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epuntuagr.sharepoint.com/sites/I-NERGY/Shared Documents/General/11 Other Folders/01 Pilot Activities/01 Use Cases Definition and Data/08 REA/02 Use case progress/"/>
    </mc:Choice>
  </mc:AlternateContent>
  <xr:revisionPtr revIDLastSave="69" documentId="8_{2821D3F5-586A-42D5-8584-DDB141394A6F}" xr6:coauthVersionLast="47" xr6:coauthVersionMax="47" xr10:uidLastSave="{0A458F0E-89DC-444E-8781-5918DDF2DE2E}"/>
  <bookViews>
    <workbookView xWindow="-120" yWindow="-120" windowWidth="29040" windowHeight="15840" tabRatio="500" firstSheet="1" xr2:uid="{00000000-000D-0000-FFFF-FFFF00000000}"/>
  </bookViews>
  <sheets>
    <sheet name="Building data" sheetId="1" r:id="rId1"/>
    <sheet name="Building envelope" sheetId="2" r:id="rId2"/>
    <sheet name="Energy efficiency measures" sheetId="3" r:id="rId3"/>
    <sheet name="Type of heating" sheetId="4" r:id="rId4"/>
    <sheet name="Building series" sheetId="5" r:id="rId5"/>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1" l="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6" i="1"/>
  <c r="E117" i="5"/>
  <c r="H3383" i="3"/>
  <c r="I3383" i="3" s="1"/>
  <c r="I3382" i="3"/>
  <c r="I3381" i="3"/>
  <c r="I3379" i="3"/>
  <c r="I3378" i="3"/>
  <c r="I3377" i="3"/>
  <c r="I3376" i="3"/>
  <c r="I3375" i="3"/>
  <c r="I3374" i="3"/>
  <c r="H3370" i="3"/>
  <c r="I3370" i="3" s="1"/>
  <c r="I3369" i="3"/>
  <c r="I3368" i="3"/>
  <c r="I3366" i="3"/>
  <c r="I3365" i="3"/>
  <c r="I3364" i="3"/>
  <c r="H3360" i="3"/>
  <c r="I3360" i="3" s="1"/>
  <c r="I3359" i="3"/>
  <c r="I3357" i="3"/>
  <c r="I3356" i="3"/>
  <c r="I3355" i="3"/>
  <c r="I3354" i="3"/>
  <c r="I3353" i="3"/>
  <c r="I3352" i="3"/>
  <c r="H3348" i="3"/>
  <c r="I3348" i="3" s="1"/>
  <c r="I3347" i="3"/>
  <c r="I3346" i="3"/>
  <c r="I3345" i="3"/>
  <c r="I3343" i="3"/>
  <c r="I3342" i="3"/>
  <c r="I3341" i="3"/>
  <c r="I3340" i="3"/>
  <c r="H3336" i="3"/>
  <c r="I3336" i="3" s="1"/>
  <c r="I3335" i="3"/>
  <c r="I3334" i="3"/>
  <c r="I3333" i="3"/>
  <c r="I3331" i="3"/>
  <c r="I3330" i="3"/>
  <c r="I3329" i="3"/>
  <c r="I3328" i="3"/>
  <c r="I3327" i="3"/>
  <c r="I3326" i="3"/>
  <c r="H3322" i="3"/>
  <c r="I3322" i="3" s="1"/>
  <c r="I3321" i="3"/>
  <c r="I3320" i="3"/>
  <c r="I3319" i="3"/>
  <c r="I3317" i="3"/>
  <c r="I3316" i="3"/>
  <c r="I3315" i="3"/>
  <c r="I3314" i="3"/>
  <c r="I3313" i="3"/>
  <c r="I3312" i="3"/>
  <c r="H3308" i="3"/>
  <c r="I3308" i="3" s="1"/>
  <c r="I3307" i="3"/>
  <c r="I3306" i="3"/>
  <c r="I3304" i="3"/>
  <c r="I3303" i="3"/>
  <c r="I3302" i="3"/>
  <c r="I3301" i="3"/>
  <c r="I3300" i="3"/>
  <c r="I3299" i="3"/>
  <c r="H3295" i="3"/>
  <c r="I3295" i="3" s="1"/>
  <c r="I3294" i="3"/>
  <c r="I3293" i="3"/>
  <c r="I3291" i="3"/>
  <c r="I3290" i="3"/>
  <c r="I3289" i="3"/>
  <c r="I3288" i="3"/>
  <c r="I3287" i="3"/>
  <c r="I3286" i="3"/>
  <c r="H3282" i="3"/>
  <c r="I3282" i="3" s="1"/>
  <c r="I3281" i="3"/>
  <c r="I3280" i="3"/>
  <c r="I3278" i="3"/>
  <c r="I3277" i="3"/>
  <c r="I3276" i="3"/>
  <c r="I3275" i="3"/>
  <c r="I3274" i="3"/>
  <c r="I3273" i="3"/>
  <c r="H3269" i="3"/>
  <c r="I3269" i="3" s="1"/>
  <c r="I3268" i="3"/>
  <c r="I3267" i="3"/>
  <c r="I3265" i="3"/>
  <c r="I3264" i="3"/>
  <c r="I3263" i="3"/>
  <c r="I3262" i="3"/>
  <c r="I3261" i="3"/>
  <c r="I3260" i="3"/>
  <c r="H3256" i="3"/>
  <c r="I3256" i="3" s="1"/>
  <c r="I3255" i="3"/>
  <c r="I3254" i="3"/>
  <c r="I3252" i="3"/>
  <c r="I3251" i="3"/>
  <c r="I3250" i="3"/>
  <c r="I3249" i="3"/>
  <c r="I3248" i="3"/>
  <c r="I3247" i="3"/>
  <c r="I3246" i="3"/>
  <c r="I3245" i="3"/>
  <c r="H3241" i="3"/>
  <c r="I3241" i="3" s="1"/>
  <c r="I3240" i="3"/>
  <c r="I3239" i="3"/>
  <c r="I3238" i="3"/>
  <c r="I3236" i="3"/>
  <c r="I3235" i="3"/>
  <c r="I3234" i="3"/>
  <c r="I3233" i="3"/>
  <c r="I3232" i="3"/>
  <c r="I3231" i="3"/>
  <c r="H3227" i="3"/>
  <c r="I3227" i="3" s="1"/>
  <c r="I3226" i="3"/>
  <c r="I3225" i="3"/>
  <c r="I3223" i="3"/>
  <c r="I3222" i="3"/>
  <c r="I3221" i="3"/>
  <c r="I3220" i="3"/>
  <c r="I3219" i="3"/>
  <c r="H3215" i="3"/>
  <c r="I3215" i="3" s="1"/>
  <c r="I3214" i="3"/>
  <c r="I3213" i="3"/>
  <c r="I3212" i="3"/>
  <c r="I3210" i="3"/>
  <c r="I3209" i="3"/>
  <c r="I3208" i="3"/>
  <c r="I3207" i="3"/>
  <c r="I3206" i="3"/>
  <c r="I3205" i="3"/>
  <c r="I3204" i="3"/>
  <c r="I3203" i="3"/>
  <c r="H3199" i="3"/>
  <c r="I3199" i="3" s="1"/>
  <c r="I3198" i="3"/>
  <c r="I3197" i="3"/>
  <c r="I3195" i="3"/>
  <c r="I3194" i="3"/>
  <c r="I3193" i="3"/>
  <c r="I3192" i="3"/>
  <c r="I3191" i="3"/>
  <c r="I3190" i="3"/>
  <c r="H3186" i="3"/>
  <c r="I3186" i="3" s="1"/>
  <c r="I3185" i="3"/>
  <c r="I3184" i="3"/>
  <c r="I3183" i="3"/>
  <c r="I3181" i="3"/>
  <c r="I3180" i="3"/>
  <c r="I3179" i="3"/>
  <c r="I3178" i="3"/>
  <c r="I3177" i="3"/>
  <c r="I3176" i="3"/>
  <c r="H3172" i="3"/>
  <c r="I3172" i="3" s="1"/>
  <c r="I3171" i="3"/>
  <c r="I3170" i="3"/>
  <c r="I3168" i="3"/>
  <c r="I3167" i="3"/>
  <c r="I3166" i="3"/>
  <c r="I3165" i="3"/>
  <c r="I3164" i="3"/>
  <c r="I3163" i="3"/>
  <c r="I3162" i="3"/>
  <c r="I3161" i="3"/>
  <c r="H3157" i="3"/>
  <c r="I3157" i="3" s="1"/>
  <c r="I3156" i="3"/>
  <c r="I3155" i="3"/>
  <c r="I3153" i="3"/>
  <c r="I3152" i="3"/>
  <c r="I3151" i="3"/>
  <c r="I3150" i="3"/>
  <c r="I3149" i="3"/>
  <c r="I3148" i="3"/>
  <c r="I3147" i="3"/>
  <c r="I3146" i="3"/>
  <c r="H3142" i="3"/>
  <c r="I3142" i="3" s="1"/>
  <c r="I3141" i="3"/>
  <c r="I3140" i="3"/>
  <c r="I3138" i="3"/>
  <c r="I3137" i="3"/>
  <c r="I3136" i="3"/>
  <c r="I3135" i="3"/>
  <c r="I3134" i="3"/>
  <c r="I3133" i="3"/>
  <c r="H3129" i="3"/>
  <c r="I3129" i="3" s="1"/>
  <c r="I3128" i="3"/>
  <c r="I3127" i="3"/>
  <c r="I3126" i="3"/>
  <c r="I3124" i="3"/>
  <c r="I3123" i="3"/>
  <c r="I3122" i="3"/>
  <c r="I3121" i="3"/>
  <c r="I3120" i="3"/>
  <c r="H3116" i="3"/>
  <c r="I3116" i="3" s="1"/>
  <c r="I3115" i="3"/>
  <c r="I3113" i="3"/>
  <c r="I3112" i="3"/>
  <c r="I3111" i="3"/>
  <c r="I3110" i="3"/>
  <c r="H3106" i="3"/>
  <c r="I3106" i="3" s="1"/>
  <c r="I3105" i="3"/>
  <c r="I3103" i="3"/>
  <c r="I3102" i="3"/>
  <c r="I3101" i="3"/>
  <c r="I3100" i="3"/>
  <c r="H3096" i="3"/>
  <c r="I3096" i="3" s="1"/>
  <c r="I3095" i="3"/>
  <c r="I3093" i="3"/>
  <c r="I3092" i="3"/>
  <c r="I3091" i="3"/>
  <c r="I3090" i="3"/>
  <c r="I3089" i="3"/>
  <c r="H3085" i="3"/>
  <c r="I3085" i="3" s="1"/>
  <c r="I3084" i="3"/>
  <c r="I3083" i="3"/>
  <c r="I3082" i="3"/>
  <c r="I3080" i="3"/>
  <c r="I3079" i="3"/>
  <c r="I3078" i="3"/>
  <c r="I3077" i="3"/>
  <c r="I3076" i="3"/>
  <c r="H3072" i="3"/>
  <c r="I3072" i="3" s="1"/>
  <c r="I3071" i="3"/>
  <c r="I3070" i="3"/>
  <c r="I3068" i="3"/>
  <c r="I3067" i="3"/>
  <c r="I3066" i="3"/>
  <c r="I3065" i="3"/>
  <c r="I3064" i="3"/>
  <c r="I3063" i="3"/>
  <c r="H3059" i="3"/>
  <c r="I3059" i="3" s="1"/>
  <c r="I3058" i="3"/>
  <c r="I3057" i="3"/>
  <c r="I3056" i="3"/>
  <c r="I3054" i="3"/>
  <c r="I3053" i="3"/>
  <c r="I3052" i="3"/>
  <c r="I3051" i="3"/>
  <c r="I3050" i="3"/>
  <c r="I3049" i="3"/>
  <c r="H3045" i="3"/>
  <c r="I3045" i="3" s="1"/>
  <c r="I3044" i="3"/>
  <c r="I3043" i="3"/>
  <c r="I3042" i="3"/>
  <c r="I3040" i="3"/>
  <c r="I3039" i="3"/>
  <c r="I3038" i="3"/>
  <c r="I3037" i="3"/>
  <c r="I3036" i="3"/>
  <c r="I3035" i="3"/>
  <c r="H3031" i="3"/>
  <c r="I3031" i="3" s="1"/>
  <c r="I3030" i="3"/>
  <c r="I3029" i="3"/>
  <c r="I3027" i="3"/>
  <c r="I3026" i="3"/>
  <c r="I3025" i="3"/>
  <c r="I3024" i="3"/>
  <c r="H3020" i="3"/>
  <c r="I3020" i="3" s="1"/>
  <c r="I3019" i="3"/>
  <c r="I3018" i="3"/>
  <c r="I3017" i="3"/>
  <c r="I3015" i="3"/>
  <c r="I3014" i="3"/>
  <c r="I3013" i="3"/>
  <c r="I3012" i="3"/>
  <c r="I3011" i="3"/>
  <c r="H3007" i="3"/>
  <c r="I3007" i="3" s="1"/>
  <c r="I3006" i="3"/>
  <c r="I3005" i="3"/>
  <c r="I3004" i="3"/>
  <c r="I3002" i="3"/>
  <c r="I3001" i="3"/>
  <c r="I3000" i="3"/>
  <c r="I2999" i="3"/>
  <c r="I2998" i="3"/>
  <c r="I2997" i="3"/>
  <c r="H2993" i="3"/>
  <c r="I2993" i="3" s="1"/>
  <c r="I2992" i="3"/>
  <c r="I2991" i="3"/>
  <c r="I2990" i="3"/>
  <c r="I2988" i="3"/>
  <c r="I2987" i="3"/>
  <c r="I2986" i="3"/>
  <c r="I2985" i="3"/>
  <c r="I2984" i="3"/>
  <c r="I2983" i="3"/>
  <c r="H2979" i="3"/>
  <c r="I2979" i="3" s="1"/>
  <c r="I2978" i="3"/>
  <c r="I2977" i="3"/>
  <c r="I2976" i="3"/>
  <c r="I2974" i="3"/>
  <c r="I2973" i="3"/>
  <c r="I2972" i="3"/>
  <c r="I2971" i="3"/>
  <c r="I2970" i="3"/>
  <c r="I2969" i="3"/>
  <c r="H2965" i="3"/>
  <c r="I2965" i="3" s="1"/>
  <c r="I2964" i="3"/>
  <c r="I2962" i="3"/>
  <c r="I2961" i="3"/>
  <c r="I2960" i="3"/>
  <c r="I2959" i="3"/>
  <c r="I2958" i="3"/>
  <c r="I2957" i="3"/>
  <c r="I2956" i="3"/>
  <c r="I2955" i="3"/>
  <c r="H2951" i="3"/>
  <c r="I2951" i="3" s="1"/>
  <c r="I2950" i="3"/>
  <c r="I2949" i="3"/>
  <c r="I2948" i="3"/>
  <c r="I2946" i="3"/>
  <c r="I2945" i="3"/>
  <c r="I2944" i="3"/>
  <c r="I2943" i="3"/>
  <c r="I2942" i="3"/>
  <c r="I2941" i="3"/>
  <c r="H2937" i="3"/>
  <c r="I2937" i="3" s="1"/>
  <c r="I2936" i="3"/>
  <c r="I2935" i="3"/>
  <c r="I2933" i="3"/>
  <c r="I2932" i="3"/>
  <c r="I2931" i="3"/>
  <c r="I2930" i="3"/>
  <c r="I2929" i="3"/>
  <c r="I2928" i="3"/>
  <c r="H2924" i="3"/>
  <c r="I2924" i="3" s="1"/>
  <c r="I2923" i="3"/>
  <c r="I2922" i="3"/>
  <c r="I2921" i="3"/>
  <c r="I2919" i="3"/>
  <c r="I2918" i="3"/>
  <c r="I2917" i="3"/>
  <c r="I2916" i="3"/>
  <c r="I2915" i="3"/>
  <c r="I2914" i="3"/>
  <c r="H2910" i="3"/>
  <c r="I2910" i="3" s="1"/>
  <c r="I2909" i="3"/>
  <c r="I2908" i="3"/>
  <c r="I2906" i="3"/>
  <c r="I2905" i="3"/>
  <c r="I2904" i="3"/>
  <c r="I2903" i="3"/>
  <c r="I2902" i="3"/>
  <c r="I2901" i="3"/>
  <c r="H2897" i="3"/>
  <c r="I2897" i="3" s="1"/>
  <c r="I2896" i="3"/>
  <c r="I2895" i="3"/>
  <c r="I2893" i="3"/>
  <c r="I2892" i="3"/>
  <c r="I2891" i="3"/>
  <c r="I2890" i="3"/>
  <c r="I2889" i="3"/>
  <c r="H2885" i="3"/>
  <c r="I2885" i="3" s="1"/>
  <c r="I2884" i="3"/>
  <c r="I2883" i="3"/>
  <c r="I2882" i="3"/>
  <c r="I2880" i="3"/>
  <c r="I2879" i="3"/>
  <c r="I2878" i="3"/>
  <c r="I2877" i="3"/>
  <c r="I2876" i="3"/>
  <c r="I2875" i="3"/>
  <c r="I2874" i="3"/>
  <c r="I2873" i="3"/>
  <c r="I2872" i="3"/>
  <c r="I2871" i="3"/>
  <c r="I2870" i="3"/>
  <c r="I2869" i="3"/>
  <c r="I2868" i="3"/>
  <c r="I2867" i="3"/>
  <c r="H2863" i="3"/>
  <c r="I2863" i="3" s="1"/>
  <c r="I2862" i="3"/>
  <c r="I2861" i="3"/>
  <c r="I2860" i="3"/>
  <c r="I2859" i="3"/>
  <c r="I2857" i="3"/>
  <c r="I2856" i="3"/>
  <c r="I2855" i="3"/>
  <c r="I2854" i="3"/>
  <c r="I2853" i="3"/>
  <c r="I2852" i="3"/>
  <c r="I2851" i="3"/>
  <c r="H2847" i="3"/>
  <c r="I2847" i="3" s="1"/>
  <c r="I2846" i="3"/>
  <c r="I2845" i="3"/>
  <c r="I2844" i="3"/>
  <c r="I2843" i="3"/>
  <c r="I2841" i="3"/>
  <c r="I2840" i="3"/>
  <c r="I2839" i="3"/>
  <c r="I2838" i="3"/>
  <c r="I2837" i="3"/>
  <c r="I2836" i="3"/>
  <c r="I2835" i="3"/>
  <c r="I2834" i="3"/>
  <c r="H2830" i="3"/>
  <c r="I2830" i="3" s="1"/>
  <c r="I2829" i="3"/>
  <c r="I2828" i="3"/>
  <c r="I2827" i="3"/>
  <c r="I2826" i="3"/>
  <c r="I2824" i="3"/>
  <c r="I2823" i="3"/>
  <c r="I2822" i="3"/>
  <c r="I2821" i="3"/>
  <c r="I2820" i="3"/>
  <c r="I2819" i="3"/>
  <c r="I2818" i="3"/>
  <c r="I2817" i="3"/>
  <c r="I2816" i="3"/>
  <c r="I2815" i="3"/>
  <c r="I2814" i="3"/>
  <c r="I2813" i="3"/>
  <c r="H2809" i="3"/>
  <c r="I2809" i="3" s="1"/>
  <c r="I2808" i="3"/>
  <c r="I2807" i="3"/>
  <c r="I2806" i="3"/>
  <c r="I2805" i="3"/>
  <c r="I2803" i="3"/>
  <c r="I2802" i="3"/>
  <c r="I2801" i="3"/>
  <c r="I2800" i="3"/>
  <c r="I2799" i="3"/>
  <c r="I2798" i="3"/>
  <c r="I2797" i="3"/>
  <c r="I2796" i="3"/>
  <c r="H2792" i="3"/>
  <c r="I2792" i="3" s="1"/>
  <c r="I2791" i="3"/>
  <c r="I2790" i="3"/>
  <c r="I2789" i="3"/>
  <c r="I2788" i="3"/>
  <c r="I2786" i="3"/>
  <c r="I2785" i="3"/>
  <c r="I2784" i="3"/>
  <c r="I2783" i="3"/>
  <c r="I2782" i="3"/>
  <c r="I2781" i="3"/>
  <c r="I2780" i="3"/>
  <c r="H2776" i="3"/>
  <c r="I2776" i="3" s="1"/>
  <c r="I2775" i="3"/>
  <c r="I2774" i="3"/>
  <c r="I2773" i="3"/>
  <c r="I2772" i="3"/>
  <c r="I2770" i="3"/>
  <c r="I2769" i="3"/>
  <c r="I2768" i="3"/>
  <c r="I2767" i="3"/>
  <c r="I2766" i="3"/>
  <c r="I2765" i="3"/>
  <c r="I2764" i="3"/>
  <c r="I2763" i="3"/>
  <c r="I2762" i="3"/>
  <c r="I2761" i="3"/>
  <c r="I2760" i="3"/>
  <c r="I2759" i="3"/>
  <c r="I2758" i="3"/>
  <c r="I2757" i="3"/>
  <c r="H2753" i="3"/>
  <c r="I2753" i="3" s="1"/>
  <c r="I2752" i="3"/>
  <c r="I2751" i="3"/>
  <c r="I2750" i="3"/>
  <c r="I2748" i="3"/>
  <c r="I2747" i="3"/>
  <c r="I2746" i="3"/>
  <c r="I2745" i="3"/>
  <c r="I2744" i="3"/>
  <c r="I2743" i="3"/>
  <c r="I2742" i="3"/>
  <c r="I2741" i="3"/>
  <c r="I2740" i="3"/>
  <c r="I2739" i="3"/>
  <c r="I2738" i="3"/>
  <c r="I2737" i="3"/>
  <c r="H2733" i="3"/>
  <c r="I2733" i="3" s="1"/>
  <c r="I2732" i="3"/>
  <c r="I2731" i="3"/>
  <c r="I2730" i="3"/>
  <c r="I2728" i="3"/>
  <c r="I2727" i="3"/>
  <c r="I2726" i="3"/>
  <c r="I2725" i="3"/>
  <c r="I2724" i="3"/>
  <c r="I2723" i="3"/>
  <c r="I2722" i="3"/>
  <c r="I2721" i="3"/>
  <c r="I2720" i="3"/>
  <c r="I2719" i="3"/>
  <c r="H2715" i="3"/>
  <c r="I2715" i="3" s="1"/>
  <c r="I2714" i="3"/>
  <c r="I2713" i="3"/>
  <c r="I2712" i="3"/>
  <c r="I2711" i="3"/>
  <c r="I2709" i="3"/>
  <c r="I2708" i="3"/>
  <c r="I2707" i="3"/>
  <c r="I2706" i="3"/>
  <c r="I2705" i="3"/>
  <c r="I2704" i="3"/>
  <c r="I2703" i="3"/>
  <c r="H2699" i="3"/>
  <c r="I2699" i="3" s="1"/>
  <c r="I2698" i="3"/>
  <c r="I2697" i="3"/>
  <c r="I2696" i="3"/>
  <c r="I2694" i="3"/>
  <c r="I2693" i="3"/>
  <c r="I2692" i="3"/>
  <c r="I2691" i="3"/>
  <c r="I2690" i="3"/>
  <c r="I2689" i="3"/>
  <c r="I2688" i="3"/>
  <c r="H2684" i="3"/>
  <c r="I2684" i="3" s="1"/>
  <c r="I2683" i="3"/>
  <c r="I2682" i="3"/>
  <c r="I2681" i="3"/>
  <c r="I2679" i="3"/>
  <c r="I2678" i="3"/>
  <c r="I2677" i="3"/>
  <c r="I2676" i="3"/>
  <c r="I2675" i="3"/>
  <c r="H2671" i="3"/>
  <c r="I2671" i="3" s="1"/>
  <c r="I2670" i="3"/>
  <c r="I2669" i="3"/>
  <c r="I2667" i="3"/>
  <c r="I2666" i="3"/>
  <c r="I2665" i="3"/>
  <c r="H2661" i="3"/>
  <c r="I2661" i="3" s="1"/>
  <c r="I2660" i="3"/>
  <c r="I2659" i="3"/>
  <c r="I2657" i="3"/>
  <c r="I2656" i="3"/>
  <c r="I2655" i="3"/>
  <c r="H2651" i="3"/>
  <c r="I2651" i="3" s="1"/>
  <c r="I2650" i="3"/>
  <c r="I2649" i="3"/>
  <c r="I2648" i="3"/>
  <c r="I2646" i="3"/>
  <c r="I2645" i="3"/>
  <c r="I2644" i="3"/>
  <c r="I2643" i="3"/>
  <c r="I2642" i="3"/>
  <c r="H2638" i="3"/>
  <c r="I2638" i="3" s="1"/>
  <c r="I2637" i="3"/>
  <c r="I2635" i="3"/>
  <c r="I2634" i="3"/>
  <c r="I2633" i="3"/>
  <c r="I2632" i="3"/>
  <c r="I2631" i="3"/>
  <c r="I2630" i="3"/>
  <c r="H2626" i="3"/>
  <c r="I2626" i="3" s="1"/>
  <c r="I2625" i="3"/>
  <c r="I2623" i="3"/>
  <c r="I2622" i="3"/>
  <c r="I2621" i="3"/>
  <c r="I2620" i="3"/>
  <c r="I2619" i="3"/>
  <c r="H2615" i="3"/>
  <c r="I2615" i="3" s="1"/>
  <c r="I2614" i="3"/>
  <c r="I2613" i="3"/>
  <c r="I2611" i="3"/>
  <c r="I2610" i="3"/>
  <c r="I2609" i="3"/>
  <c r="I2608" i="3"/>
  <c r="I2607" i="3"/>
  <c r="H2603" i="3"/>
  <c r="I2603" i="3" s="1"/>
  <c r="I2602" i="3"/>
  <c r="I2601" i="3"/>
  <c r="I2599" i="3"/>
  <c r="I2598" i="3"/>
  <c r="I2597" i="3"/>
  <c r="I2596" i="3"/>
  <c r="I2595" i="3"/>
  <c r="I2594" i="3"/>
  <c r="H2590" i="3"/>
  <c r="I2590" i="3" s="1"/>
  <c r="I2589" i="3"/>
  <c r="I2588" i="3"/>
  <c r="I2586" i="3"/>
  <c r="I2585" i="3"/>
  <c r="I2584" i="3"/>
  <c r="I2583" i="3"/>
  <c r="I2582" i="3"/>
  <c r="H2578" i="3"/>
  <c r="I2578" i="3" s="1"/>
  <c r="I2577" i="3"/>
  <c r="I2576" i="3"/>
  <c r="I2575" i="3"/>
  <c r="I2574" i="3"/>
  <c r="I2572" i="3"/>
  <c r="I2571" i="3"/>
  <c r="I2570" i="3"/>
  <c r="I2569" i="3"/>
  <c r="I2568" i="3"/>
  <c r="I2567" i="3"/>
  <c r="H2563" i="3"/>
  <c r="I2563" i="3" s="1"/>
  <c r="I2562" i="3"/>
  <c r="I2561" i="3"/>
  <c r="I2560" i="3"/>
  <c r="I2559" i="3"/>
  <c r="I2557" i="3"/>
  <c r="I2556" i="3"/>
  <c r="I2555" i="3"/>
  <c r="I2554" i="3"/>
  <c r="I2553" i="3"/>
  <c r="I2552" i="3"/>
  <c r="I2551" i="3"/>
  <c r="H2547" i="3"/>
  <c r="I2547" i="3" s="1"/>
  <c r="I2546" i="3"/>
  <c r="I2545" i="3"/>
  <c r="I2544" i="3"/>
  <c r="I2542" i="3"/>
  <c r="I2541" i="3"/>
  <c r="I2540" i="3"/>
  <c r="I2539" i="3"/>
  <c r="H2535" i="3"/>
  <c r="I2535" i="3" s="1"/>
  <c r="I2534" i="3"/>
  <c r="I2533" i="3"/>
  <c r="I2532" i="3"/>
  <c r="I2531" i="3"/>
  <c r="I2529" i="3"/>
  <c r="I2528" i="3"/>
  <c r="I2527" i="3"/>
  <c r="I2526" i="3"/>
  <c r="I2525" i="3"/>
  <c r="I2524" i="3"/>
  <c r="H2520" i="3"/>
  <c r="I2520" i="3" s="1"/>
  <c r="I2519" i="3"/>
  <c r="I2518" i="3"/>
  <c r="I2517" i="3"/>
  <c r="I2515" i="3"/>
  <c r="I2514" i="3"/>
  <c r="I2513" i="3"/>
  <c r="I2512" i="3"/>
  <c r="I2511" i="3"/>
  <c r="I2510" i="3"/>
  <c r="H2506" i="3"/>
  <c r="I2506" i="3" s="1"/>
  <c r="I2505" i="3"/>
  <c r="I2504" i="3"/>
  <c r="I2503" i="3"/>
  <c r="I2502" i="3"/>
  <c r="I2500" i="3"/>
  <c r="I2499" i="3"/>
  <c r="I2498" i="3"/>
  <c r="I2497" i="3"/>
  <c r="I2496" i="3"/>
  <c r="I2495" i="3"/>
  <c r="I2494" i="3"/>
  <c r="H2490" i="3"/>
  <c r="I2490" i="3" s="1"/>
  <c r="I2489" i="3"/>
  <c r="I2488" i="3"/>
  <c r="I2487" i="3"/>
  <c r="I2486" i="3"/>
  <c r="I2484" i="3"/>
  <c r="I2483" i="3"/>
  <c r="I2482" i="3"/>
  <c r="I2481" i="3"/>
  <c r="I2480" i="3"/>
  <c r="I2479" i="3"/>
  <c r="H2475" i="3"/>
  <c r="I2475" i="3" s="1"/>
  <c r="I2474" i="3"/>
  <c r="I2473" i="3"/>
  <c r="I2472" i="3"/>
  <c r="I2470" i="3"/>
  <c r="I2469" i="3"/>
  <c r="I2468" i="3"/>
  <c r="I2467" i="3"/>
  <c r="H2463" i="3"/>
  <c r="I2463" i="3" s="1"/>
  <c r="I2462" i="3"/>
  <c r="I2461" i="3"/>
  <c r="I2460" i="3"/>
  <c r="I2458" i="3"/>
  <c r="I2457" i="3"/>
  <c r="I2456" i="3"/>
  <c r="I2455" i="3"/>
  <c r="I2454" i="3"/>
  <c r="H2450" i="3"/>
  <c r="I2450" i="3" s="1"/>
  <c r="I2449" i="3"/>
  <c r="I2448" i="3"/>
  <c r="I2447" i="3"/>
  <c r="I2446" i="3"/>
  <c r="I2444" i="3"/>
  <c r="I2443" i="3"/>
  <c r="I2442" i="3"/>
  <c r="I2441" i="3"/>
  <c r="I2440" i="3"/>
  <c r="I2439" i="3"/>
  <c r="H2435" i="3"/>
  <c r="I2435" i="3" s="1"/>
  <c r="I2434" i="3"/>
  <c r="I2433" i="3"/>
  <c r="I2432" i="3"/>
  <c r="I2431" i="3"/>
  <c r="I2429" i="3"/>
  <c r="I2428" i="3"/>
  <c r="I2427" i="3"/>
  <c r="I2426" i="3"/>
  <c r="I2425" i="3"/>
  <c r="I2424" i="3"/>
  <c r="I2423" i="3"/>
  <c r="H2419" i="3"/>
  <c r="I2419" i="3" s="1"/>
  <c r="I2418" i="3"/>
  <c r="I2417" i="3"/>
  <c r="I2416" i="3"/>
  <c r="I2414" i="3"/>
  <c r="I2413" i="3"/>
  <c r="I2412" i="3"/>
  <c r="I2411" i="3"/>
  <c r="H2407" i="3"/>
  <c r="I2407" i="3" s="1"/>
  <c r="I2406" i="3"/>
  <c r="I2405" i="3"/>
  <c r="I2403" i="3"/>
  <c r="I2402" i="3"/>
  <c r="I2401" i="3"/>
  <c r="I2400" i="3"/>
  <c r="I2399" i="3"/>
  <c r="I2398" i="3"/>
  <c r="H2394" i="3"/>
  <c r="I2394" i="3" s="1"/>
  <c r="I2393" i="3"/>
  <c r="I2392" i="3"/>
  <c r="I2390" i="3"/>
  <c r="I2389" i="3"/>
  <c r="I2388" i="3"/>
  <c r="I2387" i="3"/>
  <c r="I2386" i="3"/>
  <c r="I2385" i="3"/>
  <c r="H2381" i="3"/>
  <c r="I2381" i="3" s="1"/>
  <c r="I2380" i="3"/>
  <c r="I2379" i="3"/>
  <c r="I2377" i="3"/>
  <c r="I2376" i="3"/>
  <c r="I2375" i="3"/>
  <c r="I2374" i="3"/>
  <c r="I2373" i="3"/>
  <c r="I2372" i="3"/>
  <c r="H2368" i="3"/>
  <c r="I2368" i="3" s="1"/>
  <c r="I2367" i="3"/>
  <c r="I2366" i="3"/>
  <c r="I2365" i="3"/>
  <c r="I2363" i="3"/>
  <c r="I2362" i="3"/>
  <c r="I2361" i="3"/>
  <c r="I2360" i="3"/>
  <c r="I2359" i="3"/>
  <c r="H2355" i="3"/>
  <c r="I2355" i="3" s="1"/>
  <c r="I2354" i="3"/>
  <c r="I2353" i="3"/>
  <c r="I2351" i="3"/>
  <c r="I2350" i="3"/>
  <c r="I2349" i="3"/>
  <c r="I2348" i="3"/>
  <c r="I2347" i="3"/>
  <c r="I2346" i="3"/>
  <c r="H2342" i="3"/>
  <c r="I2342" i="3" s="1"/>
  <c r="I2341" i="3"/>
  <c r="I2340" i="3"/>
  <c r="I2338" i="3"/>
  <c r="I2337" i="3"/>
  <c r="I2336" i="3"/>
  <c r="I2335" i="3"/>
  <c r="I2334" i="3"/>
  <c r="I2333" i="3"/>
  <c r="H2329" i="3"/>
  <c r="I2329" i="3" s="1"/>
  <c r="I2328" i="3"/>
  <c r="I2327" i="3"/>
  <c r="I2325" i="3"/>
  <c r="I2324" i="3"/>
  <c r="I2323" i="3"/>
  <c r="I2322" i="3"/>
  <c r="I2321" i="3"/>
  <c r="I2320" i="3"/>
  <c r="H2316" i="3"/>
  <c r="I2316" i="3" s="1"/>
  <c r="I2315" i="3"/>
  <c r="I2314" i="3"/>
  <c r="I2312" i="3"/>
  <c r="I2311" i="3"/>
  <c r="I2310" i="3"/>
  <c r="I2309" i="3"/>
  <c r="I2308" i="3"/>
  <c r="I2307" i="3"/>
  <c r="H2303" i="3"/>
  <c r="I2303" i="3" s="1"/>
  <c r="I2302" i="3"/>
  <c r="I2301" i="3"/>
  <c r="I2300" i="3"/>
  <c r="I2299" i="3"/>
  <c r="I2297" i="3"/>
  <c r="I2296" i="3"/>
  <c r="I2295" i="3"/>
  <c r="I2294" i="3"/>
  <c r="I2293" i="3"/>
  <c r="I2292" i="3"/>
  <c r="I2291" i="3"/>
  <c r="I2290" i="3"/>
  <c r="I2289" i="3"/>
  <c r="I2288" i="3"/>
  <c r="I2287" i="3"/>
  <c r="I2286" i="3"/>
  <c r="H2282" i="3"/>
  <c r="I2282" i="3" s="1"/>
  <c r="I2281" i="3"/>
  <c r="I2280" i="3"/>
  <c r="I2279" i="3"/>
  <c r="I2278" i="3"/>
  <c r="I2276" i="3"/>
  <c r="I2275" i="3"/>
  <c r="I2274" i="3"/>
  <c r="I2273" i="3"/>
  <c r="I2272" i="3"/>
  <c r="I2271" i="3"/>
  <c r="I2270" i="3"/>
  <c r="I2269" i="3"/>
  <c r="I2268" i="3"/>
  <c r="I2267" i="3"/>
  <c r="I2266" i="3"/>
  <c r="I2265" i="3"/>
  <c r="H2261" i="3"/>
  <c r="I2261" i="3" s="1"/>
  <c r="I2260" i="3"/>
  <c r="I2259" i="3"/>
  <c r="I2258" i="3"/>
  <c r="I2257" i="3"/>
  <c r="I2255" i="3"/>
  <c r="I2254" i="3"/>
  <c r="I2253" i="3"/>
  <c r="I2252" i="3"/>
  <c r="H2248" i="3"/>
  <c r="I2248" i="3" s="1"/>
  <c r="I2247" i="3"/>
  <c r="I2246" i="3"/>
  <c r="I2245" i="3"/>
  <c r="I2244" i="3"/>
  <c r="I2242" i="3"/>
  <c r="I2241" i="3"/>
  <c r="I2240" i="3"/>
  <c r="I2239" i="3"/>
  <c r="I2238" i="3"/>
  <c r="I2237" i="3"/>
  <c r="I2236" i="3"/>
  <c r="H2232" i="3"/>
  <c r="I2232" i="3" s="1"/>
  <c r="I2231" i="3"/>
  <c r="I2230" i="3"/>
  <c r="I2229" i="3"/>
  <c r="I2228" i="3"/>
  <c r="I2226" i="3"/>
  <c r="I2225" i="3"/>
  <c r="I2224" i="3"/>
  <c r="I2223" i="3"/>
  <c r="I2222" i="3"/>
  <c r="I2221" i="3"/>
  <c r="I2220" i="3"/>
  <c r="I2219" i="3"/>
  <c r="I2218" i="3"/>
  <c r="I2217" i="3"/>
  <c r="I2216" i="3"/>
  <c r="H2212" i="3"/>
  <c r="I2212" i="3" s="1"/>
  <c r="I2211" i="3"/>
  <c r="I2210" i="3"/>
  <c r="I2209" i="3"/>
  <c r="I2208" i="3"/>
  <c r="I2206" i="3"/>
  <c r="I2205" i="3"/>
  <c r="I2204" i="3"/>
  <c r="I2203" i="3"/>
  <c r="I2202" i="3"/>
  <c r="H2198" i="3"/>
  <c r="I2198" i="3" s="1"/>
  <c r="I2197" i="3"/>
  <c r="I2196" i="3"/>
  <c r="I2195" i="3"/>
  <c r="I2194" i="3"/>
  <c r="I2192" i="3"/>
  <c r="I2191" i="3"/>
  <c r="I2190" i="3"/>
  <c r="I2189" i="3"/>
  <c r="I2188" i="3"/>
  <c r="H2184" i="3"/>
  <c r="I2184" i="3" s="1"/>
  <c r="I2183" i="3"/>
  <c r="I2182" i="3"/>
  <c r="I2181" i="3"/>
  <c r="I2180" i="3"/>
  <c r="I2178" i="3"/>
  <c r="I2177" i="3"/>
  <c r="I2176" i="3"/>
  <c r="I2175" i="3"/>
  <c r="I2174" i="3"/>
  <c r="H2170" i="3"/>
  <c r="I2170" i="3" s="1"/>
  <c r="I2169" i="3"/>
  <c r="I2167" i="3"/>
  <c r="I2166" i="3"/>
  <c r="I2164" i="3"/>
  <c r="I2163" i="3"/>
  <c r="I2162" i="3"/>
  <c r="I2161" i="3"/>
  <c r="I2160" i="3"/>
  <c r="I2159" i="3"/>
  <c r="I2158" i="3"/>
  <c r="I2157" i="3"/>
  <c r="I2156" i="3"/>
  <c r="I2155" i="3"/>
  <c r="I2154" i="3"/>
  <c r="H2150" i="3"/>
  <c r="I2150" i="3" s="1"/>
  <c r="I2149" i="3"/>
  <c r="I2148" i="3"/>
  <c r="I2147" i="3"/>
  <c r="I2145" i="3"/>
  <c r="I2144" i="3"/>
  <c r="I2143" i="3"/>
  <c r="I2142" i="3"/>
  <c r="I2141" i="3"/>
  <c r="I2140" i="3"/>
  <c r="I2139" i="3"/>
  <c r="I2138" i="3"/>
  <c r="I2137" i="3"/>
  <c r="I2136" i="3"/>
  <c r="I2135" i="3"/>
  <c r="I2134" i="3"/>
  <c r="H2130" i="3"/>
  <c r="I2130" i="3" s="1"/>
  <c r="I2129" i="3"/>
  <c r="I2128" i="3"/>
  <c r="I2127" i="3"/>
  <c r="I2126" i="3"/>
  <c r="I2124" i="3"/>
  <c r="I2123" i="3"/>
  <c r="I2122" i="3"/>
  <c r="I2121" i="3"/>
  <c r="I2120" i="3"/>
  <c r="I2119" i="3"/>
  <c r="I2118" i="3"/>
  <c r="I2117" i="3"/>
  <c r="I2116" i="3"/>
  <c r="I2115" i="3"/>
  <c r="I2114" i="3"/>
  <c r="H2110" i="3"/>
  <c r="I2110" i="3" s="1"/>
  <c r="I2109" i="3"/>
  <c r="I2108" i="3"/>
  <c r="I2107" i="3"/>
  <c r="I2105" i="3"/>
  <c r="I2104" i="3"/>
  <c r="I2103" i="3"/>
  <c r="I2102" i="3"/>
  <c r="I2101" i="3"/>
  <c r="I2100" i="3"/>
  <c r="I2099" i="3"/>
  <c r="H2095" i="3"/>
  <c r="I2095" i="3" s="1"/>
  <c r="I2094" i="3"/>
  <c r="I2093" i="3"/>
  <c r="I2092" i="3"/>
  <c r="I2091" i="3"/>
  <c r="I2089" i="3"/>
  <c r="I2088" i="3"/>
  <c r="I2087" i="3"/>
  <c r="I2086" i="3"/>
  <c r="I2085" i="3"/>
  <c r="I2084" i="3"/>
  <c r="I2083" i="3"/>
  <c r="H2079" i="3"/>
  <c r="I2079" i="3" s="1"/>
  <c r="I2078" i="3"/>
  <c r="I2077" i="3"/>
  <c r="I2076" i="3"/>
  <c r="I2075" i="3"/>
  <c r="I2073" i="3"/>
  <c r="I2072" i="3"/>
  <c r="I2071" i="3"/>
  <c r="I2070" i="3"/>
  <c r="I2069" i="3"/>
  <c r="I2068" i="3"/>
  <c r="I2067" i="3"/>
  <c r="I2066" i="3"/>
  <c r="H2062" i="3"/>
  <c r="I2062" i="3" s="1"/>
  <c r="I2061" i="3"/>
  <c r="I2060" i="3"/>
  <c r="I2059" i="3"/>
  <c r="I2058" i="3"/>
  <c r="I2056" i="3"/>
  <c r="I2055" i="3"/>
  <c r="I2054" i="3"/>
  <c r="I2053" i="3"/>
  <c r="I2052" i="3"/>
  <c r="I2051" i="3"/>
  <c r="I2050" i="3"/>
  <c r="I2049" i="3"/>
  <c r="I2048" i="3"/>
  <c r="I2047" i="3"/>
  <c r="I2046" i="3"/>
  <c r="I2045" i="3"/>
  <c r="H2041" i="3"/>
  <c r="I2041" i="3" s="1"/>
  <c r="I2040" i="3"/>
  <c r="I2039" i="3"/>
  <c r="I2038" i="3"/>
  <c r="I2036" i="3"/>
  <c r="I2035" i="3"/>
  <c r="I2034" i="3"/>
  <c r="I2033" i="3"/>
  <c r="I2032" i="3"/>
  <c r="I2031" i="3"/>
  <c r="H2027" i="3"/>
  <c r="I2027" i="3" s="1"/>
  <c r="I2026" i="3"/>
  <c r="I2025" i="3"/>
  <c r="I2024" i="3"/>
  <c r="I2023" i="3"/>
  <c r="I2021" i="3"/>
  <c r="I2020" i="3"/>
  <c r="I2019" i="3"/>
  <c r="I2018" i="3"/>
  <c r="I2017" i="3"/>
  <c r="I2016" i="3"/>
  <c r="I2015" i="3"/>
  <c r="I2014" i="3"/>
  <c r="I2013" i="3"/>
  <c r="I2012" i="3"/>
  <c r="I2011" i="3"/>
  <c r="I2010" i="3"/>
  <c r="H2006" i="3"/>
  <c r="I2006" i="3" s="1"/>
  <c r="I2005" i="3"/>
  <c r="I2004" i="3"/>
  <c r="I2003" i="3"/>
  <c r="I2002" i="3"/>
  <c r="I2000" i="3"/>
  <c r="I1999" i="3"/>
  <c r="I1998" i="3"/>
  <c r="I1997" i="3"/>
  <c r="I1996" i="3"/>
  <c r="I1995" i="3"/>
  <c r="H1991" i="3"/>
  <c r="I1991" i="3" s="1"/>
  <c r="I1990" i="3"/>
  <c r="I1989" i="3"/>
  <c r="I1987" i="3"/>
  <c r="I1986" i="3"/>
  <c r="I1985" i="3"/>
  <c r="I1984" i="3"/>
  <c r="I1983" i="3"/>
  <c r="I1982" i="3"/>
  <c r="H1978" i="3"/>
  <c r="I1978" i="3" s="1"/>
  <c r="I1977" i="3"/>
  <c r="I1976" i="3"/>
  <c r="I1975" i="3"/>
  <c r="I1974" i="3"/>
  <c r="I1972" i="3"/>
  <c r="I1971" i="3"/>
  <c r="I1970" i="3"/>
  <c r="I1969" i="3"/>
  <c r="I1968" i="3"/>
  <c r="I1967" i="3"/>
  <c r="I1966" i="3"/>
  <c r="I1965" i="3"/>
  <c r="H1961" i="3"/>
  <c r="I1961" i="3" s="1"/>
  <c r="I1960" i="3"/>
  <c r="I1959" i="3"/>
  <c r="I1958" i="3"/>
  <c r="I1957" i="3"/>
  <c r="I1955" i="3"/>
  <c r="I1954" i="3"/>
  <c r="I1953" i="3"/>
  <c r="I1952" i="3"/>
  <c r="I1951" i="3"/>
  <c r="I1950" i="3"/>
  <c r="I1949" i="3"/>
  <c r="I1948" i="3"/>
  <c r="H1944" i="3"/>
  <c r="I1944" i="3" s="1"/>
  <c r="I1943" i="3"/>
  <c r="I1942" i="3"/>
  <c r="I1941" i="3"/>
  <c r="I1940" i="3"/>
  <c r="I1938" i="3"/>
  <c r="I1937" i="3"/>
  <c r="I1936" i="3"/>
  <c r="I1935" i="3"/>
  <c r="I1934" i="3"/>
  <c r="I1933" i="3"/>
  <c r="I1932" i="3"/>
  <c r="H1928" i="3"/>
  <c r="I1928" i="3" s="1"/>
  <c r="I1927" i="3"/>
  <c r="I1926" i="3"/>
  <c r="I1925" i="3"/>
  <c r="I1923" i="3"/>
  <c r="I1922" i="3"/>
  <c r="I1921" i="3"/>
  <c r="I1920" i="3"/>
  <c r="I1919" i="3"/>
  <c r="I1918" i="3"/>
  <c r="I1917" i="3"/>
  <c r="I1916" i="3"/>
  <c r="I1915" i="3"/>
  <c r="I1914" i="3"/>
  <c r="I1913" i="3"/>
  <c r="I1912" i="3"/>
  <c r="H1908" i="3"/>
  <c r="I1908" i="3" s="1"/>
  <c r="I1907" i="3"/>
  <c r="I1906" i="3"/>
  <c r="I1905" i="3"/>
  <c r="I1903" i="3"/>
  <c r="I1902" i="3"/>
  <c r="I1901" i="3"/>
  <c r="I1900" i="3"/>
  <c r="I1899" i="3"/>
  <c r="I1898" i="3"/>
  <c r="I1897" i="3"/>
  <c r="I1896" i="3"/>
  <c r="I1895" i="3"/>
  <c r="I1894" i="3"/>
  <c r="I1893" i="3"/>
  <c r="I1892" i="3"/>
  <c r="H1888" i="3"/>
  <c r="I1888" i="3" s="1"/>
  <c r="I1887" i="3"/>
  <c r="I1886" i="3"/>
  <c r="I1885" i="3"/>
  <c r="I1883" i="3"/>
  <c r="I1882" i="3"/>
  <c r="I1881" i="3"/>
  <c r="I1880" i="3"/>
  <c r="I1879" i="3"/>
  <c r="I1878" i="3"/>
  <c r="I1877" i="3"/>
  <c r="I1876" i="3"/>
  <c r="I1875" i="3"/>
  <c r="I1874" i="3"/>
  <c r="I1873" i="3"/>
  <c r="I1872" i="3"/>
  <c r="H1868" i="3"/>
  <c r="I1868" i="3" s="1"/>
  <c r="I1867" i="3"/>
  <c r="I1866" i="3"/>
  <c r="I1865" i="3"/>
  <c r="I1864" i="3"/>
  <c r="I1862" i="3"/>
  <c r="I1861" i="3"/>
  <c r="I1860" i="3"/>
  <c r="I1859" i="3"/>
  <c r="I1858" i="3"/>
  <c r="I1857" i="3"/>
  <c r="I1856" i="3"/>
  <c r="I1855" i="3"/>
  <c r="I1854" i="3"/>
  <c r="I1853" i="3"/>
  <c r="H1849" i="3"/>
  <c r="I1849" i="3" s="1"/>
  <c r="I1848" i="3"/>
  <c r="I1847" i="3"/>
  <c r="I1846" i="3"/>
  <c r="I1845" i="3"/>
  <c r="I1843" i="3"/>
  <c r="I1842" i="3"/>
  <c r="I1841" i="3"/>
  <c r="I1840" i="3"/>
  <c r="I1839" i="3"/>
  <c r="I1838" i="3"/>
  <c r="I1837" i="3"/>
  <c r="H1833" i="3"/>
  <c r="I1833" i="3" s="1"/>
  <c r="I1832" i="3"/>
  <c r="I1831" i="3"/>
  <c r="I1830" i="3"/>
  <c r="I1828" i="3"/>
  <c r="I1827" i="3"/>
  <c r="I1826" i="3"/>
  <c r="I1825" i="3"/>
  <c r="I1824" i="3"/>
  <c r="I1823" i="3"/>
  <c r="I1822" i="3"/>
  <c r="I1821" i="3"/>
  <c r="I1820" i="3"/>
  <c r="I1819" i="3"/>
  <c r="H1815" i="3"/>
  <c r="I1815" i="3" s="1"/>
  <c r="I1814" i="3"/>
  <c r="I1813" i="3"/>
  <c r="I1812" i="3"/>
  <c r="I1811" i="3"/>
  <c r="I1809" i="3"/>
  <c r="I1808" i="3"/>
  <c r="I1807" i="3"/>
  <c r="I1806" i="3"/>
  <c r="I1805" i="3"/>
  <c r="I1804" i="3"/>
  <c r="I1803" i="3"/>
  <c r="I1802" i="3"/>
  <c r="I1801" i="3"/>
  <c r="I1800" i="3"/>
  <c r="H1796" i="3"/>
  <c r="I1796" i="3" s="1"/>
  <c r="I1795" i="3"/>
  <c r="I1794" i="3"/>
  <c r="I1793" i="3"/>
  <c r="I1791" i="3"/>
  <c r="I1790" i="3"/>
  <c r="I1789" i="3"/>
  <c r="I1788" i="3"/>
  <c r="I1787" i="3"/>
  <c r="I1786" i="3"/>
  <c r="I1785" i="3"/>
  <c r="H1781" i="3"/>
  <c r="I1781" i="3" s="1"/>
  <c r="I1780" i="3"/>
  <c r="I1779" i="3"/>
  <c r="I1778" i="3"/>
  <c r="I1777" i="3"/>
  <c r="I1775" i="3"/>
  <c r="I1774" i="3"/>
  <c r="I1773" i="3"/>
  <c r="I1772" i="3"/>
  <c r="I1771" i="3"/>
  <c r="I1770" i="3"/>
  <c r="I1769" i="3"/>
  <c r="I1768" i="3"/>
  <c r="I1767" i="3"/>
  <c r="I1766" i="3"/>
  <c r="I1765" i="3"/>
  <c r="I1764" i="3"/>
  <c r="H1760" i="3"/>
  <c r="I1760" i="3" s="1"/>
  <c r="I1759" i="3"/>
  <c r="I1758" i="3"/>
  <c r="I1757" i="3"/>
  <c r="I1756" i="3"/>
  <c r="I1754" i="3"/>
  <c r="I1753" i="3"/>
  <c r="I1752" i="3"/>
  <c r="I1751" i="3"/>
  <c r="I1750" i="3"/>
  <c r="I1749" i="3"/>
  <c r="I1748" i="3"/>
  <c r="I1747" i="3"/>
  <c r="H1743" i="3"/>
  <c r="I1743" i="3" s="1"/>
  <c r="I1742" i="3"/>
  <c r="I1741" i="3"/>
  <c r="I1740" i="3"/>
  <c r="I1739" i="3"/>
  <c r="I1737" i="3"/>
  <c r="I1736" i="3"/>
  <c r="I1735" i="3"/>
  <c r="I1734" i="3"/>
  <c r="I1733" i="3"/>
  <c r="I1732" i="3"/>
  <c r="I1731" i="3"/>
  <c r="I1730" i="3"/>
  <c r="I1729" i="3"/>
  <c r="I1728" i="3"/>
  <c r="H1724" i="3"/>
  <c r="I1724" i="3" s="1"/>
  <c r="I1723" i="3"/>
  <c r="I1722" i="3"/>
  <c r="I1721" i="3"/>
  <c r="I1720" i="3"/>
  <c r="I1718" i="3"/>
  <c r="I1717" i="3"/>
  <c r="I1716" i="3"/>
  <c r="I1715" i="3"/>
  <c r="I1714" i="3"/>
  <c r="I1713" i="3"/>
  <c r="I1712" i="3"/>
  <c r="I1711" i="3"/>
  <c r="I1710" i="3"/>
  <c r="H1706" i="3"/>
  <c r="I1706" i="3" s="1"/>
  <c r="I1705" i="3"/>
  <c r="I1704" i="3"/>
  <c r="I1703" i="3"/>
  <c r="I1702" i="3"/>
  <c r="I1700" i="3"/>
  <c r="I1699" i="3"/>
  <c r="I1698" i="3"/>
  <c r="I1697" i="3"/>
  <c r="H1693" i="3"/>
  <c r="I1693" i="3" s="1"/>
  <c r="I1692" i="3"/>
  <c r="I1691" i="3"/>
  <c r="I1690" i="3"/>
  <c r="I1689" i="3"/>
  <c r="I1687" i="3"/>
  <c r="I1686" i="3"/>
  <c r="I1685" i="3"/>
  <c r="I1684" i="3"/>
  <c r="I1683" i="3"/>
  <c r="I1682" i="3"/>
  <c r="I1681" i="3"/>
  <c r="H1677" i="3"/>
  <c r="I1677" i="3" s="1"/>
  <c r="I1676" i="3"/>
  <c r="I1675" i="3"/>
  <c r="I1674" i="3"/>
  <c r="I1673" i="3"/>
  <c r="I1671" i="3"/>
  <c r="I1670" i="3"/>
  <c r="I1669" i="3"/>
  <c r="I1668" i="3"/>
  <c r="I1667" i="3"/>
  <c r="I1666" i="3"/>
  <c r="I1665" i="3"/>
  <c r="I1664" i="3"/>
  <c r="I1663" i="3"/>
  <c r="I1662" i="3"/>
  <c r="H1658" i="3"/>
  <c r="I1658" i="3" s="1"/>
  <c r="I1657" i="3"/>
  <c r="I1656" i="3"/>
  <c r="I1655" i="3"/>
  <c r="I1654" i="3"/>
  <c r="I1652" i="3"/>
  <c r="I1651" i="3"/>
  <c r="I1650" i="3"/>
  <c r="I1649" i="3"/>
  <c r="I1648" i="3"/>
  <c r="I1647" i="3"/>
  <c r="I1646" i="3"/>
  <c r="I1645" i="3"/>
  <c r="I1644" i="3"/>
  <c r="I1643" i="3"/>
  <c r="H1639" i="3"/>
  <c r="I1639" i="3" s="1"/>
  <c r="I1638" i="3"/>
  <c r="I1637" i="3"/>
  <c r="I1636" i="3"/>
  <c r="I1635" i="3"/>
  <c r="I1633" i="3"/>
  <c r="I1632" i="3"/>
  <c r="I1631" i="3"/>
  <c r="I1630" i="3"/>
  <c r="I1629" i="3"/>
  <c r="I1628" i="3"/>
  <c r="I1627" i="3"/>
  <c r="I1626" i="3"/>
  <c r="I1625" i="3"/>
  <c r="I1624" i="3"/>
  <c r="H1620" i="3"/>
  <c r="I1620" i="3" s="1"/>
  <c r="I1619" i="3"/>
  <c r="I1618" i="3"/>
  <c r="I1617" i="3"/>
  <c r="I1616" i="3"/>
  <c r="I1614" i="3"/>
  <c r="I1613" i="3"/>
  <c r="I1612" i="3"/>
  <c r="I1611" i="3"/>
  <c r="I1610" i="3"/>
  <c r="I1609" i="3"/>
  <c r="I1608" i="3"/>
  <c r="H1604" i="3"/>
  <c r="I1604" i="3" s="1"/>
  <c r="I1603" i="3"/>
  <c r="I1601" i="3"/>
  <c r="I1600" i="3"/>
  <c r="I1599" i="3"/>
  <c r="I1598" i="3"/>
  <c r="I1597" i="3"/>
  <c r="I1596" i="3"/>
  <c r="I1595" i="3"/>
  <c r="I1594" i="3"/>
  <c r="I1593" i="3"/>
  <c r="H1589" i="3"/>
  <c r="I1589" i="3" s="1"/>
  <c r="I1588" i="3"/>
  <c r="I1587" i="3"/>
  <c r="I1585" i="3"/>
  <c r="I1584" i="3"/>
  <c r="I1583" i="3"/>
  <c r="I1582" i="3"/>
  <c r="I1581" i="3"/>
  <c r="I1580" i="3"/>
  <c r="I1579" i="3"/>
  <c r="I1578" i="3"/>
  <c r="I1577" i="3"/>
  <c r="I1576" i="3"/>
  <c r="I1575" i="3"/>
  <c r="H1571" i="3"/>
  <c r="I1571" i="3" s="1"/>
  <c r="I1570" i="3"/>
  <c r="I1568" i="3"/>
  <c r="I1567" i="3"/>
  <c r="I1566" i="3"/>
  <c r="I1565" i="3"/>
  <c r="I1564" i="3"/>
  <c r="I1563" i="3"/>
  <c r="I1562" i="3"/>
  <c r="I1561" i="3"/>
  <c r="I1560" i="3"/>
  <c r="H1556" i="3"/>
  <c r="I1556" i="3" s="1"/>
  <c r="I1555" i="3"/>
  <c r="I1553" i="3"/>
  <c r="I1552" i="3"/>
  <c r="I1551" i="3"/>
  <c r="I1550" i="3"/>
  <c r="I1549" i="3"/>
  <c r="I1548" i="3"/>
  <c r="H1544" i="3"/>
  <c r="I1544" i="3" s="1"/>
  <c r="I1543" i="3"/>
  <c r="I1542" i="3"/>
  <c r="I1541" i="3"/>
  <c r="I1539" i="3"/>
  <c r="I1538" i="3"/>
  <c r="I1537" i="3"/>
  <c r="I1536" i="3"/>
  <c r="I1535" i="3"/>
  <c r="I1534" i="3"/>
  <c r="H1530" i="3"/>
  <c r="I1530" i="3" s="1"/>
  <c r="I1529" i="3"/>
  <c r="I1527" i="3"/>
  <c r="I1526" i="3"/>
  <c r="I1525" i="3"/>
  <c r="I1524" i="3"/>
  <c r="I1523" i="3"/>
  <c r="I1522" i="3"/>
  <c r="H1518" i="3"/>
  <c r="I1518" i="3" s="1"/>
  <c r="I1517" i="3"/>
  <c r="I1516" i="3"/>
  <c r="I1515" i="3"/>
  <c r="I1513" i="3"/>
  <c r="I1512" i="3"/>
  <c r="I1511" i="3"/>
  <c r="I1510" i="3"/>
  <c r="I1509" i="3"/>
  <c r="I1508" i="3"/>
  <c r="I1507" i="3"/>
  <c r="I1506" i="3"/>
  <c r="I1505" i="3"/>
  <c r="I1504" i="3"/>
  <c r="I1503" i="3"/>
  <c r="H1499" i="3"/>
  <c r="I1499" i="3" s="1"/>
  <c r="I1498" i="3"/>
  <c r="I1496" i="3"/>
  <c r="I1495" i="3"/>
  <c r="I1494" i="3"/>
  <c r="I1493" i="3"/>
  <c r="I1492" i="3"/>
  <c r="H1488" i="3"/>
  <c r="I1488" i="3" s="1"/>
  <c r="I1487" i="3"/>
  <c r="I1485" i="3"/>
  <c r="I1484" i="3"/>
  <c r="I1483" i="3"/>
  <c r="I1482" i="3"/>
  <c r="I1481" i="3"/>
  <c r="I1480" i="3"/>
  <c r="I1479" i="3"/>
  <c r="I1478" i="3"/>
  <c r="I1477" i="3"/>
  <c r="H1473" i="3"/>
  <c r="I1473" i="3" s="1"/>
  <c r="I1472" i="3"/>
  <c r="I1471" i="3"/>
  <c r="I1469" i="3"/>
  <c r="I1468" i="3"/>
  <c r="I1467" i="3"/>
  <c r="I1466" i="3"/>
  <c r="I1465" i="3"/>
  <c r="I1464" i="3"/>
  <c r="I1463" i="3"/>
  <c r="I1462" i="3"/>
  <c r="I1461" i="3"/>
  <c r="I1460" i="3"/>
  <c r="H1456" i="3"/>
  <c r="I1456" i="3" s="1"/>
  <c r="I1455" i="3"/>
  <c r="I1454" i="3"/>
  <c r="I1452" i="3"/>
  <c r="I1451" i="3"/>
  <c r="I1450" i="3"/>
  <c r="I1449" i="3"/>
  <c r="I1448" i="3"/>
  <c r="I1447" i="3"/>
  <c r="I1446" i="3"/>
  <c r="I1445" i="3"/>
  <c r="I1444" i="3"/>
  <c r="I1443" i="3"/>
  <c r="I1442" i="3"/>
  <c r="H1438" i="3"/>
  <c r="I1438" i="3" s="1"/>
  <c r="I1437" i="3"/>
  <c r="I1436" i="3"/>
  <c r="I1435" i="3"/>
  <c r="I1433" i="3"/>
  <c r="I1432" i="3"/>
  <c r="I1431" i="3"/>
  <c r="I1430" i="3"/>
  <c r="I1429" i="3"/>
  <c r="I1428" i="3"/>
  <c r="I1427" i="3"/>
  <c r="I1426" i="3"/>
  <c r="I1425" i="3"/>
  <c r="I1424" i="3"/>
  <c r="I1423" i="3"/>
  <c r="I1422" i="3"/>
  <c r="I1421" i="3"/>
  <c r="H1417" i="3"/>
  <c r="I1417" i="3" s="1"/>
  <c r="I1416" i="3"/>
  <c r="I1415" i="3"/>
  <c r="I1413" i="3"/>
  <c r="I1412" i="3"/>
  <c r="I1411" i="3"/>
  <c r="I1410" i="3"/>
  <c r="I1409" i="3"/>
  <c r="I1408" i="3"/>
  <c r="I1407" i="3"/>
  <c r="I1406" i="3"/>
  <c r="I1405" i="3"/>
  <c r="I1404" i="3"/>
  <c r="I1403" i="3"/>
  <c r="H1399" i="3"/>
  <c r="I1399" i="3" s="1"/>
  <c r="I1398" i="3"/>
  <c r="I1396" i="3"/>
  <c r="I1395" i="3"/>
  <c r="I1394" i="3"/>
  <c r="I1393" i="3"/>
  <c r="I1392" i="3"/>
  <c r="H1388" i="3"/>
  <c r="I1388" i="3" s="1"/>
  <c r="I1387" i="3"/>
  <c r="I1385" i="3"/>
  <c r="I1384" i="3"/>
  <c r="I1383" i="3"/>
  <c r="I1382" i="3"/>
  <c r="I1381" i="3"/>
  <c r="H1377" i="3"/>
  <c r="I1377" i="3" s="1"/>
  <c r="I1376" i="3"/>
  <c r="I1374" i="3"/>
  <c r="I1373" i="3"/>
  <c r="I1372" i="3"/>
  <c r="H1368" i="3"/>
  <c r="I1368" i="3" s="1"/>
  <c r="I1367" i="3"/>
  <c r="I1365" i="3"/>
  <c r="I1364" i="3"/>
  <c r="I1363" i="3"/>
  <c r="I1362" i="3"/>
  <c r="I1361" i="3"/>
  <c r="H1357" i="3"/>
  <c r="I1357" i="3" s="1"/>
  <c r="I1356" i="3"/>
  <c r="I1355" i="3"/>
  <c r="I1354" i="3"/>
  <c r="I1352" i="3"/>
  <c r="I1351" i="3"/>
  <c r="I1350" i="3"/>
  <c r="I1349" i="3"/>
  <c r="I1348" i="3"/>
  <c r="I1347" i="3"/>
  <c r="I1346" i="3"/>
  <c r="I1345" i="3"/>
  <c r="I1344" i="3"/>
  <c r="H1340" i="3"/>
  <c r="I1340" i="3" s="1"/>
  <c r="I1339" i="3"/>
  <c r="I1337" i="3"/>
  <c r="I1336" i="3"/>
  <c r="I1335" i="3"/>
  <c r="I1334" i="3"/>
  <c r="I1333" i="3"/>
  <c r="I1332" i="3"/>
  <c r="H1328" i="3"/>
  <c r="I1328" i="3" s="1"/>
  <c r="I1327" i="3"/>
  <c r="I1326" i="3"/>
  <c r="I1324" i="3"/>
  <c r="I1323" i="3"/>
  <c r="I1322" i="3"/>
  <c r="I1321" i="3"/>
  <c r="I1320" i="3"/>
  <c r="I1319" i="3"/>
  <c r="I1318" i="3"/>
  <c r="I1317" i="3"/>
  <c r="H1313" i="3"/>
  <c r="I1313" i="3" s="1"/>
  <c r="I1312" i="3"/>
  <c r="I1310" i="3"/>
  <c r="I1309" i="3"/>
  <c r="I1306" i="3"/>
  <c r="I1305" i="3"/>
  <c r="I1304" i="3"/>
  <c r="I1303" i="3"/>
  <c r="H1299" i="3"/>
  <c r="I1299" i="3" s="1"/>
  <c r="I1298" i="3"/>
  <c r="I1297" i="3"/>
  <c r="I1295" i="3"/>
  <c r="I1294" i="3"/>
  <c r="I1293" i="3"/>
  <c r="I1292" i="3"/>
  <c r="H1288" i="3"/>
  <c r="I1288" i="3" s="1"/>
  <c r="I1287" i="3"/>
  <c r="I1286" i="3"/>
  <c r="I1284" i="3"/>
  <c r="I1283" i="3"/>
  <c r="I1282" i="3"/>
  <c r="I1281" i="3"/>
  <c r="I1280" i="3"/>
  <c r="I1279" i="3"/>
  <c r="I1278" i="3"/>
  <c r="H1274" i="3"/>
  <c r="I1274" i="3" s="1"/>
  <c r="I1273" i="3"/>
  <c r="I1272" i="3"/>
  <c r="I1271" i="3"/>
  <c r="I1269" i="3"/>
  <c r="I1268" i="3"/>
  <c r="I1267" i="3"/>
  <c r="I1266" i="3"/>
  <c r="I1265" i="3"/>
  <c r="I1264" i="3"/>
  <c r="H1260" i="3"/>
  <c r="I1260" i="3" s="1"/>
  <c r="I1259" i="3"/>
  <c r="I1258" i="3"/>
  <c r="I1257" i="3"/>
  <c r="I1256" i="3"/>
  <c r="I1254" i="3"/>
  <c r="I1253" i="3"/>
  <c r="I1252" i="3"/>
  <c r="I1251" i="3"/>
  <c r="I1250" i="3"/>
  <c r="I1249" i="3"/>
  <c r="H1245" i="3"/>
  <c r="I1245" i="3" s="1"/>
  <c r="I1244" i="3"/>
  <c r="I1243" i="3"/>
  <c r="I1242" i="3"/>
  <c r="I1241" i="3"/>
  <c r="I1239" i="3"/>
  <c r="I1238" i="3"/>
  <c r="I1237" i="3"/>
  <c r="I1236" i="3"/>
  <c r="I1235" i="3"/>
  <c r="H1231" i="3"/>
  <c r="I1231" i="3" s="1"/>
  <c r="I1230" i="3"/>
  <c r="I1228" i="3"/>
  <c r="I1227" i="3"/>
  <c r="I1226" i="3"/>
  <c r="I1225" i="3"/>
  <c r="H1221" i="3"/>
  <c r="I1221" i="3" s="1"/>
  <c r="I1220" i="3"/>
  <c r="I1219" i="3"/>
  <c r="I1217" i="3"/>
  <c r="I1216" i="3"/>
  <c r="I1215" i="3"/>
  <c r="I1214" i="3"/>
  <c r="H1210" i="3"/>
  <c r="I1210" i="3" s="1"/>
  <c r="I1209" i="3"/>
  <c r="I1208" i="3"/>
  <c r="I1207" i="3"/>
  <c r="I1206" i="3"/>
  <c r="I1204" i="3"/>
  <c r="I1203" i="3"/>
  <c r="I1202" i="3"/>
  <c r="I1201" i="3"/>
  <c r="I1200" i="3"/>
  <c r="H1196" i="3"/>
  <c r="I1196" i="3" s="1"/>
  <c r="I1195" i="3"/>
  <c r="I1194" i="3"/>
  <c r="I1192" i="3"/>
  <c r="I1191" i="3"/>
  <c r="I1190" i="3"/>
  <c r="I1189" i="3"/>
  <c r="I1188" i="3"/>
  <c r="I1187" i="3"/>
  <c r="H1183" i="3"/>
  <c r="I1183" i="3" s="1"/>
  <c r="I1182" i="3"/>
  <c r="I1181" i="3"/>
  <c r="I1179" i="3"/>
  <c r="I1178" i="3"/>
  <c r="I1177" i="3"/>
  <c r="I1176" i="3"/>
  <c r="H1172" i="3"/>
  <c r="I1172" i="3" s="1"/>
  <c r="I1171" i="3"/>
  <c r="I1169" i="3"/>
  <c r="I1168" i="3"/>
  <c r="I1167" i="3"/>
  <c r="I1166" i="3"/>
  <c r="H1162" i="3"/>
  <c r="I1162" i="3" s="1"/>
  <c r="I1161" i="3"/>
  <c r="I1159" i="3"/>
  <c r="I1158" i="3"/>
  <c r="I1157" i="3"/>
  <c r="I1156" i="3"/>
  <c r="I1155" i="3"/>
  <c r="H1151" i="3"/>
  <c r="I1151" i="3" s="1"/>
  <c r="I1150" i="3"/>
  <c r="I1149" i="3"/>
  <c r="I1147" i="3"/>
  <c r="I1146" i="3"/>
  <c r="I1145" i="3"/>
  <c r="I1144" i="3"/>
  <c r="I1143" i="3"/>
  <c r="H1139" i="3"/>
  <c r="I1139" i="3" s="1"/>
  <c r="I1138" i="3"/>
  <c r="I1137" i="3"/>
  <c r="I1136" i="3"/>
  <c r="I1134" i="3"/>
  <c r="I1133" i="3"/>
  <c r="I1132" i="3"/>
  <c r="I1131" i="3"/>
  <c r="I1130" i="3"/>
  <c r="I1129" i="3"/>
  <c r="H1125" i="3"/>
  <c r="I1125" i="3" s="1"/>
  <c r="I1124" i="3"/>
  <c r="I1123" i="3"/>
  <c r="I1122" i="3"/>
  <c r="I1120" i="3"/>
  <c r="I1119" i="3"/>
  <c r="I1118" i="3"/>
  <c r="I1117" i="3"/>
  <c r="I1116" i="3"/>
  <c r="I1115" i="3"/>
  <c r="I1114" i="3"/>
  <c r="I1113" i="3"/>
  <c r="I1112" i="3"/>
  <c r="I1111" i="3"/>
  <c r="I1110" i="3"/>
  <c r="H1106" i="3"/>
  <c r="I1106" i="3" s="1"/>
  <c r="I1105" i="3"/>
  <c r="I1104" i="3"/>
  <c r="I1103" i="3"/>
  <c r="I1102" i="3"/>
  <c r="I1100" i="3"/>
  <c r="I1099" i="3"/>
  <c r="I1098" i="3"/>
  <c r="I1097" i="3"/>
  <c r="I1096" i="3"/>
  <c r="I1095" i="3"/>
  <c r="I1094" i="3"/>
  <c r="H1090" i="3"/>
  <c r="I1090" i="3" s="1"/>
  <c r="I1089" i="3"/>
  <c r="I1088" i="3"/>
  <c r="I1087" i="3"/>
  <c r="I1085" i="3"/>
  <c r="I1084" i="3"/>
  <c r="I1083" i="3"/>
  <c r="I1082" i="3"/>
  <c r="I1081" i="3"/>
  <c r="I1080" i="3"/>
  <c r="I1079" i="3"/>
  <c r="H1075" i="3"/>
  <c r="I1075" i="3" s="1"/>
  <c r="I1074" i="3"/>
  <c r="I1073" i="3"/>
  <c r="I1072" i="3"/>
  <c r="I1071" i="3"/>
  <c r="I1069" i="3"/>
  <c r="I1068" i="3"/>
  <c r="I1067" i="3"/>
  <c r="I1066" i="3"/>
  <c r="I1065" i="3"/>
  <c r="H1061" i="3"/>
  <c r="I1061" i="3" s="1"/>
  <c r="I1060" i="3"/>
  <c r="I1059" i="3"/>
  <c r="I1058" i="3"/>
  <c r="I1057" i="3"/>
  <c r="I1055" i="3"/>
  <c r="I1054" i="3"/>
  <c r="I1053" i="3"/>
  <c r="I1052" i="3"/>
  <c r="I1051" i="3"/>
  <c r="I1050" i="3"/>
  <c r="I1049" i="3"/>
  <c r="I1048" i="3"/>
  <c r="I1047" i="3"/>
  <c r="H1043" i="3"/>
  <c r="I1043" i="3" s="1"/>
  <c r="I1042" i="3"/>
  <c r="I1041" i="3"/>
  <c r="I1040" i="3"/>
  <c r="I1038" i="3"/>
  <c r="I1037" i="3"/>
  <c r="I1036" i="3"/>
  <c r="I1035" i="3"/>
  <c r="I1034" i="3"/>
  <c r="I1033" i="3"/>
  <c r="H1029" i="3"/>
  <c r="I1029" i="3" s="1"/>
  <c r="I1028" i="3"/>
  <c r="I1027" i="3"/>
  <c r="I1026" i="3"/>
  <c r="I1025" i="3"/>
  <c r="I1023" i="3"/>
  <c r="I1022" i="3"/>
  <c r="I1021" i="3"/>
  <c r="I1020" i="3"/>
  <c r="I1019" i="3"/>
  <c r="I1018" i="3"/>
  <c r="I1017" i="3"/>
  <c r="I1016" i="3"/>
  <c r="I1015" i="3"/>
  <c r="H1011" i="3"/>
  <c r="I1011" i="3" s="1"/>
  <c r="I1010" i="3"/>
  <c r="I1009" i="3"/>
  <c r="I1008" i="3"/>
  <c r="I1007" i="3"/>
  <c r="I1005" i="3"/>
  <c r="I1004" i="3"/>
  <c r="I1003" i="3"/>
  <c r="I1002" i="3"/>
  <c r="I1001" i="3"/>
  <c r="I1000" i="3"/>
  <c r="I999" i="3"/>
  <c r="I998" i="3"/>
  <c r="I997" i="3"/>
  <c r="I996" i="3"/>
  <c r="I995" i="3"/>
  <c r="H991" i="3"/>
  <c r="I991" i="3" s="1"/>
  <c r="I990" i="3"/>
  <c r="I989" i="3"/>
  <c r="I988" i="3"/>
  <c r="I987" i="3"/>
  <c r="I985" i="3"/>
  <c r="I984" i="3"/>
  <c r="I983" i="3"/>
  <c r="I982" i="3"/>
  <c r="I981" i="3"/>
  <c r="I980" i="3"/>
  <c r="I979" i="3"/>
  <c r="I978" i="3"/>
  <c r="I977" i="3"/>
  <c r="I976" i="3"/>
  <c r="I975" i="3"/>
  <c r="H971" i="3"/>
  <c r="I971" i="3" s="1"/>
  <c r="I970" i="3"/>
  <c r="I969" i="3"/>
  <c r="I968" i="3"/>
  <c r="I967" i="3"/>
  <c r="I965" i="3"/>
  <c r="I964" i="3"/>
  <c r="I963" i="3"/>
  <c r="I962" i="3"/>
  <c r="I961" i="3"/>
  <c r="I960" i="3"/>
  <c r="I959" i="3"/>
  <c r="I958" i="3"/>
  <c r="I957" i="3"/>
  <c r="I956" i="3"/>
  <c r="I955" i="3"/>
  <c r="H951" i="3"/>
  <c r="I951" i="3" s="1"/>
  <c r="I950" i="3"/>
  <c r="I949" i="3"/>
  <c r="I948" i="3"/>
  <c r="I947" i="3"/>
  <c r="I945" i="3"/>
  <c r="I944" i="3"/>
  <c r="I943" i="3"/>
  <c r="I942" i="3"/>
  <c r="I941" i="3"/>
  <c r="I940" i="3"/>
  <c r="I939" i="3"/>
  <c r="I938" i="3"/>
  <c r="I937" i="3"/>
  <c r="I936" i="3"/>
  <c r="H932" i="3"/>
  <c r="I932" i="3" s="1"/>
  <c r="I931" i="3"/>
  <c r="I930" i="3"/>
  <c r="I929" i="3"/>
  <c r="I928" i="3"/>
  <c r="I926" i="3"/>
  <c r="I925" i="3"/>
  <c r="I924" i="3"/>
  <c r="I923" i="3"/>
  <c r="I922" i="3"/>
  <c r="I921" i="3"/>
  <c r="I920" i="3"/>
  <c r="I919" i="3"/>
  <c r="I918" i="3"/>
  <c r="I917" i="3"/>
  <c r="H913" i="3"/>
  <c r="I913" i="3" s="1"/>
  <c r="I912" i="3"/>
  <c r="I911" i="3"/>
  <c r="I910" i="3"/>
  <c r="I909" i="3"/>
  <c r="I907" i="3"/>
  <c r="I906" i="3"/>
  <c r="I905" i="3"/>
  <c r="I904" i="3"/>
  <c r="I903" i="3"/>
  <c r="I902" i="3"/>
  <c r="I901" i="3"/>
  <c r="I900" i="3"/>
  <c r="I899" i="3"/>
  <c r="I898" i="3"/>
  <c r="H894" i="3"/>
  <c r="I894" i="3" s="1"/>
  <c r="I893" i="3"/>
  <c r="I892" i="3"/>
  <c r="I891" i="3"/>
  <c r="I889" i="3"/>
  <c r="I888" i="3"/>
  <c r="I887" i="3"/>
  <c r="I886" i="3"/>
  <c r="I885" i="3"/>
  <c r="I884" i="3"/>
  <c r="H880" i="3"/>
  <c r="I880" i="3" s="1"/>
  <c r="I879" i="3"/>
  <c r="I878" i="3"/>
  <c r="I877" i="3"/>
  <c r="I875" i="3"/>
  <c r="I874" i="3"/>
  <c r="I873" i="3"/>
  <c r="I872" i="3"/>
  <c r="I871" i="3"/>
  <c r="I870" i="3"/>
  <c r="H866" i="3"/>
  <c r="I866" i="3" s="1"/>
  <c r="I865" i="3"/>
  <c r="I863" i="3"/>
  <c r="I861" i="3"/>
  <c r="I860" i="3"/>
  <c r="I859" i="3"/>
  <c r="I858" i="3"/>
  <c r="I857" i="3"/>
  <c r="I856" i="3"/>
  <c r="H852" i="3"/>
  <c r="I852" i="3" s="1"/>
  <c r="I851" i="3"/>
  <c r="I850" i="3"/>
  <c r="I848" i="3"/>
  <c r="I847" i="3"/>
  <c r="I846" i="3"/>
  <c r="I845" i="3"/>
  <c r="H841" i="3"/>
  <c r="I841" i="3" s="1"/>
  <c r="I840" i="3"/>
  <c r="I838" i="3"/>
  <c r="I837" i="3"/>
  <c r="I836" i="3"/>
  <c r="I835" i="3"/>
  <c r="I834" i="3"/>
  <c r="I833" i="3"/>
  <c r="H829" i="3"/>
  <c r="I829" i="3" s="1"/>
  <c r="I828" i="3"/>
  <c r="I827" i="3"/>
  <c r="I826" i="3"/>
  <c r="I824" i="3"/>
  <c r="I823" i="3"/>
  <c r="I822" i="3"/>
  <c r="I821" i="3"/>
  <c r="I820" i="3"/>
  <c r="I819" i="3"/>
  <c r="H815" i="3"/>
  <c r="I815" i="3" s="1"/>
  <c r="I814" i="3"/>
  <c r="I813" i="3"/>
  <c r="I812" i="3"/>
  <c r="I810" i="3"/>
  <c r="I809" i="3"/>
  <c r="I808" i="3"/>
  <c r="I807" i="3"/>
  <c r="I806" i="3"/>
  <c r="I805" i="3"/>
  <c r="H801" i="3"/>
  <c r="I801" i="3" s="1"/>
  <c r="I800" i="3"/>
  <c r="I799" i="3"/>
  <c r="I798" i="3"/>
  <c r="I796" i="3"/>
  <c r="I795" i="3"/>
  <c r="I794" i="3"/>
  <c r="I793" i="3"/>
  <c r="I792" i="3"/>
  <c r="I791" i="3"/>
  <c r="H787" i="3"/>
  <c r="I787" i="3" s="1"/>
  <c r="I786" i="3"/>
  <c r="I785" i="3"/>
  <c r="I784" i="3"/>
  <c r="I782" i="3"/>
  <c r="I781" i="3"/>
  <c r="I780" i="3"/>
  <c r="I779" i="3"/>
  <c r="I778" i="3"/>
  <c r="I777" i="3"/>
  <c r="H773" i="3"/>
  <c r="I773" i="3" s="1"/>
  <c r="I772" i="3"/>
  <c r="I771" i="3"/>
  <c r="I769" i="3"/>
  <c r="I768" i="3"/>
  <c r="I767" i="3"/>
  <c r="I766" i="3"/>
  <c r="I765" i="3"/>
  <c r="I764" i="3"/>
  <c r="H760" i="3"/>
  <c r="I760" i="3" s="1"/>
  <c r="I759" i="3"/>
  <c r="I758" i="3"/>
  <c r="I757" i="3"/>
  <c r="I755" i="3"/>
  <c r="I754" i="3"/>
  <c r="I753" i="3"/>
  <c r="I752" i="3"/>
  <c r="I751" i="3"/>
  <c r="I750" i="3"/>
  <c r="H746" i="3"/>
  <c r="I746" i="3" s="1"/>
  <c r="I745" i="3"/>
  <c r="I744" i="3"/>
  <c r="I743" i="3"/>
  <c r="I741" i="3"/>
  <c r="I740" i="3"/>
  <c r="I739" i="3"/>
  <c r="I738" i="3"/>
  <c r="I737" i="3"/>
  <c r="I736" i="3"/>
  <c r="H732" i="3"/>
  <c r="I732" i="3" s="1"/>
  <c r="I731" i="3"/>
  <c r="I729" i="3"/>
  <c r="I728" i="3"/>
  <c r="I727" i="3"/>
  <c r="I726" i="3"/>
  <c r="I725" i="3"/>
  <c r="I724" i="3"/>
  <c r="H720" i="3"/>
  <c r="I720" i="3" s="1"/>
  <c r="I719" i="3"/>
  <c r="I717" i="3"/>
  <c r="I716" i="3"/>
  <c r="I715" i="3"/>
  <c r="I714" i="3"/>
  <c r="I713" i="3"/>
  <c r="H709" i="3"/>
  <c r="I709" i="3" s="1"/>
  <c r="I708" i="3"/>
  <c r="I707" i="3"/>
  <c r="I706" i="3"/>
  <c r="I704" i="3"/>
  <c r="I703" i="3"/>
  <c r="I702" i="3"/>
  <c r="I701" i="3"/>
  <c r="I700" i="3"/>
  <c r="I699" i="3"/>
  <c r="H695" i="3"/>
  <c r="I695" i="3" s="1"/>
  <c r="I694" i="3"/>
  <c r="I693" i="3"/>
  <c r="I692" i="3"/>
  <c r="I690" i="3"/>
  <c r="I689" i="3"/>
  <c r="I688" i="3"/>
  <c r="I687" i="3"/>
  <c r="I686" i="3"/>
  <c r="I685" i="3"/>
  <c r="H681" i="3"/>
  <c r="I681" i="3" s="1"/>
  <c r="I680" i="3"/>
  <c r="I678" i="3"/>
  <c r="I677" i="3"/>
  <c r="I676" i="3"/>
  <c r="I675" i="3"/>
  <c r="I674" i="3"/>
  <c r="I673" i="3"/>
  <c r="H669" i="3"/>
  <c r="I669" i="3" s="1"/>
  <c r="I668" i="3"/>
  <c r="I667" i="3"/>
  <c r="I666" i="3"/>
  <c r="I664" i="3"/>
  <c r="I663" i="3"/>
  <c r="I662" i="3"/>
  <c r="I661" i="3"/>
  <c r="I660" i="3"/>
  <c r="H656" i="3"/>
  <c r="I656" i="3" s="1"/>
  <c r="I655" i="3"/>
  <c r="I654" i="3"/>
  <c r="I653" i="3"/>
  <c r="I651" i="3"/>
  <c r="I650" i="3"/>
  <c r="I649" i="3"/>
  <c r="I648" i="3"/>
  <c r="I647" i="3"/>
  <c r="I646" i="3"/>
  <c r="H642" i="3"/>
  <c r="I642" i="3" s="1"/>
  <c r="I641" i="3"/>
  <c r="I640" i="3"/>
  <c r="I639" i="3"/>
  <c r="I638" i="3"/>
  <c r="I636" i="3"/>
  <c r="I635" i="3"/>
  <c r="I634" i="3"/>
  <c r="I633" i="3"/>
  <c r="I632" i="3"/>
  <c r="I631" i="3"/>
  <c r="I630" i="3"/>
  <c r="I629" i="3"/>
  <c r="I628" i="3"/>
  <c r="I627" i="3"/>
  <c r="H623" i="3"/>
  <c r="I623" i="3" s="1"/>
  <c r="I622" i="3"/>
  <c r="I621" i="3"/>
  <c r="I620" i="3"/>
  <c r="I619" i="3"/>
  <c r="I617" i="3"/>
  <c r="I616" i="3"/>
  <c r="I615" i="3"/>
  <c r="I614" i="3"/>
  <c r="I613" i="3"/>
  <c r="I612" i="3"/>
  <c r="I611" i="3"/>
  <c r="I610" i="3"/>
  <c r="I609" i="3"/>
  <c r="I608" i="3"/>
  <c r="I607" i="3"/>
  <c r="H603" i="3"/>
  <c r="I603" i="3" s="1"/>
  <c r="I602" i="3"/>
  <c r="I601" i="3"/>
  <c r="I600" i="3"/>
  <c r="I599" i="3"/>
  <c r="I597" i="3"/>
  <c r="I596" i="3"/>
  <c r="I595" i="3"/>
  <c r="I594" i="3"/>
  <c r="I593" i="3"/>
  <c r="I592" i="3"/>
  <c r="I591" i="3"/>
  <c r="H587" i="3"/>
  <c r="I587" i="3" s="1"/>
  <c r="I586" i="3"/>
  <c r="I585" i="3"/>
  <c r="I584" i="3"/>
  <c r="I582" i="3"/>
  <c r="I581" i="3"/>
  <c r="I580" i="3"/>
  <c r="I579" i="3"/>
  <c r="I578" i="3"/>
  <c r="I577" i="3"/>
  <c r="H573" i="3"/>
  <c r="I573" i="3" s="1"/>
  <c r="I572" i="3"/>
  <c r="I571" i="3"/>
  <c r="I570" i="3"/>
  <c r="I569" i="3"/>
  <c r="I567" i="3"/>
  <c r="I566" i="3"/>
  <c r="I565" i="3"/>
  <c r="I564" i="3"/>
  <c r="I563" i="3"/>
  <c r="I562" i="3"/>
  <c r="I561" i="3"/>
  <c r="I560" i="3"/>
  <c r="I559" i="3"/>
  <c r="I558" i="3"/>
  <c r="H554" i="3"/>
  <c r="I554" i="3" s="1"/>
  <c r="I553" i="3"/>
  <c r="I552" i="3"/>
  <c r="I551" i="3"/>
  <c r="I550" i="3"/>
  <c r="I548" i="3"/>
  <c r="I547" i="3"/>
  <c r="I546" i="3"/>
  <c r="I545" i="3"/>
  <c r="I544" i="3"/>
  <c r="H540" i="3"/>
  <c r="I540" i="3" s="1"/>
  <c r="I539" i="3"/>
  <c r="I538" i="3"/>
  <c r="I537" i="3"/>
  <c r="I536" i="3"/>
  <c r="I534" i="3"/>
  <c r="I533" i="3"/>
  <c r="I532" i="3"/>
  <c r="I531" i="3"/>
  <c r="I530" i="3"/>
  <c r="H526" i="3"/>
  <c r="I526" i="3" s="1"/>
  <c r="I525" i="3"/>
  <c r="I524" i="3"/>
  <c r="I523" i="3"/>
  <c r="I521" i="3"/>
  <c r="I520" i="3"/>
  <c r="I519" i="3"/>
  <c r="I518" i="3"/>
  <c r="I517" i="3"/>
  <c r="I516" i="3"/>
  <c r="I515" i="3"/>
  <c r="I514" i="3"/>
  <c r="I513" i="3"/>
  <c r="H509" i="3"/>
  <c r="I509" i="3" s="1"/>
  <c r="I508" i="3"/>
  <c r="I507" i="3"/>
  <c r="I506" i="3"/>
  <c r="I505" i="3"/>
  <c r="I503" i="3"/>
  <c r="I502" i="3"/>
  <c r="I501" i="3"/>
  <c r="I500" i="3"/>
  <c r="I499" i="3"/>
  <c r="I498" i="3"/>
  <c r="H494" i="3"/>
  <c r="I494" i="3" s="1"/>
  <c r="I493" i="3"/>
  <c r="I492" i="3"/>
  <c r="I490" i="3"/>
  <c r="I489" i="3"/>
  <c r="I488" i="3"/>
  <c r="I487" i="3"/>
  <c r="I486" i="3"/>
  <c r="I485" i="3"/>
  <c r="I484" i="3"/>
  <c r="I483" i="3"/>
  <c r="H479" i="3"/>
  <c r="I479" i="3" s="1"/>
  <c r="I478" i="3"/>
  <c r="I477" i="3"/>
  <c r="I475" i="3"/>
  <c r="I474" i="3"/>
  <c r="I473" i="3"/>
  <c r="I472" i="3"/>
  <c r="I471" i="3"/>
  <c r="H467" i="3"/>
  <c r="I467" i="3" s="1"/>
  <c r="I466" i="3"/>
  <c r="I465" i="3"/>
  <c r="I463" i="3"/>
  <c r="I462" i="3"/>
  <c r="I461" i="3"/>
  <c r="I460" i="3"/>
  <c r="I459" i="3"/>
  <c r="I458" i="3"/>
  <c r="H454" i="3"/>
  <c r="I454" i="3" s="1"/>
  <c r="I453" i="3"/>
  <c r="I452" i="3"/>
  <c r="I450" i="3"/>
  <c r="I449" i="3"/>
  <c r="I448" i="3"/>
  <c r="I447" i="3"/>
  <c r="I446" i="3"/>
  <c r="I445" i="3"/>
  <c r="H441" i="3"/>
  <c r="I441" i="3" s="1"/>
  <c r="I440" i="3"/>
  <c r="I439" i="3"/>
  <c r="I437" i="3"/>
  <c r="I436" i="3"/>
  <c r="I435" i="3"/>
  <c r="I434" i="3"/>
  <c r="I433" i="3"/>
  <c r="I432" i="3"/>
  <c r="H428" i="3"/>
  <c r="I428" i="3" s="1"/>
  <c r="I427" i="3"/>
  <c r="I425" i="3"/>
  <c r="I424" i="3"/>
  <c r="I423" i="3"/>
  <c r="I422" i="3"/>
  <c r="I421" i="3"/>
  <c r="I420" i="3"/>
  <c r="H416" i="3"/>
  <c r="I416" i="3" s="1"/>
  <c r="I415" i="3"/>
  <c r="I413" i="3"/>
  <c r="I412" i="3"/>
  <c r="I411" i="3"/>
  <c r="I410" i="3"/>
  <c r="I409" i="3"/>
  <c r="I408" i="3"/>
  <c r="I407" i="3"/>
  <c r="I406" i="3"/>
  <c r="H402" i="3"/>
  <c r="I402" i="3" s="1"/>
  <c r="I401" i="3"/>
  <c r="I399" i="3"/>
  <c r="I398" i="3"/>
  <c r="I396" i="3"/>
  <c r="I395" i="3"/>
  <c r="I394" i="3"/>
  <c r="I393" i="3"/>
  <c r="H389" i="3"/>
  <c r="I389" i="3" s="1"/>
  <c r="I388" i="3"/>
  <c r="I387" i="3"/>
  <c r="I386" i="3"/>
  <c r="I385" i="3"/>
  <c r="I383" i="3"/>
  <c r="I382" i="3"/>
  <c r="I381" i="3"/>
  <c r="I380" i="3"/>
  <c r="I379" i="3"/>
  <c r="I378" i="3"/>
  <c r="H374" i="3"/>
  <c r="I374" i="3" s="1"/>
  <c r="I373" i="3"/>
  <c r="I372" i="3"/>
  <c r="I370" i="3"/>
  <c r="I369" i="3"/>
  <c r="I368" i="3"/>
  <c r="I367" i="3"/>
  <c r="I366" i="3"/>
  <c r="I365" i="3"/>
  <c r="I364" i="3"/>
  <c r="I363" i="3"/>
  <c r="H359" i="3"/>
  <c r="I359" i="3" s="1"/>
  <c r="I358" i="3"/>
  <c r="I357" i="3"/>
  <c r="I355" i="3"/>
  <c r="I354" i="3"/>
  <c r="I353" i="3"/>
  <c r="I352" i="3"/>
  <c r="I351" i="3"/>
  <c r="I350" i="3"/>
  <c r="I349" i="3"/>
  <c r="H345" i="3"/>
  <c r="I345" i="3" s="1"/>
  <c r="I344" i="3"/>
  <c r="I343" i="3"/>
  <c r="I341" i="3"/>
  <c r="I340" i="3"/>
  <c r="I339" i="3"/>
  <c r="I338" i="3"/>
  <c r="I337" i="3"/>
  <c r="H333" i="3"/>
  <c r="I333" i="3" s="1"/>
  <c r="I332" i="3"/>
  <c r="I330" i="3"/>
  <c r="I329" i="3"/>
  <c r="I328" i="3"/>
  <c r="I327" i="3"/>
  <c r="I326" i="3"/>
  <c r="I325" i="3"/>
  <c r="H321" i="3"/>
  <c r="I321" i="3" s="1"/>
  <c r="I320" i="3"/>
  <c r="I319" i="3"/>
  <c r="I317" i="3"/>
  <c r="I316" i="3"/>
  <c r="I315" i="3"/>
  <c r="I314" i="3"/>
  <c r="I313" i="3"/>
  <c r="I312" i="3"/>
  <c r="I311" i="3"/>
  <c r="H307" i="3"/>
  <c r="I307" i="3" s="1"/>
  <c r="I306" i="3"/>
  <c r="I305" i="3"/>
  <c r="I303" i="3"/>
  <c r="I302" i="3"/>
  <c r="I301" i="3"/>
  <c r="I300" i="3"/>
  <c r="I299" i="3"/>
  <c r="I298" i="3"/>
  <c r="I297" i="3"/>
  <c r="I296" i="3"/>
  <c r="H292" i="3"/>
  <c r="I292" i="3" s="1"/>
  <c r="I291" i="3"/>
  <c r="I290" i="3"/>
  <c r="I288" i="3"/>
  <c r="I287" i="3"/>
  <c r="I286" i="3"/>
  <c r="I285" i="3"/>
  <c r="I284" i="3"/>
  <c r="I283" i="3"/>
  <c r="I282" i="3"/>
  <c r="H278" i="3"/>
  <c r="I278" i="3" s="1"/>
  <c r="I277" i="3"/>
  <c r="I276" i="3"/>
  <c r="I274" i="3"/>
  <c r="I273" i="3"/>
  <c r="I272" i="3"/>
  <c r="I271" i="3"/>
  <c r="I270" i="3"/>
  <c r="I269" i="3"/>
  <c r="I268" i="3"/>
  <c r="I267" i="3"/>
  <c r="H263" i="3"/>
  <c r="I263" i="3" s="1"/>
  <c r="I262" i="3"/>
  <c r="I261" i="3"/>
  <c r="I260" i="3"/>
  <c r="I259" i="3"/>
  <c r="I257" i="3"/>
  <c r="I256" i="3"/>
  <c r="I255" i="3"/>
  <c r="I254" i="3"/>
  <c r="I253" i="3"/>
  <c r="I252" i="3"/>
  <c r="H248" i="3"/>
  <c r="I248" i="3" s="1"/>
  <c r="I247" i="3"/>
  <c r="I245" i="3"/>
  <c r="I244" i="3"/>
  <c r="I243" i="3"/>
  <c r="H239" i="3"/>
  <c r="I239" i="3" s="1"/>
  <c r="I238" i="3"/>
  <c r="I237" i="3"/>
  <c r="I236" i="3"/>
  <c r="I235" i="3"/>
  <c r="I233" i="3"/>
  <c r="I232" i="3"/>
  <c r="I231" i="3"/>
  <c r="I230" i="3"/>
  <c r="I229" i="3"/>
  <c r="I228" i="3"/>
  <c r="I227" i="3"/>
  <c r="I226" i="3"/>
  <c r="H222" i="3"/>
  <c r="I222" i="3" s="1"/>
  <c r="I221" i="3"/>
  <c r="I220" i="3"/>
  <c r="I219" i="3"/>
  <c r="I218" i="3"/>
  <c r="I216" i="3"/>
  <c r="I215" i="3"/>
  <c r="I214" i="3"/>
  <c r="I213" i="3"/>
  <c r="I212" i="3"/>
  <c r="I211" i="3"/>
  <c r="H207" i="3"/>
  <c r="I207" i="3" s="1"/>
  <c r="I206" i="3"/>
  <c r="I205" i="3"/>
  <c r="I204" i="3"/>
  <c r="I203" i="3"/>
  <c r="I201" i="3"/>
  <c r="I200" i="3"/>
  <c r="I199" i="3"/>
  <c r="I198" i="3"/>
  <c r="I197" i="3"/>
  <c r="I196" i="3"/>
  <c r="H192" i="3"/>
  <c r="I192" i="3" s="1"/>
  <c r="I191" i="3"/>
  <c r="I190" i="3"/>
  <c r="I189" i="3"/>
  <c r="I188" i="3"/>
  <c r="I186" i="3"/>
  <c r="I185" i="3"/>
  <c r="I184" i="3"/>
  <c r="I183" i="3"/>
  <c r="I182" i="3"/>
  <c r="I181" i="3"/>
  <c r="I180" i="3"/>
  <c r="I179" i="3"/>
  <c r="I178" i="3"/>
  <c r="I177" i="3"/>
  <c r="H173" i="3"/>
  <c r="I173" i="3" s="1"/>
  <c r="I172" i="3"/>
  <c r="I171" i="3"/>
  <c r="I170" i="3"/>
  <c r="I168" i="3"/>
  <c r="I167" i="3"/>
  <c r="I166" i="3"/>
  <c r="I165" i="3"/>
  <c r="I164" i="3"/>
  <c r="I163" i="3"/>
  <c r="I162" i="3"/>
  <c r="H158" i="3"/>
  <c r="I158" i="3" s="1"/>
  <c r="I157" i="3"/>
  <c r="I156" i="3"/>
  <c r="I155" i="3"/>
  <c r="I154" i="3"/>
  <c r="I152" i="3"/>
  <c r="I151" i="3"/>
  <c r="I150" i="3"/>
  <c r="I149" i="3"/>
  <c r="I148" i="3"/>
  <c r="I147" i="3"/>
  <c r="H143" i="3"/>
  <c r="I143" i="3" s="1"/>
  <c r="I142" i="3"/>
  <c r="I141" i="3"/>
  <c r="I140" i="3"/>
  <c r="I139" i="3"/>
  <c r="I137" i="3"/>
  <c r="I136" i="3"/>
  <c r="I135" i="3"/>
  <c r="I134" i="3"/>
  <c r="I133" i="3"/>
  <c r="I132" i="3"/>
  <c r="H128" i="3"/>
  <c r="I128" i="3" s="1"/>
  <c r="I127" i="3"/>
  <c r="I126" i="3"/>
  <c r="I125" i="3"/>
  <c r="I124" i="3"/>
  <c r="I122" i="3"/>
  <c r="I121" i="3"/>
  <c r="I120" i="3"/>
  <c r="I119" i="3"/>
  <c r="I118" i="3"/>
  <c r="I117" i="3"/>
  <c r="H113" i="3"/>
  <c r="I113" i="3" s="1"/>
  <c r="I112" i="3"/>
  <c r="I111" i="3"/>
  <c r="I110" i="3"/>
  <c r="I109" i="3"/>
  <c r="I107" i="3"/>
  <c r="I106" i="3"/>
  <c r="I105" i="3"/>
  <c r="I104" i="3"/>
  <c r="I103" i="3"/>
  <c r="I102" i="3"/>
  <c r="I101" i="3"/>
  <c r="I100" i="3"/>
  <c r="I99" i="3"/>
  <c r="H95" i="3"/>
  <c r="I95" i="3" s="1"/>
  <c r="I94" i="3"/>
  <c r="I93" i="3"/>
  <c r="I92" i="3"/>
  <c r="I91" i="3"/>
  <c r="I89" i="3"/>
  <c r="I88" i="3"/>
  <c r="I87" i="3"/>
  <c r="I86" i="3"/>
  <c r="I85" i="3"/>
  <c r="I84" i="3"/>
  <c r="I83" i="3"/>
  <c r="I82" i="3"/>
  <c r="I81" i="3"/>
  <c r="I80" i="3"/>
  <c r="H76" i="3"/>
  <c r="I76" i="3" s="1"/>
  <c r="I75" i="3"/>
  <c r="I74" i="3"/>
  <c r="I73" i="3"/>
  <c r="I71" i="3"/>
  <c r="I70" i="3"/>
  <c r="I69" i="3"/>
  <c r="I68" i="3"/>
  <c r="I67" i="3"/>
  <c r="I66" i="3"/>
  <c r="H62" i="3"/>
  <c r="I62" i="3" s="1"/>
  <c r="I61" i="3"/>
  <c r="I59" i="3"/>
  <c r="I58" i="3"/>
  <c r="I57" i="3"/>
  <c r="I56" i="3"/>
  <c r="I55" i="3"/>
  <c r="H51" i="3"/>
  <c r="I51" i="3" s="1"/>
  <c r="I50" i="3"/>
  <c r="I49" i="3"/>
  <c r="I48" i="3"/>
  <c r="I46" i="3"/>
  <c r="I45" i="3"/>
  <c r="I44" i="3"/>
  <c r="I43" i="3"/>
  <c r="H39" i="3"/>
  <c r="I39" i="3" s="1"/>
  <c r="I38" i="3"/>
  <c r="I37" i="3"/>
  <c r="I36" i="3"/>
  <c r="I34" i="3"/>
  <c r="I33" i="3"/>
  <c r="I32" i="3"/>
  <c r="I31" i="3"/>
  <c r="I30" i="3"/>
  <c r="H26" i="3"/>
  <c r="I26" i="3" s="1"/>
  <c r="I25" i="3"/>
  <c r="I23" i="3"/>
  <c r="I22" i="3"/>
  <c r="I21" i="3"/>
  <c r="I20" i="3"/>
  <c r="I19" i="3"/>
  <c r="I18" i="3"/>
  <c r="H14" i="3"/>
  <c r="J13" i="3"/>
  <c r="I13" i="3"/>
  <c r="J12" i="3"/>
  <c r="I12" i="3"/>
  <c r="J11" i="3"/>
  <c r="J10" i="3"/>
  <c r="I10" i="3"/>
  <c r="J9" i="3"/>
  <c r="I9" i="3"/>
  <c r="J8" i="3"/>
  <c r="I8" i="3"/>
  <c r="J7" i="3"/>
  <c r="I7" i="3"/>
  <c r="J6" i="3"/>
  <c r="I6" i="3"/>
  <c r="J5" i="3"/>
  <c r="I5" i="3"/>
  <c r="F4019" i="2"/>
  <c r="E4019" i="2"/>
  <c r="D4019" i="2"/>
  <c r="F4004" i="2"/>
  <c r="E4004" i="2"/>
  <c r="D4004" i="2"/>
  <c r="F3988" i="2"/>
  <c r="E3988" i="2"/>
  <c r="D3988" i="2"/>
  <c r="F3971" i="2"/>
  <c r="E3971" i="2"/>
  <c r="D3971" i="2"/>
  <c r="F3957" i="2"/>
  <c r="E3957" i="2"/>
  <c r="D3957" i="2"/>
  <c r="F3940" i="2"/>
  <c r="E3940" i="2"/>
  <c r="D3940" i="2"/>
  <c r="F3924" i="2"/>
  <c r="E3924" i="2"/>
  <c r="D3924" i="2"/>
  <c r="F3908" i="2"/>
  <c r="E3908" i="2"/>
  <c r="D3908" i="2"/>
  <c r="F3892" i="2"/>
  <c r="E3892" i="2"/>
  <c r="D3892" i="2"/>
  <c r="F3876" i="2"/>
  <c r="E3876" i="2"/>
  <c r="D3876" i="2"/>
  <c r="F3860" i="2"/>
  <c r="E3860" i="2"/>
  <c r="D3860" i="2"/>
  <c r="F3841" i="2"/>
  <c r="E3841" i="2"/>
  <c r="D3841" i="2"/>
  <c r="F3820" i="2"/>
  <c r="E3820" i="2"/>
  <c r="D3820" i="2"/>
  <c r="F3799" i="2"/>
  <c r="E3799" i="2"/>
  <c r="D3799" i="2"/>
  <c r="F3782" i="2"/>
  <c r="E3782" i="2"/>
  <c r="D3782" i="2"/>
  <c r="F3762" i="2"/>
  <c r="E3762" i="2"/>
  <c r="D3762" i="2"/>
  <c r="F3743" i="2"/>
  <c r="E3743" i="2"/>
  <c r="D3743" i="2"/>
  <c r="F3722" i="2"/>
  <c r="E3722" i="2"/>
  <c r="D3722" i="2"/>
  <c r="F3703" i="2"/>
  <c r="E3703" i="2"/>
  <c r="D3703" i="2"/>
  <c r="F3680" i="2"/>
  <c r="E3680" i="2"/>
  <c r="D3680" i="2"/>
  <c r="F3661" i="2"/>
  <c r="E3661" i="2"/>
  <c r="D3661" i="2"/>
  <c r="F3647" i="2"/>
  <c r="E3647" i="2"/>
  <c r="D3647" i="2"/>
  <c r="F3632" i="2"/>
  <c r="E3632" i="2"/>
  <c r="D3632" i="2"/>
  <c r="F3614" i="2"/>
  <c r="E3614" i="2"/>
  <c r="D3614" i="2"/>
  <c r="F3596" i="2"/>
  <c r="E3596" i="2"/>
  <c r="D3596" i="2"/>
  <c r="F3579" i="2"/>
  <c r="E3579" i="2"/>
  <c r="D3579" i="2"/>
  <c r="F3560" i="2"/>
  <c r="E3560" i="2"/>
  <c r="D3560" i="2"/>
  <c r="F3541" i="2"/>
  <c r="E3541" i="2"/>
  <c r="D3541" i="2"/>
  <c r="F3526" i="2"/>
  <c r="E3526" i="2"/>
  <c r="D3526" i="2"/>
  <c r="F3508" i="2"/>
  <c r="E3508" i="2"/>
  <c r="D3508" i="2"/>
  <c r="F3492" i="2"/>
  <c r="E3492" i="2"/>
  <c r="D3492" i="2"/>
  <c r="F3476" i="2"/>
  <c r="E3476" i="2"/>
  <c r="D3476" i="2"/>
  <c r="F3461" i="2"/>
  <c r="E3461" i="2"/>
  <c r="D3461" i="2"/>
  <c r="F3445" i="2"/>
  <c r="E3445" i="2"/>
  <c r="D3445" i="2"/>
  <c r="F3428" i="2"/>
  <c r="E3428" i="2"/>
  <c r="D3428" i="2"/>
  <c r="F3412" i="2"/>
  <c r="E3412" i="2"/>
  <c r="D3412" i="2"/>
  <c r="F3396" i="2"/>
  <c r="E3396" i="2"/>
  <c r="D3396" i="2"/>
  <c r="F3378" i="2"/>
  <c r="E3378" i="2"/>
  <c r="D3378" i="2"/>
  <c r="F3362" i="2"/>
  <c r="E3362" i="2"/>
  <c r="D3362" i="2"/>
  <c r="F3341" i="2"/>
  <c r="E3341" i="2"/>
  <c r="D3341" i="2"/>
  <c r="F3325" i="2"/>
  <c r="E3325" i="2"/>
  <c r="D3325" i="2"/>
  <c r="F3309" i="2"/>
  <c r="E3309" i="2"/>
  <c r="D3309" i="2"/>
  <c r="F3289" i="2"/>
  <c r="E3289" i="2"/>
  <c r="D3289" i="2"/>
  <c r="F3273" i="2"/>
  <c r="E3273" i="2"/>
  <c r="D3273" i="2"/>
  <c r="F3258" i="2"/>
  <c r="E3258" i="2"/>
  <c r="D3258" i="2"/>
  <c r="F3236" i="2"/>
  <c r="E3236" i="2"/>
  <c r="D3236" i="2"/>
  <c r="F3215" i="2"/>
  <c r="E3215" i="2"/>
  <c r="D3215" i="2"/>
  <c r="F3196" i="2"/>
  <c r="E3196" i="2"/>
  <c r="D3196" i="2"/>
  <c r="F3181" i="2"/>
  <c r="E3181" i="2"/>
  <c r="D3181" i="2"/>
  <c r="F3163" i="2"/>
  <c r="E3163" i="2"/>
  <c r="D3163" i="2"/>
  <c r="F3149" i="2"/>
  <c r="E3149" i="2"/>
  <c r="D3149" i="2"/>
  <c r="F3132" i="2"/>
  <c r="E3132" i="2"/>
  <c r="D3132" i="2"/>
  <c r="F3115" i="2"/>
  <c r="E3115" i="2"/>
  <c r="D3115" i="2"/>
  <c r="F3100" i="2"/>
  <c r="E3100" i="2"/>
  <c r="D3100" i="2"/>
  <c r="F3085" i="2"/>
  <c r="E3085" i="2"/>
  <c r="D3085" i="2"/>
  <c r="F3071" i="2"/>
  <c r="E3071" i="2"/>
  <c r="D3071" i="2"/>
  <c r="F3058" i="2"/>
  <c r="E3058" i="2"/>
  <c r="D3058" i="2"/>
  <c r="F3038" i="2"/>
  <c r="E3038" i="2"/>
  <c r="D3038" i="2"/>
  <c r="F3020" i="2"/>
  <c r="E3020" i="2"/>
  <c r="D3020" i="2"/>
  <c r="F3002" i="2"/>
  <c r="E3002" i="2"/>
  <c r="D3002" i="2"/>
  <c r="F2984" i="2"/>
  <c r="E2984" i="2"/>
  <c r="D2984" i="2"/>
  <c r="F2967" i="2"/>
  <c r="E2967" i="2"/>
  <c r="D2967" i="2"/>
  <c r="F2952" i="2"/>
  <c r="E2952" i="2"/>
  <c r="D2952" i="2"/>
  <c r="F2935" i="2"/>
  <c r="E2935" i="2"/>
  <c r="D2935" i="2"/>
  <c r="F2918" i="2"/>
  <c r="E2918" i="2"/>
  <c r="D2918" i="2"/>
  <c r="F2897" i="2"/>
  <c r="E2897" i="2"/>
  <c r="D2897" i="2"/>
  <c r="F2880" i="2"/>
  <c r="E2880" i="2"/>
  <c r="D2880" i="2"/>
  <c r="F2864" i="2"/>
  <c r="E2864" i="2"/>
  <c r="D2864" i="2"/>
  <c r="F2850" i="2"/>
  <c r="E2850" i="2"/>
  <c r="D2850" i="2"/>
  <c r="F2835" i="2"/>
  <c r="E2835" i="2"/>
  <c r="D2835" i="2"/>
  <c r="F2819" i="2"/>
  <c r="E2819" i="2"/>
  <c r="D2819" i="2"/>
  <c r="F2801" i="2"/>
  <c r="E2801" i="2"/>
  <c r="D2801" i="2"/>
  <c r="F2784" i="2"/>
  <c r="E2784" i="2"/>
  <c r="D2784" i="2"/>
  <c r="F2768" i="2"/>
  <c r="E2768" i="2"/>
  <c r="D2768" i="2"/>
  <c r="F2748" i="2"/>
  <c r="E2748" i="2"/>
  <c r="D2748" i="2"/>
  <c r="F2731" i="2"/>
  <c r="E2731" i="2"/>
  <c r="D2731" i="2"/>
  <c r="F2715" i="2"/>
  <c r="E2715" i="2"/>
  <c r="D2715" i="2"/>
  <c r="F2699" i="2"/>
  <c r="E2699" i="2"/>
  <c r="D2699" i="2"/>
  <c r="F2683" i="2"/>
  <c r="E2683" i="2"/>
  <c r="D2683" i="2"/>
  <c r="F2662" i="2"/>
  <c r="E2662" i="2"/>
  <c r="D2662" i="2"/>
  <c r="F2640" i="2"/>
  <c r="E2640" i="2"/>
  <c r="D2640" i="2"/>
  <c r="F2624" i="2"/>
  <c r="E2624" i="2"/>
  <c r="D2624" i="2"/>
  <c r="F2608" i="2"/>
  <c r="E2608" i="2"/>
  <c r="D2608" i="2"/>
  <c r="F2588" i="2"/>
  <c r="E2588" i="2"/>
  <c r="D2588" i="2"/>
  <c r="F2569" i="2"/>
  <c r="E2569" i="2"/>
  <c r="D2569" i="2"/>
  <c r="F2550" i="2"/>
  <c r="E2550" i="2"/>
  <c r="D2550" i="2"/>
  <c r="F2531" i="2"/>
  <c r="E2531" i="2"/>
  <c r="D2531" i="2"/>
  <c r="F2512" i="2"/>
  <c r="E2512" i="2"/>
  <c r="D2512" i="2"/>
  <c r="F2491" i="2"/>
  <c r="E2491" i="2"/>
  <c r="D2491" i="2"/>
  <c r="F2471" i="2"/>
  <c r="E2471" i="2"/>
  <c r="D2471" i="2"/>
  <c r="F2456" i="2"/>
  <c r="E2456" i="2"/>
  <c r="D2456" i="2"/>
  <c r="F2439" i="2"/>
  <c r="E2439" i="2"/>
  <c r="D2439" i="2"/>
  <c r="F2420" i="2"/>
  <c r="E2420" i="2"/>
  <c r="D2420" i="2"/>
  <c r="F2399" i="2"/>
  <c r="E2399" i="2"/>
  <c r="D2399" i="2"/>
  <c r="F2382" i="2"/>
  <c r="E2382" i="2"/>
  <c r="D2382" i="2"/>
  <c r="F2362" i="2"/>
  <c r="E2362" i="2"/>
  <c r="D2362" i="2"/>
  <c r="F2346" i="2"/>
  <c r="E2346" i="2"/>
  <c r="D2346" i="2"/>
  <c r="F2330" i="2"/>
  <c r="E2330" i="2"/>
  <c r="D2330" i="2"/>
  <c r="F2313" i="2"/>
  <c r="E2313" i="2"/>
  <c r="D2313" i="2"/>
  <c r="F2296" i="2"/>
  <c r="E2296" i="2"/>
  <c r="D2296" i="2"/>
  <c r="F2277" i="2"/>
  <c r="E2277" i="2"/>
  <c r="D2277" i="2"/>
  <c r="F2255" i="2"/>
  <c r="E2255" i="2"/>
  <c r="D2255" i="2"/>
  <c r="F2233" i="2"/>
  <c r="E2233" i="2"/>
  <c r="D2233" i="2"/>
  <c r="F2211" i="2"/>
  <c r="E2211" i="2"/>
  <c r="D2211" i="2"/>
  <c r="F2191" i="2"/>
  <c r="E2191" i="2"/>
  <c r="D2191" i="2"/>
  <c r="F2173" i="2"/>
  <c r="E2173" i="2"/>
  <c r="D2173" i="2"/>
  <c r="F2154" i="2"/>
  <c r="E2154" i="2"/>
  <c r="D2154" i="2"/>
  <c r="F2132" i="2"/>
  <c r="E2132" i="2"/>
  <c r="D2132" i="2"/>
  <c r="F2114" i="2"/>
  <c r="E2114" i="2"/>
  <c r="D2114" i="2"/>
  <c r="F2091" i="2"/>
  <c r="E2091" i="2"/>
  <c r="D2091" i="2"/>
  <c r="F2072" i="2"/>
  <c r="E2072" i="2"/>
  <c r="D2072" i="2"/>
  <c r="F2052" i="2"/>
  <c r="E2052" i="2"/>
  <c r="D2052" i="2"/>
  <c r="F2034" i="2"/>
  <c r="E2034" i="2"/>
  <c r="D2034" i="2"/>
  <c r="F2020" i="2"/>
  <c r="E2020" i="2"/>
  <c r="D2020" i="2"/>
  <c r="F2001" i="2"/>
  <c r="E2001" i="2"/>
  <c r="D2001" i="2"/>
  <c r="F1982" i="2"/>
  <c r="E1982" i="2"/>
  <c r="D1982" i="2"/>
  <c r="F1963" i="2"/>
  <c r="E1963" i="2"/>
  <c r="D1963" i="2"/>
  <c r="F1944" i="2"/>
  <c r="E1944" i="2"/>
  <c r="D1944" i="2"/>
  <c r="F1928" i="2"/>
  <c r="E1928" i="2"/>
  <c r="D1928" i="2"/>
  <c r="F1911" i="2"/>
  <c r="E1911" i="2"/>
  <c r="D1911" i="2"/>
  <c r="F1892" i="2"/>
  <c r="E1892" i="2"/>
  <c r="D1892" i="2"/>
  <c r="F1874" i="2"/>
  <c r="E1874" i="2"/>
  <c r="D1874" i="2"/>
  <c r="F1859" i="2"/>
  <c r="E1859" i="2"/>
  <c r="D1859" i="2"/>
  <c r="F1845" i="2"/>
  <c r="E1845" i="2"/>
  <c r="D1845" i="2"/>
  <c r="F1831" i="2"/>
  <c r="E1831" i="2"/>
  <c r="D1831" i="2"/>
  <c r="F1811" i="2"/>
  <c r="E1811" i="2"/>
  <c r="D1811" i="2"/>
  <c r="F1797" i="2"/>
  <c r="E1797" i="2"/>
  <c r="D1797" i="2"/>
  <c r="F1776" i="2"/>
  <c r="E1776" i="2"/>
  <c r="D1776" i="2"/>
  <c r="F1758" i="2"/>
  <c r="E1758" i="2"/>
  <c r="D1758" i="2"/>
  <c r="F1738" i="2"/>
  <c r="E1738" i="2"/>
  <c r="D1738" i="2"/>
  <c r="F1718" i="2"/>
  <c r="E1718" i="2"/>
  <c r="D1718" i="2"/>
  <c r="F1698" i="2"/>
  <c r="E1698" i="2"/>
  <c r="D1698" i="2"/>
  <c r="F1684" i="2"/>
  <c r="E1684" i="2"/>
  <c r="D1684" i="2"/>
  <c r="F1670" i="2"/>
  <c r="E1670" i="2"/>
  <c r="D1670" i="2"/>
  <c r="F1654" i="2"/>
  <c r="E1654" i="2"/>
  <c r="D1654" i="2"/>
  <c r="F1639" i="2"/>
  <c r="E1639" i="2"/>
  <c r="D1639" i="2"/>
  <c r="F1613" i="2"/>
  <c r="E1613" i="2"/>
  <c r="D1613" i="2"/>
  <c r="F1599" i="2"/>
  <c r="E1599" i="2"/>
  <c r="D1599" i="2"/>
  <c r="F1582" i="2"/>
  <c r="E1582" i="2"/>
  <c r="D1582" i="2"/>
  <c r="F1567" i="2"/>
  <c r="E1567" i="2"/>
  <c r="D1567" i="2"/>
  <c r="F1551" i="2"/>
  <c r="E1551" i="2"/>
  <c r="D1551" i="2"/>
  <c r="F1535" i="2"/>
  <c r="E1535" i="2"/>
  <c r="D1535" i="2"/>
  <c r="F1521" i="2"/>
  <c r="E1521" i="2"/>
  <c r="D1521" i="2"/>
  <c r="F1505" i="2"/>
  <c r="E1505" i="2"/>
  <c r="D1505" i="2"/>
  <c r="F1489" i="2"/>
  <c r="E1489" i="2"/>
  <c r="D1489" i="2"/>
  <c r="F1475" i="2"/>
  <c r="E1475" i="2"/>
  <c r="D1475" i="2"/>
  <c r="F1459" i="2"/>
  <c r="E1459" i="2"/>
  <c r="D1459" i="2"/>
  <c r="F1442" i="2"/>
  <c r="E1442" i="2"/>
  <c r="D1442" i="2"/>
  <c r="F1423" i="2"/>
  <c r="E1423" i="2"/>
  <c r="D1423" i="2"/>
  <c r="F1408" i="2"/>
  <c r="E1408" i="2"/>
  <c r="D1408" i="2"/>
  <c r="F1392" i="2"/>
  <c r="E1392" i="2"/>
  <c r="D1392" i="2"/>
  <c r="F1377" i="2"/>
  <c r="E1377" i="2"/>
  <c r="D1377" i="2"/>
  <c r="F1365" i="2"/>
  <c r="E1365" i="2"/>
  <c r="D1365" i="2"/>
  <c r="F1348" i="2"/>
  <c r="E1348" i="2"/>
  <c r="D1348" i="2"/>
  <c r="F1327" i="2"/>
  <c r="E1327" i="2"/>
  <c r="D1327" i="2"/>
  <c r="F1310" i="2"/>
  <c r="E1310" i="2"/>
  <c r="D1310" i="2"/>
  <c r="F1293" i="2"/>
  <c r="E1293" i="2"/>
  <c r="D1293" i="2"/>
  <c r="F1276" i="2"/>
  <c r="E1276" i="2"/>
  <c r="D1276" i="2"/>
  <c r="F1257" i="2"/>
  <c r="E1257" i="2"/>
  <c r="D1257" i="2"/>
  <c r="F1240" i="2"/>
  <c r="E1240" i="2"/>
  <c r="D1240" i="2"/>
  <c r="F1223" i="2"/>
  <c r="E1223" i="2"/>
  <c r="D1223" i="2"/>
  <c r="F1201" i="2"/>
  <c r="E1201" i="2"/>
  <c r="D1201" i="2"/>
  <c r="F1180" i="2"/>
  <c r="E1180" i="2"/>
  <c r="D1180" i="2"/>
  <c r="F1159" i="2"/>
  <c r="E1159" i="2"/>
  <c r="D1159" i="2"/>
  <c r="F1139" i="2"/>
  <c r="E1139" i="2"/>
  <c r="D1139" i="2"/>
  <c r="F1119" i="2"/>
  <c r="E1119" i="2"/>
  <c r="D1119" i="2"/>
  <c r="F1100" i="2"/>
  <c r="E1100" i="2"/>
  <c r="D1100" i="2"/>
  <c r="F1086" i="2"/>
  <c r="E1086" i="2"/>
  <c r="D1086" i="2"/>
  <c r="F1072" i="2"/>
  <c r="E1072" i="2"/>
  <c r="D1072" i="2"/>
  <c r="F1058" i="2"/>
  <c r="E1058" i="2"/>
  <c r="D1058" i="2"/>
  <c r="F1044" i="2"/>
  <c r="E1044" i="2"/>
  <c r="D1044" i="2"/>
  <c r="F1030" i="2"/>
  <c r="E1030" i="2"/>
  <c r="D1030" i="2"/>
  <c r="F1016" i="2"/>
  <c r="E1016" i="2"/>
  <c r="D1016" i="2"/>
  <c r="F1002" i="2"/>
  <c r="E1002" i="2"/>
  <c r="D1002" i="2"/>
  <c r="F988" i="2"/>
  <c r="E988" i="2"/>
  <c r="D988" i="2"/>
  <c r="F974" i="2"/>
  <c r="E974" i="2"/>
  <c r="D974" i="2"/>
  <c r="F960" i="2"/>
  <c r="E960" i="2"/>
  <c r="D960" i="2"/>
  <c r="F945" i="2"/>
  <c r="E945" i="2"/>
  <c r="D945" i="2"/>
  <c r="F931" i="2"/>
  <c r="E931" i="2"/>
  <c r="D931" i="2"/>
  <c r="F916" i="2"/>
  <c r="E916" i="2"/>
  <c r="D916" i="2"/>
  <c r="F902" i="2"/>
  <c r="E902" i="2"/>
  <c r="D902" i="2"/>
  <c r="F887" i="2"/>
  <c r="E887" i="2"/>
  <c r="D887" i="2"/>
  <c r="F873" i="2"/>
  <c r="E873" i="2"/>
  <c r="D873" i="2"/>
  <c r="F858" i="2"/>
  <c r="E858" i="2"/>
  <c r="D858" i="2"/>
  <c r="F844" i="2"/>
  <c r="E844" i="2"/>
  <c r="D844" i="2"/>
  <c r="F827" i="2"/>
  <c r="E827" i="2"/>
  <c r="D827" i="2"/>
  <c r="F804" i="2"/>
  <c r="E804" i="2"/>
  <c r="D804" i="2"/>
  <c r="F781" i="2"/>
  <c r="E781" i="2"/>
  <c r="D781" i="2"/>
  <c r="F762" i="2"/>
  <c r="E762" i="2"/>
  <c r="D762" i="2"/>
  <c r="F746" i="2"/>
  <c r="E746" i="2"/>
  <c r="D746" i="2"/>
  <c r="F725" i="2"/>
  <c r="E725" i="2"/>
  <c r="D725" i="2"/>
  <c r="F709" i="2"/>
  <c r="E709" i="2"/>
  <c r="D709" i="2"/>
  <c r="F693" i="2"/>
  <c r="E693" i="2"/>
  <c r="D693" i="2"/>
  <c r="F673" i="2"/>
  <c r="E673" i="2"/>
  <c r="D673" i="2"/>
  <c r="F657" i="2"/>
  <c r="E657" i="2"/>
  <c r="D657" i="2"/>
  <c r="F635" i="2"/>
  <c r="E635" i="2"/>
  <c r="D635" i="2"/>
  <c r="F620" i="2"/>
  <c r="E620" i="2"/>
  <c r="D620" i="2"/>
  <c r="F599" i="2"/>
  <c r="E599" i="2"/>
  <c r="D599" i="2"/>
  <c r="F575" i="2"/>
  <c r="E575" i="2"/>
  <c r="D575" i="2"/>
  <c r="F559" i="2"/>
  <c r="E559" i="2"/>
  <c r="D559" i="2"/>
  <c r="F535" i="2"/>
  <c r="E535" i="2"/>
  <c r="D535" i="2"/>
  <c r="F507" i="2"/>
  <c r="E507" i="2"/>
  <c r="D507" i="2"/>
  <c r="F487" i="2"/>
  <c r="E487" i="2"/>
  <c r="D487" i="2"/>
  <c r="F466" i="2"/>
  <c r="E466" i="2"/>
  <c r="D466" i="2"/>
  <c r="F446" i="2"/>
  <c r="E446" i="2"/>
  <c r="D446" i="2"/>
  <c r="F427" i="2"/>
  <c r="E427" i="2"/>
  <c r="D427" i="2"/>
  <c r="F409" i="2"/>
  <c r="E409" i="2"/>
  <c r="D409" i="2"/>
  <c r="F393" i="2"/>
  <c r="E393" i="2"/>
  <c r="D393" i="2"/>
  <c r="F371" i="2"/>
  <c r="E371" i="2"/>
  <c r="D371" i="2"/>
  <c r="F353" i="2"/>
  <c r="E353" i="2"/>
  <c r="D353" i="2"/>
  <c r="F339" i="2"/>
  <c r="E339" i="2"/>
  <c r="D339" i="2"/>
  <c r="F319" i="2"/>
  <c r="E319" i="2"/>
  <c r="D319" i="2"/>
  <c r="F299" i="2"/>
  <c r="E299" i="2"/>
  <c r="D299" i="2"/>
  <c r="F284" i="2"/>
  <c r="E284" i="2"/>
  <c r="D284" i="2"/>
  <c r="F265" i="2"/>
  <c r="E265" i="2"/>
  <c r="D265" i="2"/>
  <c r="F249" i="2"/>
  <c r="E249" i="2"/>
  <c r="D249" i="2"/>
  <c r="F233" i="2"/>
  <c r="E233" i="2"/>
  <c r="D233" i="2"/>
  <c r="F206" i="2"/>
  <c r="E206" i="2"/>
  <c r="D206" i="2"/>
  <c r="F190" i="2"/>
  <c r="E190" i="2"/>
  <c r="D190" i="2"/>
  <c r="F173" i="2"/>
  <c r="E173" i="2"/>
  <c r="D173" i="2"/>
  <c r="F157" i="2"/>
  <c r="E157" i="2"/>
  <c r="D157" i="2"/>
  <c r="F141" i="2"/>
  <c r="E141" i="2"/>
  <c r="D141" i="2"/>
  <c r="F120" i="2"/>
  <c r="E120" i="2"/>
  <c r="D120" i="2"/>
  <c r="F99" i="2"/>
  <c r="E99" i="2"/>
  <c r="D99" i="2"/>
  <c r="F84" i="2"/>
  <c r="E84" i="2"/>
  <c r="D84" i="2"/>
  <c r="F70" i="2"/>
  <c r="E70" i="2"/>
  <c r="D70" i="2"/>
  <c r="F54" i="2"/>
  <c r="E54" i="2"/>
  <c r="D54" i="2"/>
  <c r="F40" i="2"/>
  <c r="E40" i="2"/>
  <c r="D40" i="2"/>
  <c r="F24" i="2"/>
  <c r="E24" i="2"/>
  <c r="D24" i="2"/>
  <c r="AH1146" i="1"/>
  <c r="AG1146" i="1"/>
  <c r="AF1146" i="1"/>
  <c r="AE1146" i="1"/>
  <c r="AA1146" i="1"/>
  <c r="K1146" i="1"/>
  <c r="M1146" i="1" s="1"/>
  <c r="AH1141" i="1"/>
  <c r="AG1141" i="1"/>
  <c r="AF1141" i="1"/>
  <c r="AE1141" i="1"/>
  <c r="AA1141" i="1"/>
  <c r="K1141" i="1"/>
  <c r="M1141" i="1" s="1"/>
  <c r="AH1136" i="1"/>
  <c r="AG1136" i="1"/>
  <c r="AF1136" i="1"/>
  <c r="AE1136" i="1"/>
  <c r="AA1136" i="1"/>
  <c r="K1136" i="1"/>
  <c r="M1136" i="1" s="1"/>
  <c r="AH1131" i="1"/>
  <c r="AG1131" i="1"/>
  <c r="AF1131" i="1"/>
  <c r="AE1131" i="1"/>
  <c r="AA1131" i="1"/>
  <c r="K1131" i="1"/>
  <c r="M1131" i="1" s="1"/>
  <c r="AH1126" i="1"/>
  <c r="AG1126" i="1"/>
  <c r="AF1126" i="1"/>
  <c r="AE1126" i="1"/>
  <c r="AA1126" i="1"/>
  <c r="K1126" i="1"/>
  <c r="M1126" i="1" s="1"/>
  <c r="AH1121" i="1"/>
  <c r="AG1121" i="1"/>
  <c r="AF1121" i="1"/>
  <c r="AE1121" i="1"/>
  <c r="AA1121" i="1"/>
  <c r="K1121" i="1"/>
  <c r="M1121" i="1" s="1"/>
  <c r="AH1116" i="1"/>
  <c r="AG1116" i="1"/>
  <c r="AF1116" i="1"/>
  <c r="AE1116" i="1"/>
  <c r="AA1116" i="1"/>
  <c r="K1116" i="1"/>
  <c r="M1116" i="1" s="1"/>
  <c r="AH1111" i="1"/>
  <c r="AG1111" i="1"/>
  <c r="AF1111" i="1"/>
  <c r="AE1111" i="1"/>
  <c r="AA1111" i="1"/>
  <c r="K1111" i="1"/>
  <c r="M1111" i="1" s="1"/>
  <c r="AH1106" i="1"/>
  <c r="AG1106" i="1"/>
  <c r="AF1106" i="1"/>
  <c r="AE1106" i="1"/>
  <c r="AA1106" i="1"/>
  <c r="K1106" i="1"/>
  <c r="M1106" i="1" s="1"/>
  <c r="AH1101" i="1"/>
  <c r="AG1101" i="1"/>
  <c r="AF1101" i="1"/>
  <c r="AE1101" i="1"/>
  <c r="AA1101" i="1"/>
  <c r="K1101" i="1"/>
  <c r="M1101" i="1" s="1"/>
  <c r="AH1096" i="1"/>
  <c r="AG1096" i="1"/>
  <c r="AF1096" i="1"/>
  <c r="AE1096" i="1"/>
  <c r="AA1096" i="1"/>
  <c r="K1096" i="1"/>
  <c r="M1096" i="1" s="1"/>
  <c r="AH1091" i="1"/>
  <c r="AG1091" i="1"/>
  <c r="AF1091" i="1"/>
  <c r="AE1091" i="1"/>
  <c r="AA1091" i="1"/>
  <c r="K1091" i="1"/>
  <c r="M1091" i="1" s="1"/>
  <c r="AH1086" i="1"/>
  <c r="AG1086" i="1"/>
  <c r="AF1086" i="1"/>
  <c r="AE1086" i="1"/>
  <c r="AA1086" i="1"/>
  <c r="K1086" i="1"/>
  <c r="M1086" i="1" s="1"/>
  <c r="AH1081" i="1"/>
  <c r="AG1081" i="1"/>
  <c r="AF1081" i="1"/>
  <c r="AE1081" i="1"/>
  <c r="AA1081" i="1"/>
  <c r="K1081" i="1"/>
  <c r="M1081" i="1" s="1"/>
  <c r="AH1076" i="1"/>
  <c r="AG1076" i="1"/>
  <c r="AF1076" i="1"/>
  <c r="AE1076" i="1"/>
  <c r="AA1076" i="1"/>
  <c r="K1076" i="1"/>
  <c r="M1076" i="1" s="1"/>
  <c r="AH1071" i="1"/>
  <c r="AG1071" i="1"/>
  <c r="AF1071" i="1"/>
  <c r="AE1071" i="1"/>
  <c r="AA1071" i="1"/>
  <c r="K1071" i="1"/>
  <c r="M1071" i="1" s="1"/>
  <c r="AH1066" i="1"/>
  <c r="AG1066" i="1"/>
  <c r="AF1066" i="1"/>
  <c r="AE1066" i="1"/>
  <c r="AA1066" i="1"/>
  <c r="K1066" i="1"/>
  <c r="M1066" i="1" s="1"/>
  <c r="AH1061" i="1"/>
  <c r="AG1061" i="1"/>
  <c r="AF1061" i="1"/>
  <c r="AE1061" i="1"/>
  <c r="AA1061" i="1"/>
  <c r="K1061" i="1"/>
  <c r="M1061" i="1" s="1"/>
  <c r="AH1056" i="1"/>
  <c r="AG1056" i="1"/>
  <c r="AF1056" i="1"/>
  <c r="AE1056" i="1"/>
  <c r="AA1056" i="1"/>
  <c r="K1056" i="1"/>
  <c r="M1056" i="1" s="1"/>
  <c r="AH1051" i="1"/>
  <c r="AG1051" i="1"/>
  <c r="AF1051" i="1"/>
  <c r="AE1051" i="1"/>
  <c r="AA1051" i="1"/>
  <c r="K1051" i="1"/>
  <c r="M1051" i="1" s="1"/>
  <c r="AH1046" i="1"/>
  <c r="AG1046" i="1"/>
  <c r="AF1046" i="1"/>
  <c r="AE1046" i="1"/>
  <c r="AA1046" i="1"/>
  <c r="K1046" i="1"/>
  <c r="M1046" i="1" s="1"/>
  <c r="AH1041" i="1"/>
  <c r="AG1041" i="1"/>
  <c r="AF1041" i="1"/>
  <c r="AE1041" i="1"/>
  <c r="AA1041" i="1"/>
  <c r="K1041" i="1"/>
  <c r="M1041" i="1" s="1"/>
  <c r="AH1036" i="1"/>
  <c r="AG1036" i="1"/>
  <c r="AF1036" i="1"/>
  <c r="AE1036" i="1"/>
  <c r="AA1036" i="1"/>
  <c r="K1036" i="1"/>
  <c r="M1036" i="1" s="1"/>
  <c r="AH1031" i="1"/>
  <c r="AG1031" i="1"/>
  <c r="AF1031" i="1"/>
  <c r="AE1031" i="1"/>
  <c r="AA1031" i="1"/>
  <c r="K1031" i="1"/>
  <c r="M1031" i="1" s="1"/>
  <c r="AH1026" i="1"/>
  <c r="AG1026" i="1"/>
  <c r="AF1026" i="1"/>
  <c r="AE1026" i="1"/>
  <c r="AA1026" i="1"/>
  <c r="K1026" i="1"/>
  <c r="M1026" i="1" s="1"/>
  <c r="AH1021" i="1"/>
  <c r="AG1021" i="1"/>
  <c r="AF1021" i="1"/>
  <c r="AE1021" i="1"/>
  <c r="AA1021" i="1"/>
  <c r="K1021" i="1"/>
  <c r="M1021" i="1" s="1"/>
  <c r="AH1016" i="1"/>
  <c r="AG1016" i="1"/>
  <c r="AF1016" i="1"/>
  <c r="AE1016" i="1"/>
  <c r="AA1016" i="1"/>
  <c r="K1016" i="1"/>
  <c r="M1016" i="1" s="1"/>
  <c r="AH1011" i="1"/>
  <c r="AG1011" i="1"/>
  <c r="AF1011" i="1"/>
  <c r="AE1011" i="1"/>
  <c r="AA1011" i="1"/>
  <c r="K1011" i="1"/>
  <c r="M1011" i="1" s="1"/>
  <c r="AH1006" i="1"/>
  <c r="AG1006" i="1"/>
  <c r="AF1006" i="1"/>
  <c r="AE1006" i="1"/>
  <c r="AA1006" i="1"/>
  <c r="K1006" i="1"/>
  <c r="M1006" i="1" s="1"/>
  <c r="AH1001" i="1"/>
  <c r="AG1001" i="1"/>
  <c r="AF1001" i="1"/>
  <c r="AE1001" i="1"/>
  <c r="AA1001" i="1"/>
  <c r="K1001" i="1"/>
  <c r="M1001" i="1" s="1"/>
  <c r="AH996" i="1"/>
  <c r="AG996" i="1"/>
  <c r="AF996" i="1"/>
  <c r="AE996" i="1"/>
  <c r="AA996" i="1"/>
  <c r="K996" i="1"/>
  <c r="M996" i="1" s="1"/>
  <c r="AH991" i="1"/>
  <c r="AG991" i="1"/>
  <c r="AF991" i="1"/>
  <c r="AE991" i="1"/>
  <c r="AA991" i="1"/>
  <c r="K991" i="1"/>
  <c r="M991" i="1" s="1"/>
  <c r="AH986" i="1"/>
  <c r="AG986" i="1"/>
  <c r="AF986" i="1"/>
  <c r="AE986" i="1"/>
  <c r="AA986" i="1"/>
  <c r="K986" i="1"/>
  <c r="M986" i="1" s="1"/>
  <c r="AH981" i="1"/>
  <c r="AG981" i="1"/>
  <c r="AF981" i="1"/>
  <c r="AE981" i="1"/>
  <c r="AA981" i="1"/>
  <c r="K981" i="1"/>
  <c r="M981" i="1" s="1"/>
  <c r="AH976" i="1"/>
  <c r="AG976" i="1"/>
  <c r="AF976" i="1"/>
  <c r="AE976" i="1"/>
  <c r="AA976" i="1"/>
  <c r="K976" i="1"/>
  <c r="M976" i="1" s="1"/>
  <c r="AH971" i="1"/>
  <c r="AG971" i="1"/>
  <c r="AF971" i="1"/>
  <c r="AE971" i="1"/>
  <c r="AA971" i="1"/>
  <c r="K971" i="1"/>
  <c r="M971" i="1" s="1"/>
  <c r="AH966" i="1"/>
  <c r="AG966" i="1"/>
  <c r="AF966" i="1"/>
  <c r="AE966" i="1"/>
  <c r="AA966" i="1"/>
  <c r="K966" i="1"/>
  <c r="M966" i="1" s="1"/>
  <c r="AH961" i="1"/>
  <c r="AG961" i="1"/>
  <c r="AF961" i="1"/>
  <c r="AE961" i="1"/>
  <c r="AA961" i="1"/>
  <c r="K961" i="1"/>
  <c r="M961" i="1" s="1"/>
  <c r="AH956" i="1"/>
  <c r="AG956" i="1"/>
  <c r="AF956" i="1"/>
  <c r="AE956" i="1"/>
  <c r="AA956" i="1"/>
  <c r="K956" i="1"/>
  <c r="M956" i="1" s="1"/>
  <c r="AH951" i="1"/>
  <c r="AG951" i="1"/>
  <c r="AF951" i="1"/>
  <c r="AE951" i="1"/>
  <c r="AA951" i="1"/>
  <c r="K951" i="1"/>
  <c r="M951" i="1" s="1"/>
  <c r="AH946" i="1"/>
  <c r="AG946" i="1"/>
  <c r="AF946" i="1"/>
  <c r="AE946" i="1"/>
  <c r="AA946" i="1"/>
  <c r="K946" i="1"/>
  <c r="M946" i="1" s="1"/>
  <c r="AH941" i="1"/>
  <c r="AG941" i="1"/>
  <c r="AF941" i="1"/>
  <c r="AE941" i="1"/>
  <c r="AA941" i="1"/>
  <c r="K941" i="1"/>
  <c r="M941" i="1" s="1"/>
  <c r="AH936" i="1"/>
  <c r="AG936" i="1"/>
  <c r="AF936" i="1"/>
  <c r="AE936" i="1"/>
  <c r="AA936" i="1"/>
  <c r="K936" i="1"/>
  <c r="M936" i="1" s="1"/>
  <c r="AH931" i="1"/>
  <c r="AG931" i="1"/>
  <c r="AF931" i="1"/>
  <c r="AE931" i="1"/>
  <c r="AA931" i="1"/>
  <c r="K931" i="1"/>
  <c r="M931" i="1" s="1"/>
  <c r="AH926" i="1"/>
  <c r="AG926" i="1"/>
  <c r="AF926" i="1"/>
  <c r="AE926" i="1"/>
  <c r="AA926" i="1"/>
  <c r="K926" i="1"/>
  <c r="M926" i="1" s="1"/>
  <c r="AH921" i="1"/>
  <c r="AG921" i="1"/>
  <c r="AF921" i="1"/>
  <c r="AE921" i="1"/>
  <c r="AA921" i="1"/>
  <c r="K921" i="1"/>
  <c r="M921" i="1" s="1"/>
  <c r="AH916" i="1"/>
  <c r="AG916" i="1"/>
  <c r="AF916" i="1"/>
  <c r="AE916" i="1"/>
  <c r="AA916" i="1"/>
  <c r="K916" i="1"/>
  <c r="M916" i="1" s="1"/>
  <c r="AH911" i="1"/>
  <c r="AG911" i="1"/>
  <c r="AF911" i="1"/>
  <c r="AE911" i="1"/>
  <c r="AA911" i="1"/>
  <c r="K911" i="1"/>
  <c r="M911" i="1" s="1"/>
  <c r="AH906" i="1"/>
  <c r="AG906" i="1"/>
  <c r="AF906" i="1"/>
  <c r="AE906" i="1"/>
  <c r="AA906" i="1"/>
  <c r="K906" i="1"/>
  <c r="M906" i="1" s="1"/>
  <c r="AH901" i="1"/>
  <c r="AG901" i="1"/>
  <c r="AF901" i="1"/>
  <c r="AE901" i="1"/>
  <c r="AA901" i="1"/>
  <c r="K901" i="1"/>
  <c r="M901" i="1" s="1"/>
  <c r="AH896" i="1"/>
  <c r="AG896" i="1"/>
  <c r="AF896" i="1"/>
  <c r="AE896" i="1"/>
  <c r="AA896" i="1"/>
  <c r="K896" i="1"/>
  <c r="M896" i="1" s="1"/>
  <c r="AH891" i="1"/>
  <c r="AG891" i="1"/>
  <c r="AF891" i="1"/>
  <c r="AE891" i="1"/>
  <c r="AA891" i="1"/>
  <c r="K891" i="1"/>
  <c r="M891" i="1" s="1"/>
  <c r="AH886" i="1"/>
  <c r="AG886" i="1"/>
  <c r="AF886" i="1"/>
  <c r="AE886" i="1"/>
  <c r="AA886" i="1"/>
  <c r="K886" i="1"/>
  <c r="M886" i="1" s="1"/>
  <c r="AH881" i="1"/>
  <c r="AG881" i="1"/>
  <c r="AF881" i="1"/>
  <c r="AE881" i="1"/>
  <c r="AA881" i="1"/>
  <c r="K881" i="1"/>
  <c r="M881" i="1" s="1"/>
  <c r="AH876" i="1"/>
  <c r="AG876" i="1"/>
  <c r="AF876" i="1"/>
  <c r="AE876" i="1"/>
  <c r="AA876" i="1"/>
  <c r="K876" i="1"/>
  <c r="M876" i="1" s="1"/>
  <c r="AH871" i="1"/>
  <c r="AG871" i="1"/>
  <c r="AF871" i="1"/>
  <c r="AE871" i="1"/>
  <c r="AA871" i="1"/>
  <c r="K871" i="1"/>
  <c r="M871" i="1" s="1"/>
  <c r="AH866" i="1"/>
  <c r="AG866" i="1"/>
  <c r="AF866" i="1"/>
  <c r="AE866" i="1"/>
  <c r="AA866" i="1"/>
  <c r="K866" i="1"/>
  <c r="M866" i="1" s="1"/>
  <c r="AH861" i="1"/>
  <c r="AG861" i="1"/>
  <c r="AF861" i="1"/>
  <c r="AE861" i="1"/>
  <c r="AA861" i="1"/>
  <c r="K861" i="1"/>
  <c r="M861" i="1" s="1"/>
  <c r="AH856" i="1"/>
  <c r="AG856" i="1"/>
  <c r="AF856" i="1"/>
  <c r="AE856" i="1"/>
  <c r="AA856" i="1"/>
  <c r="K856" i="1"/>
  <c r="M856" i="1" s="1"/>
  <c r="AH851" i="1"/>
  <c r="AG851" i="1"/>
  <c r="AF851" i="1"/>
  <c r="AE851" i="1"/>
  <c r="AA851" i="1"/>
  <c r="K851" i="1"/>
  <c r="M851" i="1" s="1"/>
  <c r="AH846" i="1"/>
  <c r="AG846" i="1"/>
  <c r="AF846" i="1"/>
  <c r="AE846" i="1"/>
  <c r="AA846" i="1"/>
  <c r="K846" i="1"/>
  <c r="M846" i="1" s="1"/>
  <c r="AH841" i="1"/>
  <c r="AG841" i="1"/>
  <c r="AF841" i="1"/>
  <c r="AE841" i="1"/>
  <c r="AA841" i="1"/>
  <c r="K841" i="1"/>
  <c r="M841" i="1" s="1"/>
  <c r="AH836" i="1"/>
  <c r="AG836" i="1"/>
  <c r="AF836" i="1"/>
  <c r="AE836" i="1"/>
  <c r="AA836" i="1"/>
  <c r="K836" i="1"/>
  <c r="M836" i="1" s="1"/>
  <c r="AH831" i="1"/>
  <c r="AG831" i="1"/>
  <c r="AF831" i="1"/>
  <c r="AE831" i="1"/>
  <c r="AA831" i="1"/>
  <c r="K831" i="1"/>
  <c r="M831" i="1" s="1"/>
  <c r="AH826" i="1"/>
  <c r="AG826" i="1"/>
  <c r="AF826" i="1"/>
  <c r="AE826" i="1"/>
  <c r="AA826" i="1"/>
  <c r="K826" i="1"/>
  <c r="M826" i="1" s="1"/>
  <c r="AH821" i="1"/>
  <c r="AG821" i="1"/>
  <c r="AF821" i="1"/>
  <c r="AE821" i="1"/>
  <c r="AA821" i="1"/>
  <c r="K821" i="1"/>
  <c r="M821" i="1" s="1"/>
  <c r="AH816" i="1"/>
  <c r="AG816" i="1"/>
  <c r="AF816" i="1"/>
  <c r="AE816" i="1"/>
  <c r="AA816" i="1"/>
  <c r="K816" i="1"/>
  <c r="M816" i="1" s="1"/>
  <c r="AH811" i="1"/>
  <c r="AG811" i="1"/>
  <c r="AF811" i="1"/>
  <c r="AE811" i="1"/>
  <c r="AA811" i="1"/>
  <c r="K811" i="1"/>
  <c r="M811" i="1" s="1"/>
  <c r="AH806" i="1"/>
  <c r="AG806" i="1"/>
  <c r="AF806" i="1"/>
  <c r="AE806" i="1"/>
  <c r="AA806" i="1"/>
  <c r="K806" i="1"/>
  <c r="M806" i="1" s="1"/>
  <c r="AH801" i="1"/>
  <c r="AG801" i="1"/>
  <c r="AF801" i="1"/>
  <c r="AE801" i="1"/>
  <c r="AA801" i="1"/>
  <c r="K801" i="1"/>
  <c r="M801" i="1" s="1"/>
  <c r="AH796" i="1"/>
  <c r="AG796" i="1"/>
  <c r="AF796" i="1"/>
  <c r="AE796" i="1"/>
  <c r="AA796" i="1"/>
  <c r="K796" i="1"/>
  <c r="M796" i="1" s="1"/>
  <c r="AH791" i="1"/>
  <c r="AG791" i="1"/>
  <c r="AF791" i="1"/>
  <c r="AE791" i="1"/>
  <c r="AA791" i="1"/>
  <c r="K791" i="1"/>
  <c r="M791" i="1" s="1"/>
  <c r="AH786" i="1"/>
  <c r="AG786" i="1"/>
  <c r="AF786" i="1"/>
  <c r="AE786" i="1"/>
  <c r="AA786" i="1"/>
  <c r="K786" i="1"/>
  <c r="M786" i="1" s="1"/>
  <c r="AH781" i="1"/>
  <c r="AG781" i="1"/>
  <c r="AF781" i="1"/>
  <c r="AE781" i="1"/>
  <c r="AA781" i="1"/>
  <c r="K781" i="1"/>
  <c r="M781" i="1" s="1"/>
  <c r="AH776" i="1"/>
  <c r="AG776" i="1"/>
  <c r="AF776" i="1"/>
  <c r="AE776" i="1"/>
  <c r="AA776" i="1"/>
  <c r="K776" i="1"/>
  <c r="M776" i="1" s="1"/>
  <c r="AH771" i="1"/>
  <c r="AG771" i="1"/>
  <c r="AF771" i="1"/>
  <c r="AE771" i="1"/>
  <c r="AA771" i="1"/>
  <c r="K771" i="1"/>
  <c r="M771" i="1" s="1"/>
  <c r="AH766" i="1"/>
  <c r="AG766" i="1"/>
  <c r="AF766" i="1"/>
  <c r="AE766" i="1"/>
  <c r="AA766" i="1"/>
  <c r="K766" i="1"/>
  <c r="M766" i="1" s="1"/>
  <c r="AH761" i="1"/>
  <c r="AG761" i="1"/>
  <c r="AF761" i="1"/>
  <c r="AE761" i="1"/>
  <c r="AA761" i="1"/>
  <c r="K761" i="1"/>
  <c r="M761" i="1" s="1"/>
  <c r="AH756" i="1"/>
  <c r="AG756" i="1"/>
  <c r="AF756" i="1"/>
  <c r="AE756" i="1"/>
  <c r="AA756" i="1"/>
  <c r="K756" i="1"/>
  <c r="M756" i="1" s="1"/>
  <c r="AH751" i="1"/>
  <c r="AG751" i="1"/>
  <c r="AF751" i="1"/>
  <c r="AE751" i="1"/>
  <c r="AA751" i="1"/>
  <c r="K751" i="1"/>
  <c r="M751" i="1" s="1"/>
  <c r="AH746" i="1"/>
  <c r="AG746" i="1"/>
  <c r="AF746" i="1"/>
  <c r="AE746" i="1"/>
  <c r="AA746" i="1"/>
  <c r="K746" i="1"/>
  <c r="M746" i="1" s="1"/>
  <c r="AH741" i="1"/>
  <c r="AG741" i="1"/>
  <c r="AF741" i="1"/>
  <c r="AE741" i="1"/>
  <c r="AA741" i="1"/>
  <c r="K741" i="1"/>
  <c r="M741" i="1" s="1"/>
  <c r="AH736" i="1"/>
  <c r="AG736" i="1"/>
  <c r="AF736" i="1"/>
  <c r="AE736" i="1"/>
  <c r="AA736" i="1"/>
  <c r="K736" i="1"/>
  <c r="M736" i="1" s="1"/>
  <c r="AH731" i="1"/>
  <c r="AG731" i="1"/>
  <c r="AF731" i="1"/>
  <c r="AE731" i="1"/>
  <c r="AA731" i="1"/>
  <c r="K731" i="1"/>
  <c r="M731" i="1" s="1"/>
  <c r="AH726" i="1"/>
  <c r="AG726" i="1"/>
  <c r="AF726" i="1"/>
  <c r="AE726" i="1"/>
  <c r="AA726" i="1"/>
  <c r="K726" i="1"/>
  <c r="M726" i="1" s="1"/>
  <c r="AH721" i="1"/>
  <c r="AG721" i="1"/>
  <c r="AF721" i="1"/>
  <c r="AE721" i="1"/>
  <c r="AA721" i="1"/>
  <c r="K721" i="1"/>
  <c r="M721" i="1" s="1"/>
  <c r="AH716" i="1"/>
  <c r="AG716" i="1"/>
  <c r="AF716" i="1"/>
  <c r="AE716" i="1"/>
  <c r="AA716" i="1"/>
  <c r="K716" i="1"/>
  <c r="M716" i="1" s="1"/>
  <c r="AH711" i="1"/>
  <c r="AG711" i="1"/>
  <c r="AF711" i="1"/>
  <c r="AE711" i="1"/>
  <c r="AA711" i="1"/>
  <c r="K711" i="1"/>
  <c r="M711" i="1" s="1"/>
  <c r="AH706" i="1"/>
  <c r="AG706" i="1"/>
  <c r="AF706" i="1"/>
  <c r="AE706" i="1"/>
  <c r="AA706" i="1"/>
  <c r="K706" i="1"/>
  <c r="M706" i="1" s="1"/>
  <c r="AH701" i="1"/>
  <c r="AG701" i="1"/>
  <c r="AF701" i="1"/>
  <c r="AE701" i="1"/>
  <c r="AA701" i="1"/>
  <c r="K701" i="1"/>
  <c r="M701" i="1" s="1"/>
  <c r="AH696" i="1"/>
  <c r="AG696" i="1"/>
  <c r="AF696" i="1"/>
  <c r="AE696" i="1"/>
  <c r="AA696" i="1"/>
  <c r="K696" i="1"/>
  <c r="M696" i="1" s="1"/>
  <c r="AH691" i="1"/>
  <c r="AG691" i="1"/>
  <c r="AF691" i="1"/>
  <c r="AE691" i="1"/>
  <c r="AA691" i="1"/>
  <c r="K691" i="1"/>
  <c r="M691" i="1" s="1"/>
  <c r="AH686" i="1"/>
  <c r="AG686" i="1"/>
  <c r="AF686" i="1"/>
  <c r="AE686" i="1"/>
  <c r="AA686" i="1"/>
  <c r="K686" i="1"/>
  <c r="M686" i="1" s="1"/>
  <c r="AH681" i="1"/>
  <c r="AG681" i="1"/>
  <c r="AF681" i="1"/>
  <c r="AE681" i="1"/>
  <c r="AA681" i="1"/>
  <c r="K681" i="1"/>
  <c r="M681" i="1" s="1"/>
  <c r="AH676" i="1"/>
  <c r="AG676" i="1"/>
  <c r="AF676" i="1"/>
  <c r="AE676" i="1"/>
  <c r="AA676" i="1"/>
  <c r="K676" i="1"/>
  <c r="M676" i="1" s="1"/>
  <c r="AH671" i="1"/>
  <c r="AG671" i="1"/>
  <c r="AF671" i="1"/>
  <c r="AE671" i="1"/>
  <c r="AA671" i="1"/>
  <c r="K671" i="1"/>
  <c r="M671" i="1" s="1"/>
  <c r="AH666" i="1"/>
  <c r="AG666" i="1"/>
  <c r="AF666" i="1"/>
  <c r="AE666" i="1"/>
  <c r="AA666" i="1"/>
  <c r="K666" i="1"/>
  <c r="M666" i="1" s="1"/>
  <c r="AH661" i="1"/>
  <c r="AG661" i="1"/>
  <c r="AF661" i="1"/>
  <c r="AE661" i="1"/>
  <c r="AA661" i="1"/>
  <c r="K661" i="1"/>
  <c r="M661" i="1" s="1"/>
  <c r="AH656" i="1"/>
  <c r="AG656" i="1"/>
  <c r="AF656" i="1"/>
  <c r="AE656" i="1"/>
  <c r="AA656" i="1"/>
  <c r="K656" i="1"/>
  <c r="M656" i="1" s="1"/>
  <c r="AH651" i="1"/>
  <c r="AG651" i="1"/>
  <c r="AF651" i="1"/>
  <c r="AE651" i="1"/>
  <c r="AA651" i="1"/>
  <c r="K651" i="1"/>
  <c r="M651" i="1" s="1"/>
  <c r="AH646" i="1"/>
  <c r="AG646" i="1"/>
  <c r="AF646" i="1"/>
  <c r="AE646" i="1"/>
  <c r="AA646" i="1"/>
  <c r="K646" i="1"/>
  <c r="M646" i="1" s="1"/>
  <c r="AH641" i="1"/>
  <c r="AG641" i="1"/>
  <c r="AF641" i="1"/>
  <c r="AE641" i="1"/>
  <c r="AA641" i="1"/>
  <c r="K641" i="1"/>
  <c r="M641" i="1" s="1"/>
  <c r="AH636" i="1"/>
  <c r="AG636" i="1"/>
  <c r="AF636" i="1"/>
  <c r="AE636" i="1"/>
  <c r="AA636" i="1"/>
  <c r="K636" i="1"/>
  <c r="M636" i="1" s="1"/>
  <c r="AH631" i="1"/>
  <c r="AG631" i="1"/>
  <c r="AF631" i="1"/>
  <c r="AE631" i="1"/>
  <c r="AA631" i="1"/>
  <c r="K631" i="1"/>
  <c r="M631" i="1" s="1"/>
  <c r="AH626" i="1"/>
  <c r="AG626" i="1"/>
  <c r="AF626" i="1"/>
  <c r="AE626" i="1"/>
  <c r="AA626" i="1"/>
  <c r="K626" i="1"/>
  <c r="M626" i="1" s="1"/>
  <c r="AH621" i="1"/>
  <c r="AG621" i="1"/>
  <c r="AF621" i="1"/>
  <c r="AE621" i="1"/>
  <c r="AA621" i="1"/>
  <c r="K621" i="1"/>
  <c r="M621" i="1" s="1"/>
  <c r="AH616" i="1"/>
  <c r="AG616" i="1"/>
  <c r="AF616" i="1"/>
  <c r="AE616" i="1"/>
  <c r="AA616" i="1"/>
  <c r="K616" i="1"/>
  <c r="M616" i="1" s="1"/>
  <c r="AH611" i="1"/>
  <c r="AG611" i="1"/>
  <c r="AF611" i="1"/>
  <c r="AE611" i="1"/>
  <c r="AA611" i="1"/>
  <c r="K611" i="1"/>
  <c r="M611" i="1" s="1"/>
  <c r="AH606" i="1"/>
  <c r="AG606" i="1"/>
  <c r="AF606" i="1"/>
  <c r="AE606" i="1"/>
  <c r="AA606" i="1"/>
  <c r="K606" i="1"/>
  <c r="M606" i="1" s="1"/>
  <c r="AH601" i="1"/>
  <c r="AG601" i="1"/>
  <c r="AF601" i="1"/>
  <c r="AE601" i="1"/>
  <c r="AA601" i="1"/>
  <c r="K601" i="1"/>
  <c r="M601" i="1" s="1"/>
  <c r="AH596" i="1"/>
  <c r="AG596" i="1"/>
  <c r="AF596" i="1"/>
  <c r="AE596" i="1"/>
  <c r="AA596" i="1"/>
  <c r="K596" i="1"/>
  <c r="M596" i="1" s="1"/>
  <c r="AH591" i="1"/>
  <c r="AG591" i="1"/>
  <c r="AF591" i="1"/>
  <c r="AE591" i="1"/>
  <c r="AA591" i="1"/>
  <c r="K591" i="1"/>
  <c r="M591" i="1" s="1"/>
  <c r="AH586" i="1"/>
  <c r="AG586" i="1"/>
  <c r="AF586" i="1"/>
  <c r="AE586" i="1"/>
  <c r="AA586" i="1"/>
  <c r="K586" i="1"/>
  <c r="M586" i="1" s="1"/>
  <c r="AH581" i="1"/>
  <c r="AG581" i="1"/>
  <c r="AF581" i="1"/>
  <c r="AE581" i="1"/>
  <c r="AA581" i="1"/>
  <c r="K581" i="1"/>
  <c r="M581" i="1" s="1"/>
  <c r="AH576" i="1"/>
  <c r="AG576" i="1"/>
  <c r="AF576" i="1"/>
  <c r="AE576" i="1"/>
  <c r="AA576" i="1"/>
  <c r="K576" i="1"/>
  <c r="M576" i="1" s="1"/>
  <c r="AH571" i="1"/>
  <c r="AG571" i="1"/>
  <c r="AF571" i="1"/>
  <c r="AE571" i="1"/>
  <c r="AA571" i="1"/>
  <c r="K571" i="1"/>
  <c r="M571" i="1" s="1"/>
  <c r="AH566" i="1"/>
  <c r="AG566" i="1"/>
  <c r="AF566" i="1"/>
  <c r="AE566" i="1"/>
  <c r="AA566" i="1"/>
  <c r="K566" i="1"/>
  <c r="M566" i="1" s="1"/>
  <c r="AH561" i="1"/>
  <c r="AG561" i="1"/>
  <c r="AF561" i="1"/>
  <c r="AE561" i="1"/>
  <c r="AA561" i="1"/>
  <c r="K561" i="1"/>
  <c r="M561" i="1" s="1"/>
  <c r="AH556" i="1"/>
  <c r="AG556" i="1"/>
  <c r="AF556" i="1"/>
  <c r="AE556" i="1"/>
  <c r="AA556" i="1"/>
  <c r="K556" i="1"/>
  <c r="M556" i="1" s="1"/>
  <c r="AH551" i="1"/>
  <c r="AG551" i="1"/>
  <c r="AF551" i="1"/>
  <c r="AE551" i="1"/>
  <c r="AA551" i="1"/>
  <c r="K551" i="1"/>
  <c r="M551" i="1" s="1"/>
  <c r="AH546" i="1"/>
  <c r="AG546" i="1"/>
  <c r="AF546" i="1"/>
  <c r="AE546" i="1"/>
  <c r="AA546" i="1"/>
  <c r="K546" i="1"/>
  <c r="M546" i="1" s="1"/>
  <c r="AH541" i="1"/>
  <c r="AG541" i="1"/>
  <c r="AF541" i="1"/>
  <c r="AE541" i="1"/>
  <c r="AA541" i="1"/>
  <c r="K541" i="1"/>
  <c r="M541" i="1" s="1"/>
  <c r="AH536" i="1"/>
  <c r="AG536" i="1"/>
  <c r="AF536" i="1"/>
  <c r="AE536" i="1"/>
  <c r="AA536" i="1"/>
  <c r="K536" i="1"/>
  <c r="M536" i="1" s="1"/>
  <c r="AH531" i="1"/>
  <c r="AG531" i="1"/>
  <c r="AF531" i="1"/>
  <c r="AE531" i="1"/>
  <c r="AA531" i="1"/>
  <c r="K531" i="1"/>
  <c r="M531" i="1" s="1"/>
  <c r="AH526" i="1"/>
  <c r="AG526" i="1"/>
  <c r="AF526" i="1"/>
  <c r="AE526" i="1"/>
  <c r="AA526" i="1"/>
  <c r="K526" i="1"/>
  <c r="M526" i="1" s="1"/>
  <c r="AH521" i="1"/>
  <c r="AG521" i="1"/>
  <c r="AF521" i="1"/>
  <c r="AE521" i="1"/>
  <c r="AA521" i="1"/>
  <c r="K521" i="1"/>
  <c r="M521" i="1" s="1"/>
  <c r="AH516" i="1"/>
  <c r="AG516" i="1"/>
  <c r="AF516" i="1"/>
  <c r="AE516" i="1"/>
  <c r="AA516" i="1"/>
  <c r="K516" i="1"/>
  <c r="M516" i="1" s="1"/>
  <c r="AH511" i="1"/>
  <c r="AG511" i="1"/>
  <c r="AF511" i="1"/>
  <c r="AE511" i="1"/>
  <c r="AA511" i="1"/>
  <c r="K511" i="1"/>
  <c r="M511" i="1" s="1"/>
  <c r="AH506" i="1"/>
  <c r="AG506" i="1"/>
  <c r="AF506" i="1"/>
  <c r="AE506" i="1"/>
  <c r="AA506" i="1"/>
  <c r="K506" i="1"/>
  <c r="M506" i="1" s="1"/>
  <c r="AH501" i="1"/>
  <c r="AG501" i="1"/>
  <c r="AF501" i="1"/>
  <c r="AE501" i="1"/>
  <c r="AA501" i="1"/>
  <c r="K501" i="1"/>
  <c r="M501" i="1" s="1"/>
  <c r="AH496" i="1"/>
  <c r="AG496" i="1"/>
  <c r="AF496" i="1"/>
  <c r="AE496" i="1"/>
  <c r="AA496" i="1"/>
  <c r="K496" i="1"/>
  <c r="M496" i="1" s="1"/>
  <c r="AH491" i="1"/>
  <c r="AG491" i="1"/>
  <c r="AF491" i="1"/>
  <c r="AE491" i="1"/>
  <c r="AA491" i="1"/>
  <c r="K491" i="1"/>
  <c r="M491" i="1" s="1"/>
  <c r="AH486" i="1"/>
  <c r="AG486" i="1"/>
  <c r="AF486" i="1"/>
  <c r="AE486" i="1"/>
  <c r="AA486" i="1"/>
  <c r="K486" i="1"/>
  <c r="M486" i="1" s="1"/>
  <c r="AH481" i="1"/>
  <c r="AG481" i="1"/>
  <c r="AF481" i="1"/>
  <c r="AE481" i="1"/>
  <c r="AA481" i="1"/>
  <c r="K481" i="1"/>
  <c r="M481" i="1" s="1"/>
  <c r="AH476" i="1"/>
  <c r="AG476" i="1"/>
  <c r="AF476" i="1"/>
  <c r="AE476" i="1"/>
  <c r="AA476" i="1"/>
  <c r="K476" i="1"/>
  <c r="M476" i="1" s="1"/>
  <c r="AH471" i="1"/>
  <c r="AG471" i="1"/>
  <c r="AF471" i="1"/>
  <c r="AE471" i="1"/>
  <c r="AA471" i="1"/>
  <c r="K471" i="1"/>
  <c r="M471" i="1" s="1"/>
  <c r="AH466" i="1"/>
  <c r="AG466" i="1"/>
  <c r="AF466" i="1"/>
  <c r="AE466" i="1"/>
  <c r="AA466" i="1"/>
  <c r="K466" i="1"/>
  <c r="M466" i="1" s="1"/>
  <c r="AH461" i="1"/>
  <c r="AG461" i="1"/>
  <c r="AF461" i="1"/>
  <c r="AE461" i="1"/>
  <c r="AA461" i="1"/>
  <c r="K461" i="1"/>
  <c r="M461" i="1" s="1"/>
  <c r="AH456" i="1"/>
  <c r="AG456" i="1"/>
  <c r="AF456" i="1"/>
  <c r="AE456" i="1"/>
  <c r="AA456" i="1"/>
  <c r="K456" i="1"/>
  <c r="M456" i="1" s="1"/>
  <c r="AH451" i="1"/>
  <c r="AG451" i="1"/>
  <c r="AF451" i="1"/>
  <c r="AE451" i="1"/>
  <c r="AA451" i="1"/>
  <c r="K451" i="1"/>
  <c r="M451" i="1" s="1"/>
  <c r="AH446" i="1"/>
  <c r="AG446" i="1"/>
  <c r="AF446" i="1"/>
  <c r="AE446" i="1"/>
  <c r="AA446" i="1"/>
  <c r="K446" i="1"/>
  <c r="M446" i="1" s="1"/>
  <c r="AH441" i="1"/>
  <c r="AG441" i="1"/>
  <c r="AF441" i="1"/>
  <c r="AE441" i="1"/>
  <c r="AA441" i="1"/>
  <c r="K441" i="1"/>
  <c r="M441" i="1" s="1"/>
  <c r="AH436" i="1"/>
  <c r="AG436" i="1"/>
  <c r="AF436" i="1"/>
  <c r="AE436" i="1"/>
  <c r="AA436" i="1"/>
  <c r="K436" i="1"/>
  <c r="M436" i="1" s="1"/>
  <c r="AH431" i="1"/>
  <c r="AG431" i="1"/>
  <c r="AF431" i="1"/>
  <c r="AE431" i="1"/>
  <c r="AA431" i="1"/>
  <c r="K431" i="1"/>
  <c r="M431" i="1" s="1"/>
  <c r="AH426" i="1"/>
  <c r="AG426" i="1"/>
  <c r="AF426" i="1"/>
  <c r="AE426" i="1"/>
  <c r="AA426" i="1"/>
  <c r="K426" i="1"/>
  <c r="M426" i="1" s="1"/>
  <c r="AH421" i="1"/>
  <c r="AG421" i="1"/>
  <c r="AF421" i="1"/>
  <c r="AE421" i="1"/>
  <c r="AA421" i="1"/>
  <c r="K421" i="1"/>
  <c r="M421" i="1" s="1"/>
  <c r="AH416" i="1"/>
  <c r="AG416" i="1"/>
  <c r="AF416" i="1"/>
  <c r="AE416" i="1"/>
  <c r="AA416" i="1"/>
  <c r="K416" i="1"/>
  <c r="M416" i="1" s="1"/>
  <c r="AH411" i="1"/>
  <c r="AG411" i="1"/>
  <c r="AF411" i="1"/>
  <c r="AE411" i="1"/>
  <c r="AA411" i="1"/>
  <c r="K411" i="1"/>
  <c r="M411" i="1" s="1"/>
  <c r="AH406" i="1"/>
  <c r="AG406" i="1"/>
  <c r="AF406" i="1"/>
  <c r="AE406" i="1"/>
  <c r="AA406" i="1"/>
  <c r="K406" i="1"/>
  <c r="M406" i="1" s="1"/>
  <c r="AH401" i="1"/>
  <c r="AG401" i="1"/>
  <c r="AF401" i="1"/>
  <c r="AE401" i="1"/>
  <c r="AA401" i="1"/>
  <c r="K401" i="1"/>
  <c r="M401" i="1" s="1"/>
  <c r="AH396" i="1"/>
  <c r="AG396" i="1"/>
  <c r="AF396" i="1"/>
  <c r="AE396" i="1"/>
  <c r="AA396" i="1"/>
  <c r="K396" i="1"/>
  <c r="M396" i="1" s="1"/>
  <c r="AH391" i="1"/>
  <c r="AG391" i="1"/>
  <c r="AF391" i="1"/>
  <c r="AE391" i="1"/>
  <c r="AA391" i="1"/>
  <c r="K391" i="1"/>
  <c r="M391" i="1" s="1"/>
  <c r="AH386" i="1"/>
  <c r="AG386" i="1"/>
  <c r="AF386" i="1"/>
  <c r="AE386" i="1"/>
  <c r="AA386" i="1"/>
  <c r="K386" i="1"/>
  <c r="M386" i="1" s="1"/>
  <c r="AH381" i="1"/>
  <c r="AG381" i="1"/>
  <c r="AF381" i="1"/>
  <c r="AE381" i="1"/>
  <c r="AA381" i="1"/>
  <c r="K381" i="1"/>
  <c r="M381" i="1" s="1"/>
  <c r="AH376" i="1"/>
  <c r="AG376" i="1"/>
  <c r="AF376" i="1"/>
  <c r="AE376" i="1"/>
  <c r="AA376" i="1"/>
  <c r="K376" i="1"/>
  <c r="M376" i="1" s="1"/>
  <c r="AH371" i="1"/>
  <c r="AG371" i="1"/>
  <c r="AF371" i="1"/>
  <c r="AE371" i="1"/>
  <c r="AA371" i="1"/>
  <c r="K371" i="1"/>
  <c r="M371" i="1" s="1"/>
  <c r="AH366" i="1"/>
  <c r="AG366" i="1"/>
  <c r="AF366" i="1"/>
  <c r="AE366" i="1"/>
  <c r="AA366" i="1"/>
  <c r="K366" i="1"/>
  <c r="M366" i="1" s="1"/>
  <c r="AH361" i="1"/>
  <c r="AG361" i="1"/>
  <c r="AF361" i="1"/>
  <c r="AE361" i="1"/>
  <c r="AA361" i="1"/>
  <c r="K361" i="1"/>
  <c r="M361" i="1" s="1"/>
  <c r="AH356" i="1"/>
  <c r="AG356" i="1"/>
  <c r="AF356" i="1"/>
  <c r="AE356" i="1"/>
  <c r="AA356" i="1"/>
  <c r="K356" i="1"/>
  <c r="M356" i="1" s="1"/>
  <c r="AH351" i="1"/>
  <c r="AG351" i="1"/>
  <c r="AF351" i="1"/>
  <c r="AE351" i="1"/>
  <c r="AA351" i="1"/>
  <c r="K351" i="1"/>
  <c r="M351" i="1" s="1"/>
  <c r="AH346" i="1"/>
  <c r="AG346" i="1"/>
  <c r="AF346" i="1"/>
  <c r="AE346" i="1"/>
  <c r="AA346" i="1"/>
  <c r="K346" i="1"/>
  <c r="M346" i="1" s="1"/>
  <c r="AH341" i="1"/>
  <c r="AG341" i="1"/>
  <c r="AF341" i="1"/>
  <c r="AE341" i="1"/>
  <c r="AA341" i="1"/>
  <c r="K341" i="1"/>
  <c r="M341" i="1" s="1"/>
  <c r="AH336" i="1"/>
  <c r="AG336" i="1"/>
  <c r="AF336" i="1"/>
  <c r="AE336" i="1"/>
  <c r="AA336" i="1"/>
  <c r="K336" i="1"/>
  <c r="M336" i="1" s="1"/>
  <c r="AH331" i="1"/>
  <c r="AG331" i="1"/>
  <c r="AF331" i="1"/>
  <c r="AE331" i="1"/>
  <c r="AA331" i="1"/>
  <c r="K331" i="1"/>
  <c r="M331" i="1" s="1"/>
  <c r="AH326" i="1"/>
  <c r="AG326" i="1"/>
  <c r="AF326" i="1"/>
  <c r="AE326" i="1"/>
  <c r="AA326" i="1"/>
  <c r="K326" i="1"/>
  <c r="M326" i="1" s="1"/>
  <c r="AH321" i="1"/>
  <c r="AG321" i="1"/>
  <c r="AF321" i="1"/>
  <c r="AE321" i="1"/>
  <c r="AA321" i="1"/>
  <c r="K321" i="1"/>
  <c r="M321" i="1" s="1"/>
  <c r="AH316" i="1"/>
  <c r="AG316" i="1"/>
  <c r="AF316" i="1"/>
  <c r="AE316" i="1"/>
  <c r="AA316" i="1"/>
  <c r="K316" i="1"/>
  <c r="M316" i="1" s="1"/>
  <c r="AH311" i="1"/>
  <c r="AG311" i="1"/>
  <c r="AF311" i="1"/>
  <c r="AE311" i="1"/>
  <c r="AA311" i="1"/>
  <c r="K311" i="1"/>
  <c r="M311" i="1" s="1"/>
  <c r="AH306" i="1"/>
  <c r="AG306" i="1"/>
  <c r="AF306" i="1"/>
  <c r="AE306" i="1"/>
  <c r="AA306" i="1"/>
  <c r="K306" i="1"/>
  <c r="M306" i="1" s="1"/>
  <c r="AH301" i="1"/>
  <c r="AG301" i="1"/>
  <c r="AF301" i="1"/>
  <c r="AE301" i="1"/>
  <c r="AA301" i="1"/>
  <c r="K301" i="1"/>
  <c r="M301" i="1" s="1"/>
  <c r="AH296" i="1"/>
  <c r="AG296" i="1"/>
  <c r="AF296" i="1"/>
  <c r="AE296" i="1"/>
  <c r="AA296" i="1"/>
  <c r="K296" i="1"/>
  <c r="M296" i="1" s="1"/>
  <c r="AH291" i="1"/>
  <c r="AG291" i="1"/>
  <c r="AF291" i="1"/>
  <c r="AE291" i="1"/>
  <c r="AA291" i="1"/>
  <c r="K291" i="1"/>
  <c r="M291" i="1" s="1"/>
  <c r="AH286" i="1"/>
  <c r="AG286" i="1"/>
  <c r="AF286" i="1"/>
  <c r="AE286" i="1"/>
  <c r="AA286" i="1"/>
  <c r="K286" i="1"/>
  <c r="M286" i="1" s="1"/>
  <c r="AH281" i="1"/>
  <c r="AG281" i="1"/>
  <c r="AF281" i="1"/>
  <c r="AE281" i="1"/>
  <c r="AA281" i="1"/>
  <c r="K281" i="1"/>
  <c r="M281" i="1" s="1"/>
  <c r="AH276" i="1"/>
  <c r="AG276" i="1"/>
  <c r="AF276" i="1"/>
  <c r="AE276" i="1"/>
  <c r="AA276" i="1"/>
  <c r="K276" i="1"/>
  <c r="M276" i="1" s="1"/>
  <c r="AH271" i="1"/>
  <c r="AG271" i="1"/>
  <c r="AF271" i="1"/>
  <c r="AE271" i="1"/>
  <c r="AA271" i="1"/>
  <c r="K271" i="1"/>
  <c r="M271" i="1" s="1"/>
  <c r="AH266" i="1"/>
  <c r="AG266" i="1"/>
  <c r="AF266" i="1"/>
  <c r="AE266" i="1"/>
  <c r="AA266" i="1"/>
  <c r="K266" i="1"/>
  <c r="M266" i="1" s="1"/>
  <c r="AH261" i="1"/>
  <c r="AG261" i="1"/>
  <c r="AF261" i="1"/>
  <c r="AE261" i="1"/>
  <c r="AA261" i="1"/>
  <c r="K261" i="1"/>
  <c r="M261" i="1" s="1"/>
  <c r="AH256" i="1"/>
  <c r="AG256" i="1"/>
  <c r="AF256" i="1"/>
  <c r="AE256" i="1"/>
  <c r="AA256" i="1"/>
  <c r="K256" i="1"/>
  <c r="M256" i="1" s="1"/>
  <c r="AH251" i="1"/>
  <c r="AG251" i="1"/>
  <c r="AF251" i="1"/>
  <c r="AE251" i="1"/>
  <c r="AA251" i="1"/>
  <c r="K251" i="1"/>
  <c r="M251" i="1" s="1"/>
  <c r="AH246" i="1"/>
  <c r="AG246" i="1"/>
  <c r="AF246" i="1"/>
  <c r="AE246" i="1"/>
  <c r="AA246" i="1"/>
  <c r="K246" i="1"/>
  <c r="M246" i="1" s="1"/>
  <c r="AH241" i="1"/>
  <c r="AG241" i="1"/>
  <c r="AF241" i="1"/>
  <c r="AE241" i="1"/>
  <c r="AA241" i="1"/>
  <c r="K241" i="1"/>
  <c r="M241" i="1" s="1"/>
  <c r="AH236" i="1"/>
  <c r="AG236" i="1"/>
  <c r="AF236" i="1"/>
  <c r="AE236" i="1"/>
  <c r="AA236" i="1"/>
  <c r="K236" i="1"/>
  <c r="M236" i="1" s="1"/>
  <c r="AH231" i="1"/>
  <c r="AG231" i="1"/>
  <c r="AF231" i="1"/>
  <c r="AE231" i="1"/>
  <c r="AA231" i="1"/>
  <c r="K231" i="1"/>
  <c r="M231" i="1" s="1"/>
  <c r="AH226" i="1"/>
  <c r="AG226" i="1"/>
  <c r="AF226" i="1"/>
  <c r="AE226" i="1"/>
  <c r="AA226" i="1"/>
  <c r="K226" i="1"/>
  <c r="M226" i="1" s="1"/>
  <c r="AH221" i="1"/>
  <c r="AG221" i="1"/>
  <c r="AF221" i="1"/>
  <c r="AE221" i="1"/>
  <c r="AA221" i="1"/>
  <c r="K221" i="1"/>
  <c r="M221" i="1" s="1"/>
  <c r="AH216" i="1"/>
  <c r="AG216" i="1"/>
  <c r="AF216" i="1"/>
  <c r="AE216" i="1"/>
  <c r="AA216" i="1"/>
  <c r="K216" i="1"/>
  <c r="M216" i="1" s="1"/>
  <c r="AH211" i="1"/>
  <c r="AG211" i="1"/>
  <c r="AF211" i="1"/>
  <c r="AE211" i="1"/>
  <c r="AA211" i="1"/>
  <c r="K211" i="1"/>
  <c r="M211" i="1" s="1"/>
  <c r="AH206" i="1"/>
  <c r="AG206" i="1"/>
  <c r="AF206" i="1"/>
  <c r="AE206" i="1"/>
  <c r="AA206" i="1"/>
  <c r="K206" i="1"/>
  <c r="M206" i="1" s="1"/>
  <c r="AH201" i="1"/>
  <c r="AG201" i="1"/>
  <c r="AF201" i="1"/>
  <c r="AE201" i="1"/>
  <c r="AA201" i="1"/>
  <c r="K201" i="1"/>
  <c r="M201" i="1" s="1"/>
  <c r="AH196" i="1"/>
  <c r="AG196" i="1"/>
  <c r="AF196" i="1"/>
  <c r="AE196" i="1"/>
  <c r="AA196" i="1"/>
  <c r="K196" i="1"/>
  <c r="M196" i="1" s="1"/>
  <c r="AH191" i="1"/>
  <c r="AG191" i="1"/>
  <c r="AF191" i="1"/>
  <c r="AE191" i="1"/>
  <c r="AA191" i="1"/>
  <c r="K191" i="1"/>
  <c r="M191" i="1" s="1"/>
  <c r="AH186" i="1"/>
  <c r="AG186" i="1"/>
  <c r="AF186" i="1"/>
  <c r="AE186" i="1"/>
  <c r="AA186" i="1"/>
  <c r="K186" i="1"/>
  <c r="M186" i="1" s="1"/>
  <c r="AH181" i="1"/>
  <c r="AG181" i="1"/>
  <c r="AF181" i="1"/>
  <c r="AE181" i="1"/>
  <c r="AA181" i="1"/>
  <c r="K181" i="1"/>
  <c r="M181" i="1" s="1"/>
  <c r="AH176" i="1"/>
  <c r="AG176" i="1"/>
  <c r="AF176" i="1"/>
  <c r="AE176" i="1"/>
  <c r="AA176" i="1"/>
  <c r="K176" i="1"/>
  <c r="M176" i="1" s="1"/>
  <c r="AH171" i="1"/>
  <c r="AG171" i="1"/>
  <c r="AF171" i="1"/>
  <c r="AE171" i="1"/>
  <c r="AA171" i="1"/>
  <c r="K171" i="1"/>
  <c r="M171" i="1" s="1"/>
  <c r="AH166" i="1"/>
  <c r="AG166" i="1"/>
  <c r="AF166" i="1"/>
  <c r="AE166" i="1"/>
  <c r="AA166" i="1"/>
  <c r="K166" i="1"/>
  <c r="M166" i="1" s="1"/>
  <c r="AH161" i="1"/>
  <c r="AG161" i="1"/>
  <c r="AF161" i="1"/>
  <c r="AE161" i="1"/>
  <c r="AA161" i="1"/>
  <c r="K161" i="1"/>
  <c r="M161" i="1" s="1"/>
  <c r="AH156" i="1"/>
  <c r="AG156" i="1"/>
  <c r="AF156" i="1"/>
  <c r="AE156" i="1"/>
  <c r="AA156" i="1"/>
  <c r="K156" i="1"/>
  <c r="M156" i="1" s="1"/>
  <c r="AH151" i="1"/>
  <c r="AG151" i="1"/>
  <c r="AF151" i="1"/>
  <c r="AE151" i="1"/>
  <c r="AA151" i="1"/>
  <c r="K151" i="1"/>
  <c r="M151" i="1" s="1"/>
  <c r="AH146" i="1"/>
  <c r="AG146" i="1"/>
  <c r="AF146" i="1"/>
  <c r="AE146" i="1"/>
  <c r="AA146" i="1"/>
  <c r="K146" i="1"/>
  <c r="M146" i="1" s="1"/>
  <c r="AH141" i="1"/>
  <c r="AG141" i="1"/>
  <c r="AF141" i="1"/>
  <c r="AE141" i="1"/>
  <c r="AA141" i="1"/>
  <c r="K141" i="1"/>
  <c r="M141" i="1" s="1"/>
  <c r="AH136" i="1"/>
  <c r="AG136" i="1"/>
  <c r="AF136" i="1"/>
  <c r="AE136" i="1"/>
  <c r="AA136" i="1"/>
  <c r="K136" i="1"/>
  <c r="M136" i="1" s="1"/>
  <c r="AH131" i="1"/>
  <c r="AG131" i="1"/>
  <c r="AF131" i="1"/>
  <c r="AE131" i="1"/>
  <c r="AA131" i="1"/>
  <c r="K131" i="1"/>
  <c r="M131" i="1" s="1"/>
  <c r="AH126" i="1"/>
  <c r="AG126" i="1"/>
  <c r="AF126" i="1"/>
  <c r="AE126" i="1"/>
  <c r="AA126" i="1"/>
  <c r="K126" i="1"/>
  <c r="M126" i="1" s="1"/>
  <c r="AH121" i="1"/>
  <c r="AG121" i="1"/>
  <c r="AF121" i="1"/>
  <c r="AE121" i="1"/>
  <c r="AA121" i="1"/>
  <c r="K121" i="1"/>
  <c r="M121" i="1" s="1"/>
  <c r="AH116" i="1"/>
  <c r="AG116" i="1"/>
  <c r="AF116" i="1"/>
  <c r="AE116" i="1"/>
  <c r="AA116" i="1"/>
  <c r="K116" i="1"/>
  <c r="M116" i="1" s="1"/>
  <c r="AH111" i="1"/>
  <c r="AG111" i="1"/>
  <c r="AF111" i="1"/>
  <c r="AE111" i="1"/>
  <c r="AA111" i="1"/>
  <c r="K111" i="1"/>
  <c r="M111" i="1" s="1"/>
  <c r="AH106" i="1"/>
  <c r="AG106" i="1"/>
  <c r="AF106" i="1"/>
  <c r="AE106" i="1"/>
  <c r="AA106" i="1"/>
  <c r="K106" i="1"/>
  <c r="M106" i="1" s="1"/>
  <c r="AH101" i="1"/>
  <c r="AG101" i="1"/>
  <c r="AF101" i="1"/>
  <c r="AE101" i="1"/>
  <c r="AA101" i="1"/>
  <c r="K101" i="1"/>
  <c r="M101" i="1" s="1"/>
  <c r="AH96" i="1"/>
  <c r="AG96" i="1"/>
  <c r="AF96" i="1"/>
  <c r="AE96" i="1"/>
  <c r="AA96" i="1"/>
  <c r="K96" i="1"/>
  <c r="M96" i="1" s="1"/>
  <c r="AH91" i="1"/>
  <c r="AG91" i="1"/>
  <c r="AF91" i="1"/>
  <c r="AE91" i="1"/>
  <c r="AA91" i="1"/>
  <c r="K91" i="1"/>
  <c r="M91" i="1" s="1"/>
  <c r="AH86" i="1"/>
  <c r="AG86" i="1"/>
  <c r="AF86" i="1"/>
  <c r="AE86" i="1"/>
  <c r="AA86" i="1"/>
  <c r="K86" i="1"/>
  <c r="M86" i="1" s="1"/>
  <c r="AH81" i="1"/>
  <c r="AG81" i="1"/>
  <c r="AF81" i="1"/>
  <c r="AE81" i="1"/>
  <c r="AA81" i="1"/>
  <c r="K81" i="1"/>
  <c r="M81" i="1" s="1"/>
  <c r="AH76" i="1"/>
  <c r="AG76" i="1"/>
  <c r="AF76" i="1"/>
  <c r="AE76" i="1"/>
  <c r="AA76" i="1"/>
  <c r="K76" i="1"/>
  <c r="M76" i="1" s="1"/>
  <c r="AH71" i="1"/>
  <c r="AG71" i="1"/>
  <c r="AF71" i="1"/>
  <c r="AE71" i="1"/>
  <c r="AA71" i="1"/>
  <c r="K71" i="1"/>
  <c r="M71" i="1" s="1"/>
  <c r="AH66" i="1"/>
  <c r="AG66" i="1"/>
  <c r="AF66" i="1"/>
  <c r="AE66" i="1"/>
  <c r="AA66" i="1"/>
  <c r="K66" i="1"/>
  <c r="M66" i="1" s="1"/>
  <c r="AH61" i="1"/>
  <c r="AG61" i="1"/>
  <c r="AF61" i="1"/>
  <c r="AE61" i="1"/>
  <c r="AA61" i="1"/>
  <c r="K61" i="1"/>
  <c r="M61" i="1" s="1"/>
  <c r="AH56" i="1"/>
  <c r="AG56" i="1"/>
  <c r="AF56" i="1"/>
  <c r="AE56" i="1"/>
  <c r="AA56" i="1"/>
  <c r="K56" i="1"/>
  <c r="M56" i="1" s="1"/>
  <c r="AH51" i="1"/>
  <c r="AG51" i="1"/>
  <c r="AF51" i="1"/>
  <c r="AE51" i="1"/>
  <c r="AA51" i="1"/>
  <c r="K51" i="1"/>
  <c r="M51" i="1" s="1"/>
  <c r="AH46" i="1"/>
  <c r="AG46" i="1"/>
  <c r="AF46" i="1"/>
  <c r="AE46" i="1"/>
  <c r="AA46" i="1"/>
  <c r="K46" i="1"/>
  <c r="M46" i="1" s="1"/>
  <c r="AH41" i="1"/>
  <c r="AG41" i="1"/>
  <c r="AF41" i="1"/>
  <c r="AE41" i="1"/>
  <c r="AA41" i="1"/>
  <c r="K41" i="1"/>
  <c r="M41" i="1" s="1"/>
  <c r="AH36" i="1"/>
  <c r="AG36" i="1"/>
  <c r="AF36" i="1"/>
  <c r="AE36" i="1"/>
  <c r="AA36" i="1"/>
  <c r="K36" i="1"/>
  <c r="M36" i="1" s="1"/>
  <c r="AH31" i="1"/>
  <c r="AG31" i="1"/>
  <c r="AF31" i="1"/>
  <c r="AE31" i="1"/>
  <c r="AA31" i="1"/>
  <c r="K31" i="1"/>
  <c r="M31" i="1" s="1"/>
  <c r="AH26" i="1"/>
  <c r="AG26" i="1"/>
  <c r="AF26" i="1"/>
  <c r="AE26" i="1"/>
  <c r="AA26" i="1"/>
  <c r="K26" i="1"/>
  <c r="M26" i="1" s="1"/>
  <c r="AH21" i="1"/>
  <c r="AG21" i="1"/>
  <c r="AF21" i="1"/>
  <c r="AE21" i="1"/>
  <c r="AA21" i="1"/>
  <c r="K21" i="1"/>
  <c r="M21" i="1" s="1"/>
  <c r="AH16" i="1"/>
  <c r="AG16" i="1"/>
  <c r="AF16" i="1"/>
  <c r="AE16" i="1"/>
  <c r="AA16" i="1"/>
  <c r="K16" i="1"/>
  <c r="M16" i="1" s="1"/>
  <c r="AH11" i="1"/>
  <c r="AG11" i="1"/>
  <c r="AF11" i="1"/>
  <c r="AE11" i="1"/>
  <c r="AA11" i="1"/>
  <c r="K11" i="1"/>
  <c r="M11" i="1" s="1"/>
  <c r="AG6" i="1"/>
  <c r="AF6" i="1"/>
  <c r="AE6" i="1"/>
  <c r="AA6" i="1"/>
  <c r="K6" i="1"/>
  <c r="M6" i="1" s="1"/>
  <c r="J3382" i="3" l="1"/>
  <c r="J3381" i="3"/>
  <c r="J3380" i="3"/>
  <c r="J3379" i="3"/>
  <c r="J3378" i="3"/>
  <c r="J3377" i="3"/>
  <c r="J3376" i="3"/>
  <c r="J3375" i="3"/>
  <c r="J3374" i="3"/>
  <c r="J3369" i="3"/>
  <c r="J3368" i="3"/>
  <c r="J3367" i="3"/>
  <c r="J3366" i="3"/>
  <c r="J3365" i="3"/>
  <c r="J3364" i="3"/>
  <c r="J3359" i="3"/>
  <c r="J3358" i="3"/>
  <c r="J3357" i="3"/>
  <c r="J3356" i="3"/>
  <c r="J3355" i="3"/>
  <c r="J3354" i="3"/>
  <c r="J3353" i="3"/>
  <c r="J3352" i="3"/>
  <c r="J3347" i="3"/>
  <c r="J3346" i="3"/>
  <c r="J3345" i="3"/>
  <c r="J3344" i="3"/>
  <c r="J3343" i="3"/>
  <c r="J3342" i="3"/>
  <c r="J3341" i="3"/>
  <c r="J3340" i="3"/>
  <c r="J3335" i="3"/>
  <c r="J3334" i="3"/>
  <c r="J3333" i="3"/>
  <c r="J3332" i="3"/>
  <c r="J3331" i="3"/>
  <c r="J3330" i="3"/>
  <c r="J3329" i="3"/>
  <c r="J3328" i="3"/>
  <c r="J3327" i="3"/>
  <c r="J3326" i="3"/>
  <c r="J3321" i="3"/>
  <c r="J3320" i="3"/>
  <c r="J3319" i="3"/>
  <c r="J3318" i="3"/>
  <c r="J3317" i="3"/>
  <c r="J3316" i="3"/>
  <c r="J3315" i="3"/>
  <c r="J3314" i="3"/>
  <c r="J3313" i="3"/>
  <c r="J3312" i="3"/>
  <c r="J3307" i="3"/>
  <c r="J3306" i="3"/>
  <c r="J3305" i="3"/>
  <c r="J3304" i="3"/>
  <c r="J3303" i="3"/>
  <c r="J3302" i="3"/>
  <c r="J3301" i="3"/>
  <c r="J3300" i="3"/>
  <c r="J3299" i="3"/>
  <c r="J3294" i="3"/>
  <c r="J3293" i="3"/>
  <c r="J3292" i="3"/>
  <c r="J3291" i="3"/>
  <c r="J3290" i="3"/>
  <c r="J3289" i="3"/>
  <c r="J3288" i="3"/>
  <c r="J3287" i="3"/>
  <c r="J3286" i="3"/>
  <c r="J3281" i="3"/>
  <c r="J3280" i="3"/>
  <c r="J3279" i="3"/>
  <c r="J3278" i="3"/>
  <c r="J3277" i="3"/>
  <c r="J3276" i="3"/>
  <c r="J3275" i="3"/>
  <c r="J3274" i="3"/>
  <c r="J3273" i="3"/>
  <c r="J3268" i="3"/>
  <c r="J3267" i="3"/>
  <c r="J3266" i="3"/>
  <c r="J3265" i="3"/>
  <c r="J3264" i="3"/>
  <c r="J3263" i="3"/>
  <c r="J3262" i="3"/>
  <c r="J3261" i="3"/>
  <c r="J3260" i="3"/>
  <c r="J3255" i="3"/>
  <c r="J3254" i="3"/>
  <c r="J3253" i="3"/>
  <c r="J3252" i="3"/>
  <c r="J3251" i="3"/>
  <c r="J3250" i="3"/>
  <c r="J3249" i="3"/>
  <c r="J3248" i="3"/>
  <c r="J3247" i="3"/>
  <c r="J3246" i="3"/>
  <c r="J3245" i="3"/>
  <c r="J3240" i="3"/>
  <c r="J3239" i="3"/>
  <c r="J3238" i="3"/>
  <c r="J3237" i="3"/>
  <c r="J3236" i="3"/>
  <c r="J3235" i="3"/>
  <c r="J3234" i="3"/>
  <c r="J3233" i="3"/>
  <c r="J3232" i="3"/>
  <c r="J3231" i="3"/>
  <c r="J3226" i="3"/>
  <c r="J3225" i="3"/>
  <c r="J3224" i="3"/>
  <c r="J3223" i="3"/>
  <c r="J3222" i="3"/>
  <c r="J3221" i="3"/>
  <c r="J3220" i="3"/>
  <c r="J3219" i="3"/>
  <c r="J3214" i="3"/>
  <c r="J3213" i="3"/>
  <c r="J3212" i="3"/>
  <c r="J3211" i="3"/>
  <c r="J3210" i="3"/>
  <c r="J3209" i="3"/>
  <c r="J3208" i="3"/>
  <c r="J3207" i="3"/>
  <c r="J3206" i="3"/>
  <c r="J3205" i="3"/>
  <c r="J3204" i="3"/>
  <c r="J3203" i="3"/>
  <c r="J3198" i="3"/>
  <c r="J3197" i="3"/>
  <c r="J3196" i="3"/>
  <c r="J3195" i="3"/>
  <c r="J3194" i="3"/>
  <c r="J3193" i="3"/>
  <c r="J3192" i="3"/>
  <c r="J3191" i="3"/>
  <c r="J3190" i="3"/>
  <c r="J3185" i="3"/>
  <c r="J3184" i="3"/>
  <c r="J3183" i="3"/>
  <c r="J3182" i="3"/>
  <c r="J3181" i="3"/>
  <c r="J3180" i="3"/>
  <c r="J3179" i="3"/>
  <c r="J3178" i="3"/>
  <c r="J3177" i="3"/>
  <c r="J3176" i="3"/>
  <c r="J3171" i="3"/>
  <c r="J3170" i="3"/>
  <c r="J3169" i="3"/>
  <c r="J3168" i="3"/>
  <c r="J3167" i="3"/>
  <c r="J3166" i="3"/>
  <c r="J3165" i="3"/>
  <c r="J3164" i="3"/>
  <c r="J3163" i="3"/>
  <c r="J3162" i="3"/>
  <c r="J3161" i="3"/>
  <c r="J3156" i="3"/>
  <c r="J3155" i="3"/>
  <c r="J3154" i="3"/>
  <c r="J3153" i="3"/>
  <c r="J3152" i="3"/>
  <c r="J3151" i="3"/>
  <c r="J3150" i="3"/>
  <c r="J3149" i="3"/>
  <c r="J3148" i="3"/>
  <c r="J3147" i="3"/>
  <c r="J3146" i="3"/>
  <c r="J3141" i="3"/>
  <c r="J3140" i="3"/>
  <c r="J3139" i="3"/>
  <c r="J3138" i="3"/>
  <c r="J3137" i="3"/>
  <c r="J3136" i="3"/>
  <c r="J3135" i="3"/>
  <c r="J3134" i="3"/>
  <c r="J3133" i="3"/>
  <c r="J3128" i="3"/>
  <c r="J3127" i="3"/>
  <c r="J3126" i="3"/>
  <c r="J3125" i="3"/>
  <c r="J3124" i="3"/>
  <c r="J3123" i="3"/>
  <c r="J3122" i="3"/>
  <c r="J3121" i="3"/>
  <c r="J3120" i="3"/>
  <c r="J3115" i="3"/>
  <c r="J3114" i="3"/>
  <c r="J3113" i="3"/>
  <c r="J3112" i="3"/>
  <c r="J3111" i="3"/>
  <c r="J3110" i="3"/>
  <c r="J3105" i="3"/>
  <c r="J3104" i="3"/>
  <c r="J3103" i="3"/>
  <c r="J3102" i="3"/>
  <c r="J3101" i="3"/>
  <c r="J3100" i="3"/>
  <c r="J3095" i="3"/>
  <c r="J3094" i="3"/>
  <c r="J3093" i="3"/>
  <c r="J3092" i="3"/>
  <c r="J3091" i="3"/>
  <c r="J3090" i="3"/>
  <c r="J3089" i="3"/>
  <c r="J3084" i="3"/>
  <c r="J3083" i="3"/>
  <c r="J3082" i="3"/>
  <c r="J3081" i="3"/>
  <c r="J3080" i="3"/>
  <c r="J3079" i="3"/>
  <c r="J3078" i="3"/>
  <c r="J3077" i="3"/>
  <c r="J3076" i="3"/>
  <c r="J3071" i="3"/>
  <c r="J3070" i="3"/>
  <c r="J3069" i="3"/>
  <c r="J3068" i="3"/>
  <c r="J3067" i="3"/>
  <c r="J3066" i="3"/>
  <c r="J3065" i="3"/>
  <c r="J3064" i="3"/>
  <c r="J3063" i="3"/>
  <c r="J3058" i="3"/>
  <c r="J3057" i="3"/>
  <c r="J3056" i="3"/>
  <c r="J3055" i="3"/>
  <c r="J3054" i="3"/>
  <c r="J3053" i="3"/>
  <c r="J3052" i="3"/>
  <c r="J3051" i="3"/>
  <c r="J3050" i="3"/>
  <c r="J3049" i="3"/>
  <c r="J3044" i="3"/>
  <c r="J3043" i="3"/>
  <c r="J3042" i="3"/>
  <c r="J3041" i="3"/>
  <c r="J3040" i="3"/>
  <c r="J3039" i="3"/>
  <c r="J3038" i="3"/>
  <c r="J3037" i="3"/>
  <c r="J3036" i="3"/>
  <c r="J3035" i="3"/>
  <c r="J3030" i="3"/>
  <c r="J3029" i="3"/>
  <c r="J3028" i="3"/>
  <c r="J3027" i="3"/>
  <c r="J3026" i="3"/>
  <c r="J3025" i="3"/>
  <c r="J3024" i="3"/>
  <c r="J3019" i="3"/>
  <c r="J3018" i="3"/>
  <c r="J3017" i="3"/>
  <c r="J3016" i="3"/>
  <c r="J3015" i="3"/>
  <c r="J3014" i="3"/>
  <c r="J3013" i="3"/>
  <c r="J3012" i="3"/>
  <c r="J3011" i="3"/>
  <c r="J3006" i="3"/>
  <c r="J3005" i="3"/>
  <c r="J3004" i="3"/>
  <c r="J3003" i="3"/>
  <c r="J3002" i="3"/>
  <c r="J3001" i="3"/>
  <c r="J3000" i="3"/>
  <c r="J2999" i="3"/>
  <c r="J2998" i="3"/>
  <c r="J2997" i="3"/>
  <c r="J2992" i="3"/>
  <c r="J2991" i="3"/>
  <c r="J2990" i="3"/>
  <c r="J2989" i="3"/>
  <c r="J2988" i="3"/>
  <c r="J2987" i="3"/>
  <c r="J2986" i="3"/>
  <c r="J2985" i="3"/>
  <c r="J2984" i="3"/>
  <c r="J2983" i="3"/>
  <c r="J2978" i="3"/>
  <c r="J2977" i="3"/>
  <c r="J2976" i="3"/>
  <c r="J2975" i="3"/>
  <c r="J2974" i="3"/>
  <c r="J2973" i="3"/>
  <c r="J2972" i="3"/>
  <c r="J2971" i="3"/>
  <c r="J2970" i="3"/>
  <c r="J2969" i="3"/>
  <c r="J2964" i="3"/>
  <c r="J2963" i="3"/>
  <c r="J2962" i="3"/>
  <c r="J2961" i="3"/>
  <c r="J2960" i="3"/>
  <c r="J2959" i="3"/>
  <c r="J2958" i="3"/>
  <c r="J2957" i="3"/>
  <c r="J2956" i="3"/>
  <c r="J2955" i="3"/>
  <c r="J2950" i="3"/>
  <c r="J2949" i="3"/>
  <c r="J2948" i="3"/>
  <c r="J2947" i="3"/>
  <c r="J2946" i="3"/>
  <c r="J2945" i="3"/>
  <c r="J2944" i="3"/>
  <c r="J2943" i="3"/>
  <c r="J2942" i="3"/>
  <c r="J2941" i="3"/>
  <c r="J2936" i="3"/>
  <c r="J2935" i="3"/>
  <c r="J2934" i="3"/>
  <c r="J2933" i="3"/>
  <c r="J2932" i="3"/>
  <c r="J2931" i="3"/>
  <c r="J2930" i="3"/>
  <c r="J2929" i="3"/>
  <c r="J2928" i="3"/>
  <c r="J2923" i="3"/>
  <c r="J2922" i="3"/>
  <c r="J2921" i="3"/>
  <c r="J2920" i="3"/>
  <c r="J2919" i="3"/>
  <c r="J2918" i="3"/>
  <c r="J2917" i="3"/>
  <c r="J2916" i="3"/>
  <c r="J2915" i="3"/>
  <c r="J2914" i="3"/>
  <c r="J2909" i="3"/>
  <c r="J2908" i="3"/>
  <c r="J2907" i="3"/>
  <c r="J2906" i="3"/>
  <c r="J2905" i="3"/>
  <c r="J2904" i="3"/>
  <c r="J2903" i="3"/>
  <c r="J2902" i="3"/>
  <c r="J2901" i="3"/>
  <c r="J2896" i="3"/>
  <c r="J2895" i="3"/>
  <c r="J2894" i="3"/>
  <c r="J2893" i="3"/>
  <c r="J2892" i="3"/>
  <c r="J2891" i="3"/>
  <c r="J2890" i="3"/>
  <c r="J2889" i="3"/>
  <c r="J2884" i="3"/>
  <c r="J2883" i="3"/>
  <c r="J2882" i="3"/>
  <c r="J2881" i="3"/>
  <c r="J2880" i="3"/>
  <c r="J2879" i="3"/>
  <c r="J2878" i="3"/>
  <c r="J2877" i="3"/>
  <c r="J2876" i="3"/>
  <c r="J2875" i="3"/>
  <c r="J2874" i="3"/>
  <c r="J2873" i="3"/>
  <c r="J2872" i="3"/>
  <c r="J2871" i="3"/>
  <c r="J2870" i="3"/>
  <c r="J2869" i="3"/>
  <c r="J2868" i="3"/>
  <c r="J2867" i="3"/>
  <c r="J2862" i="3"/>
  <c r="J2861" i="3"/>
  <c r="J2860" i="3"/>
  <c r="J2859" i="3"/>
  <c r="J2858" i="3"/>
  <c r="J2857" i="3"/>
  <c r="J2856" i="3"/>
  <c r="J2855" i="3"/>
  <c r="J2854" i="3"/>
  <c r="J2853" i="3"/>
  <c r="J2852" i="3"/>
  <c r="J2851" i="3"/>
  <c r="J2846" i="3"/>
  <c r="J2845" i="3"/>
  <c r="J2844" i="3"/>
  <c r="J2843" i="3"/>
  <c r="J2842" i="3"/>
  <c r="J2841" i="3"/>
  <c r="J2840" i="3"/>
  <c r="J2839" i="3"/>
  <c r="J2838" i="3"/>
  <c r="J2837" i="3"/>
  <c r="J2836" i="3"/>
  <c r="J2835" i="3"/>
  <c r="J2834" i="3"/>
  <c r="J2829" i="3"/>
  <c r="J2828" i="3"/>
  <c r="J2827" i="3"/>
  <c r="J2826" i="3"/>
  <c r="J2825" i="3"/>
  <c r="J2824" i="3"/>
  <c r="J2823" i="3"/>
  <c r="J2822" i="3"/>
  <c r="J2821" i="3"/>
  <c r="J2820" i="3"/>
  <c r="J2819" i="3"/>
  <c r="J2818" i="3"/>
  <c r="J2817" i="3"/>
  <c r="J2816" i="3"/>
  <c r="J2815" i="3"/>
  <c r="J2814" i="3"/>
  <c r="J2813" i="3"/>
  <c r="J2808" i="3"/>
  <c r="J2807" i="3"/>
  <c r="J2806" i="3"/>
  <c r="J2805" i="3"/>
  <c r="J2804" i="3"/>
  <c r="J2803" i="3"/>
  <c r="J2802" i="3"/>
  <c r="J2801" i="3"/>
  <c r="J2800" i="3"/>
  <c r="J2799" i="3"/>
  <c r="J2798" i="3"/>
  <c r="J2797" i="3"/>
  <c r="J2796" i="3"/>
  <c r="J2791" i="3"/>
  <c r="J2790" i="3"/>
  <c r="J2789" i="3"/>
  <c r="J2788" i="3"/>
  <c r="J2787" i="3"/>
  <c r="J2786" i="3"/>
  <c r="J2785" i="3"/>
  <c r="J2784" i="3"/>
  <c r="J2783" i="3"/>
  <c r="J2782" i="3"/>
  <c r="J2781" i="3"/>
  <c r="J2780" i="3"/>
  <c r="J2775" i="3"/>
  <c r="J2774" i="3"/>
  <c r="J2773" i="3"/>
  <c r="J2772" i="3"/>
  <c r="J2771" i="3"/>
  <c r="J2770" i="3"/>
  <c r="J2769" i="3"/>
  <c r="J2768" i="3"/>
  <c r="J2767" i="3"/>
  <c r="J2766" i="3"/>
  <c r="J2765" i="3"/>
  <c r="J2764" i="3"/>
  <c r="J2763" i="3"/>
  <c r="J2762" i="3"/>
  <c r="J2761" i="3"/>
  <c r="J2760" i="3"/>
  <c r="J2759" i="3"/>
  <c r="J2758" i="3"/>
  <c r="J2757" i="3"/>
  <c r="J2752" i="3"/>
  <c r="J2751" i="3"/>
  <c r="J2750" i="3"/>
  <c r="J2749" i="3"/>
  <c r="J2748" i="3"/>
  <c r="J2747" i="3"/>
  <c r="J2746" i="3"/>
  <c r="J2745" i="3"/>
  <c r="J2744" i="3"/>
  <c r="J2743" i="3"/>
  <c r="J2742" i="3"/>
  <c r="J2741" i="3"/>
  <c r="J2740" i="3"/>
  <c r="J2739" i="3"/>
  <c r="J2738" i="3"/>
  <c r="J2737" i="3"/>
  <c r="J2732" i="3"/>
  <c r="J2731" i="3"/>
  <c r="J2730" i="3"/>
  <c r="J2729" i="3"/>
  <c r="J2728" i="3"/>
  <c r="J2727" i="3"/>
  <c r="J2726" i="3"/>
  <c r="J2725" i="3"/>
  <c r="J2724" i="3"/>
  <c r="J2723" i="3"/>
  <c r="J2722" i="3"/>
  <c r="J2721" i="3"/>
  <c r="J2720" i="3"/>
  <c r="J2719" i="3"/>
  <c r="J2714" i="3"/>
  <c r="J2713" i="3"/>
  <c r="J2712" i="3"/>
  <c r="J2711" i="3"/>
  <c r="J2710" i="3"/>
  <c r="J2709" i="3"/>
  <c r="J2708" i="3"/>
  <c r="J2707" i="3"/>
  <c r="J2706" i="3"/>
  <c r="J2705" i="3"/>
  <c r="J2704" i="3"/>
  <c r="J2703" i="3"/>
  <c r="J2698" i="3"/>
  <c r="J2697" i="3"/>
  <c r="J2696" i="3"/>
  <c r="J2695" i="3"/>
  <c r="J2694" i="3"/>
  <c r="J2693" i="3"/>
  <c r="J2692" i="3"/>
  <c r="J2691" i="3"/>
  <c r="J2690" i="3"/>
  <c r="J2689" i="3"/>
  <c r="J2688" i="3"/>
  <c r="J2683" i="3"/>
  <c r="J2682" i="3"/>
  <c r="J2681" i="3"/>
  <c r="J2680" i="3"/>
  <c r="J2679" i="3"/>
  <c r="J2678" i="3"/>
  <c r="J2677" i="3"/>
  <c r="J2676" i="3"/>
  <c r="J2675" i="3"/>
  <c r="J2670" i="3"/>
  <c r="J2669" i="3"/>
  <c r="J2668" i="3"/>
  <c r="J2667" i="3"/>
  <c r="J2666" i="3"/>
  <c r="J2665" i="3"/>
  <c r="J2660" i="3"/>
  <c r="J2659" i="3"/>
  <c r="J2658" i="3"/>
  <c r="J2657" i="3"/>
  <c r="J2656" i="3"/>
  <c r="J2655" i="3"/>
  <c r="J2650" i="3"/>
  <c r="J2649" i="3"/>
  <c r="J2648" i="3"/>
  <c r="J2647" i="3"/>
  <c r="J2646" i="3"/>
  <c r="J2645" i="3"/>
  <c r="J2644" i="3"/>
  <c r="J2643" i="3"/>
  <c r="J2642" i="3"/>
  <c r="J2637" i="3"/>
  <c r="J2636" i="3"/>
  <c r="J2635" i="3"/>
  <c r="J2634" i="3"/>
  <c r="J2633" i="3"/>
  <c r="J2632" i="3"/>
  <c r="J2631" i="3"/>
  <c r="J2630" i="3"/>
  <c r="J2625" i="3"/>
  <c r="J2624" i="3"/>
  <c r="J2623" i="3"/>
  <c r="J2622" i="3"/>
  <c r="J2621" i="3"/>
  <c r="J2620" i="3"/>
  <c r="J2619" i="3"/>
  <c r="J2614" i="3"/>
  <c r="J2613" i="3"/>
  <c r="J2612" i="3"/>
  <c r="J2611" i="3"/>
  <c r="J2610" i="3"/>
  <c r="J2609" i="3"/>
  <c r="J2608" i="3"/>
  <c r="J2607" i="3"/>
  <c r="J2602" i="3"/>
  <c r="J2601" i="3"/>
  <c r="J2600" i="3"/>
  <c r="J2599" i="3"/>
  <c r="J2598" i="3"/>
  <c r="J2597" i="3"/>
  <c r="J2596" i="3"/>
  <c r="J2595" i="3"/>
  <c r="J2594" i="3"/>
  <c r="J2589" i="3"/>
  <c r="J2588" i="3"/>
  <c r="J2587" i="3"/>
  <c r="J2586" i="3"/>
  <c r="J2585" i="3"/>
  <c r="J2584" i="3"/>
  <c r="J2583" i="3"/>
  <c r="J2582" i="3"/>
  <c r="J2577" i="3"/>
  <c r="J2576" i="3"/>
  <c r="J2575" i="3"/>
  <c r="J2574" i="3"/>
  <c r="J2573" i="3"/>
  <c r="J2572" i="3"/>
  <c r="J2571" i="3"/>
  <c r="J2570" i="3"/>
  <c r="J2569" i="3"/>
  <c r="J2568" i="3"/>
  <c r="J2567" i="3"/>
  <c r="J2562" i="3"/>
  <c r="J2561" i="3"/>
  <c r="J2560" i="3"/>
  <c r="J2559" i="3"/>
  <c r="J2558" i="3"/>
  <c r="J2557" i="3"/>
  <c r="J2556" i="3"/>
  <c r="J2555" i="3"/>
  <c r="J2554" i="3"/>
  <c r="J2553" i="3"/>
  <c r="J2552" i="3"/>
  <c r="J2551" i="3"/>
  <c r="J2546" i="3"/>
  <c r="J2545" i="3"/>
  <c r="J2544" i="3"/>
  <c r="J2543" i="3"/>
  <c r="J2542" i="3"/>
  <c r="J2541" i="3"/>
  <c r="J2540" i="3"/>
  <c r="J2539" i="3"/>
  <c r="J2534" i="3"/>
  <c r="J2533" i="3"/>
  <c r="J2532" i="3"/>
  <c r="J2531" i="3"/>
  <c r="J2530" i="3"/>
  <c r="J2529" i="3"/>
  <c r="J2528" i="3"/>
  <c r="J2527" i="3"/>
  <c r="J2526" i="3"/>
  <c r="J2525" i="3"/>
  <c r="J2524" i="3"/>
  <c r="J2519" i="3"/>
  <c r="J2518" i="3"/>
  <c r="J2517" i="3"/>
  <c r="J2516" i="3"/>
  <c r="J2515" i="3"/>
  <c r="J2514" i="3"/>
  <c r="J2513" i="3"/>
  <c r="J2512" i="3"/>
  <c r="J2511" i="3"/>
  <c r="J2510" i="3"/>
  <c r="J2505" i="3"/>
  <c r="J2504" i="3"/>
  <c r="J2503" i="3"/>
  <c r="J2502" i="3"/>
  <c r="J2501" i="3"/>
  <c r="J2500" i="3"/>
  <c r="J2499" i="3"/>
  <c r="J2498" i="3"/>
  <c r="J2497" i="3"/>
  <c r="J2496" i="3"/>
  <c r="J2495" i="3"/>
  <c r="J2494" i="3"/>
  <c r="J2489" i="3"/>
  <c r="J2488" i="3"/>
  <c r="J2487" i="3"/>
  <c r="J2486" i="3"/>
  <c r="J2485" i="3"/>
  <c r="J2484" i="3"/>
  <c r="J2483" i="3"/>
  <c r="J2482" i="3"/>
  <c r="J2481" i="3"/>
  <c r="J2480" i="3"/>
  <c r="J2479" i="3"/>
  <c r="J2474" i="3"/>
  <c r="J2473" i="3"/>
  <c r="J2472" i="3"/>
  <c r="J2471" i="3"/>
  <c r="J2470" i="3"/>
  <c r="J2469" i="3"/>
  <c r="J2468" i="3"/>
  <c r="J2467" i="3"/>
  <c r="J2462" i="3"/>
  <c r="J2461" i="3"/>
  <c r="J2460" i="3"/>
  <c r="J2459" i="3"/>
  <c r="J2458" i="3"/>
  <c r="J2457" i="3"/>
  <c r="J2456" i="3"/>
  <c r="J2455" i="3"/>
  <c r="J2454" i="3"/>
  <c r="J2449" i="3"/>
  <c r="J2448" i="3"/>
  <c r="J2447" i="3"/>
  <c r="J2446" i="3"/>
  <c r="J2445" i="3"/>
  <c r="J2444" i="3"/>
  <c r="J2443" i="3"/>
  <c r="J2442" i="3"/>
  <c r="J2441" i="3"/>
  <c r="J2440" i="3"/>
  <c r="J2439" i="3"/>
  <c r="J2434" i="3"/>
  <c r="J2433" i="3"/>
  <c r="J2432" i="3"/>
  <c r="J2431" i="3"/>
  <c r="J2430" i="3"/>
  <c r="J2429" i="3"/>
  <c r="J2428" i="3"/>
  <c r="J2427" i="3"/>
  <c r="J2426" i="3"/>
  <c r="J2425" i="3"/>
  <c r="J2424" i="3"/>
  <c r="J2423" i="3"/>
  <c r="J2418" i="3"/>
  <c r="J2417" i="3"/>
  <c r="J2416" i="3"/>
  <c r="J2415" i="3"/>
  <c r="J2414" i="3"/>
  <c r="J2413" i="3"/>
  <c r="J2412" i="3"/>
  <c r="J2411" i="3"/>
  <c r="J2406" i="3"/>
  <c r="J2405" i="3"/>
  <c r="J2404" i="3"/>
  <c r="J2403" i="3"/>
  <c r="J2402" i="3"/>
  <c r="J2401" i="3"/>
  <c r="J2400" i="3"/>
  <c r="J2399" i="3"/>
  <c r="J2398" i="3"/>
  <c r="J2393" i="3"/>
  <c r="J2392" i="3"/>
  <c r="J2391" i="3"/>
  <c r="J2390" i="3"/>
  <c r="J2389" i="3"/>
  <c r="J2388" i="3"/>
  <c r="J2387" i="3"/>
  <c r="J2386" i="3"/>
  <c r="J2385" i="3"/>
  <c r="J2380" i="3"/>
  <c r="J2379" i="3"/>
  <c r="J2378" i="3"/>
  <c r="J2377" i="3"/>
  <c r="J2376" i="3"/>
  <c r="J2375" i="3"/>
  <c r="J2374" i="3"/>
  <c r="J2373" i="3"/>
  <c r="J2372" i="3"/>
  <c r="J2367" i="3"/>
  <c r="J2366" i="3"/>
  <c r="J2365" i="3"/>
  <c r="J2364" i="3"/>
  <c r="J2363" i="3"/>
  <c r="J2362" i="3"/>
  <c r="J2361" i="3"/>
  <c r="J2360" i="3"/>
  <c r="J2359" i="3"/>
  <c r="J2354" i="3"/>
  <c r="J2353" i="3"/>
  <c r="J2352" i="3"/>
  <c r="J2351" i="3"/>
  <c r="J2350" i="3"/>
  <c r="J2349" i="3"/>
  <c r="J2348" i="3"/>
  <c r="J2347" i="3"/>
  <c r="J2346" i="3"/>
  <c r="J2341" i="3"/>
  <c r="J2340" i="3"/>
  <c r="J2339" i="3"/>
  <c r="J2338" i="3"/>
  <c r="J2337" i="3"/>
  <c r="J2336" i="3"/>
  <c r="J2335" i="3"/>
  <c r="J2334" i="3"/>
  <c r="J2333" i="3"/>
  <c r="J2328" i="3"/>
  <c r="J2327" i="3"/>
  <c r="J2326" i="3"/>
  <c r="J2325" i="3"/>
  <c r="J2324" i="3"/>
  <c r="J2323" i="3"/>
  <c r="J2322" i="3"/>
  <c r="J2321" i="3"/>
  <c r="J2320" i="3"/>
  <c r="J2315" i="3"/>
  <c r="J2314" i="3"/>
  <c r="J2313" i="3"/>
  <c r="J2312" i="3"/>
  <c r="J2311" i="3"/>
  <c r="J2310" i="3"/>
  <c r="J2309" i="3"/>
  <c r="J2308" i="3"/>
  <c r="J2307" i="3"/>
  <c r="J2302" i="3"/>
  <c r="J2301" i="3"/>
  <c r="J2300" i="3"/>
  <c r="J2299" i="3"/>
  <c r="J2298" i="3"/>
  <c r="J2297" i="3"/>
  <c r="J2296" i="3"/>
  <c r="J2295" i="3"/>
  <c r="J2294" i="3"/>
  <c r="J2293" i="3"/>
  <c r="J2292" i="3"/>
  <c r="J2291" i="3"/>
  <c r="J2290" i="3"/>
  <c r="J2289" i="3"/>
  <c r="J2288" i="3"/>
  <c r="J2287" i="3"/>
  <c r="J2286" i="3"/>
  <c r="J2281" i="3"/>
  <c r="J2280" i="3"/>
  <c r="J2279" i="3"/>
  <c r="J2278" i="3"/>
  <c r="J2277" i="3"/>
  <c r="J2276" i="3"/>
  <c r="J2275" i="3"/>
  <c r="J2274" i="3"/>
  <c r="J2273" i="3"/>
  <c r="J2272" i="3"/>
  <c r="J2271" i="3"/>
  <c r="J2270" i="3"/>
  <c r="J2269" i="3"/>
  <c r="J2268" i="3"/>
  <c r="J2267" i="3"/>
  <c r="J2266" i="3"/>
  <c r="J2265" i="3"/>
  <c r="J2260" i="3"/>
  <c r="J2259" i="3"/>
  <c r="J2258" i="3"/>
  <c r="J2257" i="3"/>
  <c r="J2256" i="3"/>
  <c r="J2255" i="3"/>
  <c r="J2254" i="3"/>
  <c r="J2253" i="3"/>
  <c r="J2252" i="3"/>
  <c r="J2247" i="3"/>
  <c r="J2246" i="3"/>
  <c r="J2245" i="3"/>
  <c r="J2244" i="3"/>
  <c r="J2243" i="3"/>
  <c r="J2242" i="3"/>
  <c r="J2241" i="3"/>
  <c r="J2240" i="3"/>
  <c r="J2239" i="3"/>
  <c r="J2238" i="3"/>
  <c r="J2237" i="3"/>
  <c r="J2236" i="3"/>
  <c r="J2231" i="3"/>
  <c r="J2230" i="3"/>
  <c r="J2229" i="3"/>
  <c r="J2228" i="3"/>
  <c r="J2227" i="3"/>
  <c r="J2226" i="3"/>
  <c r="J2225" i="3"/>
  <c r="J2224" i="3"/>
  <c r="J2223" i="3"/>
  <c r="J2222" i="3"/>
  <c r="J2221" i="3"/>
  <c r="J2220" i="3"/>
  <c r="J2219" i="3"/>
  <c r="J2218" i="3"/>
  <c r="J2217" i="3"/>
  <c r="J2216" i="3"/>
  <c r="J2211" i="3"/>
  <c r="J2210" i="3"/>
  <c r="J2209" i="3"/>
  <c r="J2208" i="3"/>
  <c r="J2207" i="3"/>
  <c r="J2206" i="3"/>
  <c r="J2205" i="3"/>
  <c r="J2204" i="3"/>
  <c r="J2203" i="3"/>
  <c r="J2202" i="3"/>
  <c r="J2197" i="3"/>
  <c r="J2196" i="3"/>
  <c r="J2195" i="3"/>
  <c r="J2194" i="3"/>
  <c r="J2193" i="3"/>
  <c r="J2192" i="3"/>
  <c r="J2191" i="3"/>
  <c r="J2190" i="3"/>
  <c r="J2189" i="3"/>
  <c r="J2188" i="3"/>
  <c r="J2183" i="3"/>
  <c r="J2182" i="3"/>
  <c r="J2181" i="3"/>
  <c r="J2180" i="3"/>
  <c r="J2179" i="3"/>
  <c r="J2178" i="3"/>
  <c r="J2177" i="3"/>
  <c r="J2176" i="3"/>
  <c r="J2175" i="3"/>
  <c r="J2174" i="3"/>
  <c r="J2169" i="3"/>
  <c r="J2167" i="3"/>
  <c r="J2166" i="3"/>
  <c r="J2165" i="3"/>
  <c r="J2164" i="3"/>
  <c r="J2163" i="3"/>
  <c r="J2162" i="3"/>
  <c r="J2161" i="3"/>
  <c r="J2160" i="3"/>
  <c r="J2159" i="3"/>
  <c r="J2158" i="3"/>
  <c r="J2157" i="3"/>
  <c r="J2156" i="3"/>
  <c r="J2155" i="3"/>
  <c r="J2154" i="3"/>
  <c r="J2149" i="3"/>
  <c r="J2148" i="3"/>
  <c r="J2147" i="3"/>
  <c r="J2146" i="3"/>
  <c r="J2145" i="3"/>
  <c r="J2144" i="3"/>
  <c r="J2143" i="3"/>
  <c r="J2142" i="3"/>
  <c r="J2141" i="3"/>
  <c r="J2140" i="3"/>
  <c r="J2139" i="3"/>
  <c r="J2138" i="3"/>
  <c r="J2137" i="3"/>
  <c r="J2136" i="3"/>
  <c r="J2135" i="3"/>
  <c r="J2134" i="3"/>
  <c r="J2129" i="3"/>
  <c r="J2128" i="3"/>
  <c r="J2127" i="3"/>
  <c r="J2126" i="3"/>
  <c r="J2125" i="3"/>
  <c r="J2124" i="3"/>
  <c r="J2123" i="3"/>
  <c r="J2122" i="3"/>
  <c r="J2121" i="3"/>
  <c r="J2120" i="3"/>
  <c r="J2119" i="3"/>
  <c r="J2118" i="3"/>
  <c r="J2117" i="3"/>
  <c r="J2116" i="3"/>
  <c r="J2115" i="3"/>
  <c r="J2114" i="3"/>
  <c r="J2109" i="3"/>
  <c r="J2108" i="3"/>
  <c r="J2107" i="3"/>
  <c r="J2106" i="3"/>
  <c r="J2105" i="3"/>
  <c r="J2104" i="3"/>
  <c r="J2103" i="3"/>
  <c r="J2102" i="3"/>
  <c r="J2101" i="3"/>
  <c r="J2100" i="3"/>
  <c r="J2099" i="3"/>
  <c r="J2094" i="3"/>
  <c r="J2093" i="3"/>
  <c r="J2092" i="3"/>
  <c r="J2091" i="3"/>
  <c r="J2090" i="3"/>
  <c r="J2089" i="3"/>
  <c r="J2088" i="3"/>
  <c r="J2087" i="3"/>
  <c r="J2086" i="3"/>
  <c r="J2085" i="3"/>
  <c r="J2084" i="3"/>
  <c r="J2083" i="3"/>
  <c r="J2078" i="3"/>
  <c r="J2077" i="3"/>
  <c r="J2076" i="3"/>
  <c r="J2075" i="3"/>
  <c r="J2074" i="3"/>
  <c r="J2073" i="3"/>
  <c r="J2072" i="3"/>
  <c r="J2071" i="3"/>
  <c r="J2070" i="3"/>
  <c r="J2069" i="3"/>
  <c r="J2068" i="3"/>
  <c r="J2067" i="3"/>
  <c r="J2066" i="3"/>
  <c r="J2061" i="3"/>
  <c r="J2060" i="3"/>
  <c r="J2059" i="3"/>
  <c r="J2058" i="3"/>
  <c r="J2057" i="3"/>
  <c r="J2056" i="3"/>
  <c r="J2055" i="3"/>
  <c r="J2054" i="3"/>
  <c r="J2053" i="3"/>
  <c r="J2052" i="3"/>
  <c r="J2051" i="3"/>
  <c r="J2050" i="3"/>
  <c r="J2049" i="3"/>
  <c r="J2048" i="3"/>
  <c r="J2047" i="3"/>
  <c r="J2046" i="3"/>
  <c r="J2045" i="3"/>
  <c r="J2040" i="3"/>
  <c r="J2039" i="3"/>
  <c r="J2038" i="3"/>
  <c r="J2037" i="3"/>
  <c r="J2036" i="3"/>
  <c r="J2035" i="3"/>
  <c r="J2034" i="3"/>
  <c r="J2033" i="3"/>
  <c r="J2032" i="3"/>
  <c r="J2031" i="3"/>
  <c r="J2026" i="3"/>
  <c r="J2025" i="3"/>
  <c r="J2024" i="3"/>
  <c r="J2023" i="3"/>
  <c r="J2022" i="3"/>
  <c r="J2021" i="3"/>
  <c r="J2020" i="3"/>
  <c r="J2019" i="3"/>
  <c r="J2018" i="3"/>
  <c r="J2017" i="3"/>
  <c r="J2016" i="3"/>
  <c r="J2015" i="3"/>
  <c r="J2014" i="3"/>
  <c r="J2013" i="3"/>
  <c r="J2012" i="3"/>
  <c r="J2011" i="3"/>
  <c r="J2010" i="3"/>
  <c r="J2005" i="3"/>
  <c r="J2004" i="3"/>
  <c r="J2003" i="3"/>
  <c r="J2002" i="3"/>
  <c r="J2001" i="3"/>
  <c r="J2000" i="3"/>
  <c r="J1999" i="3"/>
  <c r="J1998" i="3"/>
  <c r="J1997" i="3"/>
  <c r="J1996" i="3"/>
  <c r="J1995" i="3"/>
  <c r="J1990" i="3"/>
  <c r="J1989" i="3"/>
  <c r="J1988" i="3"/>
  <c r="J1987" i="3"/>
  <c r="J1986" i="3"/>
  <c r="J1985" i="3"/>
  <c r="J1984" i="3"/>
  <c r="J1983" i="3"/>
  <c r="J1982" i="3"/>
  <c r="J1977" i="3"/>
  <c r="J1976" i="3"/>
  <c r="J1975" i="3"/>
  <c r="J1974" i="3"/>
  <c r="J1973" i="3"/>
  <c r="J1972" i="3"/>
  <c r="J1971" i="3"/>
  <c r="J1970" i="3"/>
  <c r="J1969" i="3"/>
  <c r="J1968" i="3"/>
  <c r="J1967" i="3"/>
  <c r="J1966" i="3"/>
  <c r="J1965" i="3"/>
  <c r="J1960" i="3"/>
  <c r="J1959" i="3"/>
  <c r="J1958" i="3"/>
  <c r="J1957" i="3"/>
  <c r="J1956" i="3"/>
  <c r="J1955" i="3"/>
  <c r="J1954" i="3"/>
  <c r="J1953" i="3"/>
  <c r="J1952" i="3"/>
  <c r="J1951" i="3"/>
  <c r="J1950" i="3"/>
  <c r="J1949" i="3"/>
  <c r="J1948" i="3"/>
  <c r="J1943" i="3"/>
  <c r="J1942" i="3"/>
  <c r="J1941" i="3"/>
  <c r="J1940" i="3"/>
  <c r="J1939" i="3"/>
  <c r="J1938" i="3"/>
  <c r="J1937" i="3"/>
  <c r="J1936" i="3"/>
  <c r="J1935" i="3"/>
  <c r="J1934" i="3"/>
  <c r="J1933" i="3"/>
  <c r="J1932" i="3"/>
  <c r="J1927" i="3"/>
  <c r="J1926" i="3"/>
  <c r="J1925" i="3"/>
  <c r="J1924" i="3"/>
  <c r="J1923" i="3"/>
  <c r="J1922" i="3"/>
  <c r="J1921" i="3"/>
  <c r="J1920" i="3"/>
  <c r="J1919" i="3"/>
  <c r="J1918" i="3"/>
  <c r="J1917" i="3"/>
  <c r="J1916" i="3"/>
  <c r="J1915" i="3"/>
  <c r="J1914" i="3"/>
  <c r="J1913" i="3"/>
  <c r="J1912" i="3"/>
  <c r="J1907" i="3"/>
  <c r="J1906" i="3"/>
  <c r="J1905" i="3"/>
  <c r="J1904" i="3"/>
  <c r="J1903" i="3"/>
  <c r="J1902" i="3"/>
  <c r="J1901" i="3"/>
  <c r="J1900" i="3"/>
  <c r="J1899" i="3"/>
  <c r="J1898" i="3"/>
  <c r="J1897" i="3"/>
  <c r="J1896" i="3"/>
  <c r="J1895" i="3"/>
  <c r="J1894" i="3"/>
  <c r="J1893" i="3"/>
  <c r="J1892" i="3"/>
  <c r="J1887" i="3"/>
  <c r="J1886" i="3"/>
  <c r="J1885" i="3"/>
  <c r="J1884" i="3"/>
  <c r="J1883" i="3"/>
  <c r="J1882" i="3"/>
  <c r="J1881" i="3"/>
  <c r="J1880" i="3"/>
  <c r="J1879" i="3"/>
  <c r="J1878" i="3"/>
  <c r="J1877" i="3"/>
  <c r="J1876" i="3"/>
  <c r="J1875" i="3"/>
  <c r="J1874" i="3"/>
  <c r="J1873" i="3"/>
  <c r="J1872" i="3"/>
  <c r="J1867" i="3"/>
  <c r="J1866" i="3"/>
  <c r="J1865" i="3"/>
  <c r="J1864" i="3"/>
  <c r="J1863" i="3"/>
  <c r="J1862" i="3"/>
  <c r="J1861" i="3"/>
  <c r="J1860" i="3"/>
  <c r="J1859" i="3"/>
  <c r="J1858" i="3"/>
  <c r="J1857" i="3"/>
  <c r="J1856" i="3"/>
  <c r="J1855" i="3"/>
  <c r="J1854" i="3"/>
  <c r="J1853" i="3"/>
  <c r="J1848" i="3"/>
  <c r="J1847" i="3"/>
  <c r="J1846" i="3"/>
  <c r="J1845" i="3"/>
  <c r="J1844" i="3"/>
  <c r="J1843" i="3"/>
  <c r="J1842" i="3"/>
  <c r="J1841" i="3"/>
  <c r="J1840" i="3"/>
  <c r="J1839" i="3"/>
  <c r="J1838" i="3"/>
  <c r="J1837" i="3"/>
  <c r="J1832" i="3"/>
  <c r="J1831" i="3"/>
  <c r="J1830" i="3"/>
  <c r="J1829" i="3"/>
  <c r="J1828" i="3"/>
  <c r="J1827" i="3"/>
  <c r="J1826" i="3"/>
  <c r="J1825" i="3"/>
  <c r="J1824" i="3"/>
  <c r="J1823" i="3"/>
  <c r="J1822" i="3"/>
  <c r="J1821" i="3"/>
  <c r="J1820" i="3"/>
  <c r="J1819" i="3"/>
  <c r="J1814" i="3"/>
  <c r="J1813" i="3"/>
  <c r="J1812" i="3"/>
  <c r="J1811" i="3"/>
  <c r="J1810" i="3"/>
  <c r="J1809" i="3"/>
  <c r="J1808" i="3"/>
  <c r="J1807" i="3"/>
  <c r="J1806" i="3"/>
  <c r="J1805" i="3"/>
  <c r="J1804" i="3"/>
  <c r="J1803" i="3"/>
  <c r="J1802" i="3"/>
  <c r="J1801" i="3"/>
  <c r="J1800" i="3"/>
  <c r="J1795" i="3"/>
  <c r="J1794" i="3"/>
  <c r="J1793" i="3"/>
  <c r="J1792" i="3"/>
  <c r="J1791" i="3"/>
  <c r="J1790" i="3"/>
  <c r="J1789" i="3"/>
  <c r="J1788" i="3"/>
  <c r="J1787" i="3"/>
  <c r="J1786" i="3"/>
  <c r="J1785" i="3"/>
  <c r="J1780" i="3"/>
  <c r="J1779" i="3"/>
  <c r="J1778" i="3"/>
  <c r="J1777" i="3"/>
  <c r="J1776" i="3"/>
  <c r="J1775" i="3"/>
  <c r="J1774" i="3"/>
  <c r="J1773" i="3"/>
  <c r="J1772" i="3"/>
  <c r="J1771" i="3"/>
  <c r="J1770" i="3"/>
  <c r="J1769" i="3"/>
  <c r="J1768" i="3"/>
  <c r="J1767" i="3"/>
  <c r="J1766" i="3"/>
  <c r="J1765" i="3"/>
  <c r="J1764" i="3"/>
  <c r="J1759" i="3"/>
  <c r="J1758" i="3"/>
  <c r="J1757" i="3"/>
  <c r="J1756" i="3"/>
  <c r="J1755" i="3"/>
  <c r="J1754" i="3"/>
  <c r="J1753" i="3"/>
  <c r="J1752" i="3"/>
  <c r="J1751" i="3"/>
  <c r="J1750" i="3"/>
  <c r="J1749" i="3"/>
  <c r="J1748" i="3"/>
  <c r="J1747" i="3"/>
  <c r="J1742" i="3"/>
  <c r="J1741" i="3"/>
  <c r="J1740" i="3"/>
  <c r="J1739" i="3"/>
  <c r="J1738" i="3"/>
  <c r="J1737" i="3"/>
  <c r="J1736" i="3"/>
  <c r="J1735" i="3"/>
  <c r="J1734" i="3"/>
  <c r="J1733" i="3"/>
  <c r="J1732" i="3"/>
  <c r="J1731" i="3"/>
  <c r="J1730" i="3"/>
  <c r="J1729" i="3"/>
  <c r="J1728" i="3"/>
  <c r="J1723" i="3"/>
  <c r="J1722" i="3"/>
  <c r="J1721" i="3"/>
  <c r="J1720" i="3"/>
  <c r="J1719" i="3"/>
  <c r="J1718" i="3"/>
  <c r="J1717" i="3"/>
  <c r="J1716" i="3"/>
  <c r="J1715" i="3"/>
  <c r="J1714" i="3"/>
  <c r="J1713" i="3"/>
  <c r="J1712" i="3"/>
  <c r="J1711" i="3"/>
  <c r="J1710" i="3"/>
  <c r="J1705" i="3"/>
  <c r="J1704" i="3"/>
  <c r="J1703" i="3"/>
  <c r="J1702" i="3"/>
  <c r="J1701" i="3"/>
  <c r="J1700" i="3"/>
  <c r="J1699" i="3"/>
  <c r="J1698" i="3"/>
  <c r="J1697" i="3"/>
  <c r="J1692" i="3"/>
  <c r="J1691" i="3"/>
  <c r="J1690" i="3"/>
  <c r="J1689" i="3"/>
  <c r="J1688" i="3"/>
  <c r="J1687" i="3"/>
  <c r="J1686" i="3"/>
  <c r="J1685" i="3"/>
  <c r="J1684" i="3"/>
  <c r="J1683" i="3"/>
  <c r="J1682" i="3"/>
  <c r="J1681" i="3"/>
  <c r="J1676" i="3"/>
  <c r="J1675" i="3"/>
  <c r="J1674" i="3"/>
  <c r="J1673" i="3"/>
  <c r="J1672" i="3"/>
  <c r="J1671" i="3"/>
  <c r="J1670" i="3"/>
  <c r="J1669" i="3"/>
  <c r="J1668" i="3"/>
  <c r="J1667" i="3"/>
  <c r="J1666" i="3"/>
  <c r="J1665" i="3"/>
  <c r="J1664" i="3"/>
  <c r="J1663" i="3"/>
  <c r="J1662" i="3"/>
  <c r="J1657" i="3"/>
  <c r="J1656" i="3"/>
  <c r="J1655" i="3"/>
  <c r="J1654" i="3"/>
  <c r="J1653" i="3"/>
  <c r="J1652" i="3"/>
  <c r="J1651" i="3"/>
  <c r="J1650" i="3"/>
  <c r="J1649" i="3"/>
  <c r="J1648" i="3"/>
  <c r="J1647" i="3"/>
  <c r="J1646" i="3"/>
  <c r="J1645" i="3"/>
  <c r="J1644" i="3"/>
  <c r="J1643" i="3"/>
  <c r="J1638" i="3"/>
  <c r="J1637" i="3"/>
  <c r="J1636" i="3"/>
  <c r="J1635" i="3"/>
  <c r="J1634" i="3"/>
  <c r="J1633" i="3"/>
  <c r="J1632" i="3"/>
  <c r="J1631" i="3"/>
  <c r="J1630" i="3"/>
  <c r="J1629" i="3"/>
  <c r="J1628" i="3"/>
  <c r="J1627" i="3"/>
  <c r="J1626" i="3"/>
  <c r="J1625" i="3"/>
  <c r="J1624" i="3"/>
  <c r="J1619" i="3"/>
  <c r="J1618" i="3"/>
  <c r="J1617" i="3"/>
  <c r="J1616" i="3"/>
  <c r="J1615" i="3"/>
  <c r="J1614" i="3"/>
  <c r="J1613" i="3"/>
  <c r="J1612" i="3"/>
  <c r="J1611" i="3"/>
  <c r="J1610" i="3"/>
  <c r="J1609" i="3"/>
  <c r="J1608" i="3"/>
  <c r="J1603" i="3"/>
  <c r="J1602" i="3"/>
  <c r="J1601" i="3"/>
  <c r="J1600" i="3"/>
  <c r="J1599" i="3"/>
  <c r="J1598" i="3"/>
  <c r="J1597" i="3"/>
  <c r="J1596" i="3"/>
  <c r="J1595" i="3"/>
  <c r="J1594" i="3"/>
  <c r="J1593" i="3"/>
  <c r="J1588" i="3"/>
  <c r="J1587" i="3"/>
  <c r="J1586" i="3"/>
  <c r="J1585" i="3"/>
  <c r="J1584" i="3"/>
  <c r="J1583" i="3"/>
  <c r="J1582" i="3"/>
  <c r="J1581" i="3"/>
  <c r="J1580" i="3"/>
  <c r="J1579" i="3"/>
  <c r="J1578" i="3"/>
  <c r="J1577" i="3"/>
  <c r="J1576" i="3"/>
  <c r="J1575" i="3"/>
  <c r="J1570" i="3"/>
  <c r="J1569" i="3"/>
  <c r="J1568" i="3"/>
  <c r="J1567" i="3"/>
  <c r="J1566" i="3"/>
  <c r="J1565" i="3"/>
  <c r="J1564" i="3"/>
  <c r="J1563" i="3"/>
  <c r="J1562" i="3"/>
  <c r="J1561" i="3"/>
  <c r="J1560" i="3"/>
  <c r="J1555" i="3"/>
  <c r="J1554" i="3"/>
  <c r="J1553" i="3"/>
  <c r="J1552" i="3"/>
  <c r="J1551" i="3"/>
  <c r="J1550" i="3"/>
  <c r="J1549" i="3"/>
  <c r="J1548" i="3"/>
  <c r="J1543" i="3"/>
  <c r="J1542" i="3"/>
  <c r="J1541" i="3"/>
  <c r="J1540" i="3"/>
  <c r="J1539" i="3"/>
  <c r="J1538" i="3"/>
  <c r="J1537" i="3"/>
  <c r="J1536" i="3"/>
  <c r="J1535" i="3"/>
  <c r="J1534" i="3"/>
  <c r="J1529" i="3"/>
  <c r="J1528" i="3"/>
  <c r="J1527" i="3"/>
  <c r="J1526" i="3"/>
  <c r="J1525" i="3"/>
  <c r="J1524" i="3"/>
  <c r="J1523" i="3"/>
  <c r="J1522" i="3"/>
  <c r="J1517" i="3"/>
  <c r="J1516" i="3"/>
  <c r="J1515" i="3"/>
  <c r="J1514" i="3"/>
  <c r="J1513" i="3"/>
  <c r="J1512" i="3"/>
  <c r="J1511" i="3"/>
  <c r="J1510" i="3"/>
  <c r="J1509" i="3"/>
  <c r="J1508" i="3"/>
  <c r="J1507" i="3"/>
  <c r="J1506" i="3"/>
  <c r="J1505" i="3"/>
  <c r="J1504" i="3"/>
  <c r="J1503" i="3"/>
  <c r="J1498" i="3"/>
  <c r="J1497" i="3"/>
  <c r="J1496" i="3"/>
  <c r="J1495" i="3"/>
  <c r="J1494" i="3"/>
  <c r="J1493" i="3"/>
  <c r="J1492" i="3"/>
  <c r="J1487" i="3"/>
  <c r="J1486" i="3"/>
  <c r="J1485" i="3"/>
  <c r="J1484" i="3"/>
  <c r="J1483" i="3"/>
  <c r="J1482" i="3"/>
  <c r="J1481" i="3"/>
  <c r="J1480" i="3"/>
  <c r="J1479" i="3"/>
  <c r="J1478" i="3"/>
  <c r="J1477" i="3"/>
  <c r="J1472" i="3"/>
  <c r="J1471" i="3"/>
  <c r="J1470" i="3"/>
  <c r="J1469" i="3"/>
  <c r="J1468" i="3"/>
  <c r="J1467" i="3"/>
  <c r="J1466" i="3"/>
  <c r="J1465" i="3"/>
  <c r="J1464" i="3"/>
  <c r="J1463" i="3"/>
  <c r="J1462" i="3"/>
  <c r="J1461" i="3"/>
  <c r="J1460" i="3"/>
  <c r="J1455" i="3"/>
  <c r="J1454" i="3"/>
  <c r="J1453" i="3"/>
  <c r="J1452" i="3"/>
  <c r="J1451" i="3"/>
  <c r="J1450" i="3"/>
  <c r="J1449" i="3"/>
  <c r="J1448" i="3"/>
  <c r="J1447" i="3"/>
  <c r="J1446" i="3"/>
  <c r="J1445" i="3"/>
  <c r="J1444" i="3"/>
  <c r="J1443" i="3"/>
  <c r="J1442" i="3"/>
  <c r="J1437" i="3"/>
  <c r="J1436" i="3"/>
  <c r="J1435" i="3"/>
  <c r="J1434" i="3"/>
  <c r="J1433" i="3"/>
  <c r="J1432" i="3"/>
  <c r="J1431" i="3"/>
  <c r="J1430" i="3"/>
  <c r="J1429" i="3"/>
  <c r="J1428" i="3"/>
  <c r="J1427" i="3"/>
  <c r="J1426" i="3"/>
  <c r="J1425" i="3"/>
  <c r="J1424" i="3"/>
  <c r="J1423" i="3"/>
  <c r="J1422" i="3"/>
  <c r="J1421" i="3"/>
  <c r="J1416" i="3"/>
  <c r="J1415" i="3"/>
  <c r="J1414" i="3"/>
  <c r="J1413" i="3"/>
  <c r="J1412" i="3"/>
  <c r="J1411" i="3"/>
  <c r="J1410" i="3"/>
  <c r="J1409" i="3"/>
  <c r="J1408" i="3"/>
  <c r="J1407" i="3"/>
  <c r="J1406" i="3"/>
  <c r="J1405" i="3"/>
  <c r="J1404" i="3"/>
  <c r="J1403" i="3"/>
  <c r="J1398" i="3"/>
  <c r="J1397" i="3"/>
  <c r="J1396" i="3"/>
  <c r="J1395" i="3"/>
  <c r="J1394" i="3"/>
  <c r="J1393" i="3"/>
  <c r="J1392" i="3"/>
  <c r="J1387" i="3"/>
  <c r="J1386" i="3"/>
  <c r="J1385" i="3"/>
  <c r="J1384" i="3"/>
  <c r="J1383" i="3"/>
  <c r="J1382" i="3"/>
  <c r="J1381" i="3"/>
  <c r="J1376" i="3"/>
  <c r="J1375" i="3"/>
  <c r="J1374" i="3"/>
  <c r="J1373" i="3"/>
  <c r="J1372" i="3"/>
  <c r="J1367" i="3"/>
  <c r="J1366" i="3"/>
  <c r="J1365" i="3"/>
  <c r="J1364" i="3"/>
  <c r="J1363" i="3"/>
  <c r="J1362" i="3"/>
  <c r="J1361" i="3"/>
  <c r="J1356" i="3"/>
  <c r="J1355" i="3"/>
  <c r="J1354" i="3"/>
  <c r="J1353" i="3"/>
  <c r="J1352" i="3"/>
  <c r="J1351" i="3"/>
  <c r="J1350" i="3"/>
  <c r="J1349" i="3"/>
  <c r="J1348" i="3"/>
  <c r="J1347" i="3"/>
  <c r="J1346" i="3"/>
  <c r="J1345" i="3"/>
  <c r="J1344" i="3"/>
  <c r="J1339" i="3"/>
  <c r="J1338" i="3"/>
  <c r="J1337" i="3"/>
  <c r="J1336" i="3"/>
  <c r="J1335" i="3"/>
  <c r="J1334" i="3"/>
  <c r="J1333" i="3"/>
  <c r="J1332" i="3"/>
  <c r="J1327" i="3"/>
  <c r="J1326" i="3"/>
  <c r="J1325" i="3"/>
  <c r="J1324" i="3"/>
  <c r="J1323" i="3"/>
  <c r="J1322" i="3"/>
  <c r="J1321" i="3"/>
  <c r="J1320" i="3"/>
  <c r="J1319" i="3"/>
  <c r="J1318" i="3"/>
  <c r="J1317" i="3"/>
  <c r="J1312" i="3"/>
  <c r="J1311" i="3"/>
  <c r="J1310" i="3"/>
  <c r="J1309" i="3"/>
  <c r="J1306" i="3"/>
  <c r="J1305" i="3"/>
  <c r="J1304" i="3"/>
  <c r="J1303" i="3"/>
  <c r="J1298" i="3"/>
  <c r="J1297" i="3"/>
  <c r="J1296" i="3"/>
  <c r="J1295" i="3"/>
  <c r="J1294" i="3"/>
  <c r="J1293" i="3"/>
  <c r="J1292" i="3"/>
  <c r="J1287" i="3"/>
  <c r="J1286" i="3"/>
  <c r="J1285" i="3"/>
  <c r="J1284" i="3"/>
  <c r="J1283" i="3"/>
  <c r="J1282" i="3"/>
  <c r="J1281" i="3"/>
  <c r="J1280" i="3"/>
  <c r="J1279" i="3"/>
  <c r="J1278" i="3"/>
  <c r="J1273" i="3"/>
  <c r="J1272" i="3"/>
  <c r="J1271" i="3"/>
  <c r="J1270" i="3"/>
  <c r="J1269" i="3"/>
  <c r="J1268" i="3"/>
  <c r="J1267" i="3"/>
  <c r="J1266" i="3"/>
  <c r="J1265" i="3"/>
  <c r="J1264" i="3"/>
  <c r="J1259" i="3"/>
  <c r="J1258" i="3"/>
  <c r="J1257" i="3"/>
  <c r="J1256" i="3"/>
  <c r="J1255" i="3"/>
  <c r="J1254" i="3"/>
  <c r="J1253" i="3"/>
  <c r="J1252" i="3"/>
  <c r="J1251" i="3"/>
  <c r="J1250" i="3"/>
  <c r="J1249" i="3"/>
  <c r="J1244" i="3"/>
  <c r="J1243" i="3"/>
  <c r="J1242" i="3"/>
  <c r="J1241" i="3"/>
  <c r="J1240" i="3"/>
  <c r="J1239" i="3"/>
  <c r="J1238" i="3"/>
  <c r="J1237" i="3"/>
  <c r="J1236" i="3"/>
  <c r="J1235" i="3"/>
  <c r="J1230" i="3"/>
  <c r="J1229" i="3"/>
  <c r="J1228" i="3"/>
  <c r="J1227" i="3"/>
  <c r="J1226" i="3"/>
  <c r="J1225" i="3"/>
  <c r="J1220" i="3"/>
  <c r="J1219" i="3"/>
  <c r="J1218" i="3"/>
  <c r="J1217" i="3"/>
  <c r="J1216" i="3"/>
  <c r="J1215" i="3"/>
  <c r="J1214" i="3"/>
  <c r="J1209" i="3"/>
  <c r="J1208" i="3"/>
  <c r="J1207" i="3"/>
  <c r="J1206" i="3"/>
  <c r="J1205" i="3"/>
  <c r="J1204" i="3"/>
  <c r="J1203" i="3"/>
  <c r="J1202" i="3"/>
  <c r="J1201" i="3"/>
  <c r="J1200" i="3"/>
  <c r="J1195" i="3"/>
  <c r="J1194" i="3"/>
  <c r="J1193" i="3"/>
  <c r="J1192" i="3"/>
  <c r="J1191" i="3"/>
  <c r="J1190" i="3"/>
  <c r="J1189" i="3"/>
  <c r="J1188" i="3"/>
  <c r="J1187" i="3"/>
  <c r="J1182" i="3"/>
  <c r="J1181" i="3"/>
  <c r="J1180" i="3"/>
  <c r="J1179" i="3"/>
  <c r="J1178" i="3"/>
  <c r="J1177" i="3"/>
  <c r="J1176" i="3"/>
  <c r="J1171" i="3"/>
  <c r="J1170" i="3"/>
  <c r="J1169" i="3"/>
  <c r="J1168" i="3"/>
  <c r="J1167" i="3"/>
  <c r="J1166" i="3"/>
  <c r="J1161" i="3"/>
  <c r="J1160" i="3"/>
  <c r="J1159" i="3"/>
  <c r="J1158" i="3"/>
  <c r="J1157" i="3"/>
  <c r="J1156" i="3"/>
  <c r="J1155" i="3"/>
  <c r="J1150" i="3"/>
  <c r="J1149" i="3"/>
  <c r="J1148" i="3"/>
  <c r="J1147" i="3"/>
  <c r="J1146" i="3"/>
  <c r="J1145" i="3"/>
  <c r="J1144" i="3"/>
  <c r="J1143" i="3"/>
  <c r="J1138" i="3"/>
  <c r="J1137" i="3"/>
  <c r="J1136" i="3"/>
  <c r="J1135" i="3"/>
  <c r="J1134" i="3"/>
  <c r="J1133" i="3"/>
  <c r="J1132" i="3"/>
  <c r="J1131" i="3"/>
  <c r="J1130" i="3"/>
  <c r="J1129" i="3"/>
  <c r="J1124" i="3"/>
  <c r="J1123" i="3"/>
  <c r="J1122" i="3"/>
  <c r="J1121" i="3"/>
  <c r="J1120" i="3"/>
  <c r="J1119" i="3"/>
  <c r="J1118" i="3"/>
  <c r="J1117" i="3"/>
  <c r="J1116" i="3"/>
  <c r="J1115" i="3"/>
  <c r="J1114" i="3"/>
  <c r="J1113" i="3"/>
  <c r="J1112" i="3"/>
  <c r="J1111" i="3"/>
  <c r="J1110" i="3"/>
  <c r="J1105" i="3"/>
  <c r="J1104" i="3"/>
  <c r="J1103" i="3"/>
  <c r="J1102" i="3"/>
  <c r="J1101" i="3"/>
  <c r="J1100" i="3"/>
  <c r="J1099" i="3"/>
  <c r="J1098" i="3"/>
  <c r="J1097" i="3"/>
  <c r="J1096" i="3"/>
  <c r="J1095" i="3"/>
  <c r="J1094" i="3"/>
  <c r="J1089" i="3"/>
  <c r="J1088" i="3"/>
  <c r="J1087" i="3"/>
  <c r="J1086" i="3"/>
  <c r="J1085" i="3"/>
  <c r="J1084" i="3"/>
  <c r="J1083" i="3"/>
  <c r="J1082" i="3"/>
  <c r="J1081" i="3"/>
  <c r="J1080" i="3"/>
  <c r="J1079" i="3"/>
  <c r="J1074" i="3"/>
  <c r="J1073" i="3"/>
  <c r="J1072" i="3"/>
  <c r="J1071" i="3"/>
  <c r="J1070" i="3"/>
  <c r="J1069" i="3"/>
  <c r="J1068" i="3"/>
  <c r="J1067" i="3"/>
  <c r="J1066" i="3"/>
  <c r="J1065" i="3"/>
  <c r="J1060" i="3"/>
  <c r="J1059" i="3"/>
  <c r="J1058" i="3"/>
  <c r="J1057" i="3"/>
  <c r="J1056" i="3"/>
  <c r="J1055" i="3"/>
  <c r="J1054" i="3"/>
  <c r="J1053" i="3"/>
  <c r="J1052" i="3"/>
  <c r="J1051" i="3"/>
  <c r="J1050" i="3"/>
  <c r="J1049" i="3"/>
  <c r="J1048" i="3"/>
  <c r="J1047" i="3"/>
  <c r="J1042" i="3"/>
  <c r="J1041" i="3"/>
  <c r="J1040" i="3"/>
  <c r="J1039" i="3"/>
  <c r="J1038" i="3"/>
  <c r="J1037" i="3"/>
  <c r="J1036" i="3"/>
  <c r="J1035" i="3"/>
  <c r="J1034" i="3"/>
  <c r="J1033" i="3"/>
  <c r="J1028" i="3"/>
  <c r="J1027" i="3"/>
  <c r="J1026" i="3"/>
  <c r="J1025" i="3"/>
  <c r="J1024" i="3"/>
  <c r="J1023" i="3"/>
  <c r="J1022" i="3"/>
  <c r="J1021" i="3"/>
  <c r="J1020" i="3"/>
  <c r="J1019" i="3"/>
  <c r="J1018" i="3"/>
  <c r="J1017" i="3"/>
  <c r="J1016" i="3"/>
  <c r="J1015" i="3"/>
  <c r="J1010" i="3"/>
  <c r="J1009" i="3"/>
  <c r="J1008" i="3"/>
  <c r="J1007" i="3"/>
  <c r="J1006" i="3"/>
  <c r="J1005" i="3"/>
  <c r="J1004" i="3"/>
  <c r="J1003" i="3"/>
  <c r="J1002" i="3"/>
  <c r="J1001" i="3"/>
  <c r="J1000" i="3"/>
  <c r="J999" i="3"/>
  <c r="J998" i="3"/>
  <c r="J997" i="3"/>
  <c r="J996" i="3"/>
  <c r="J995" i="3"/>
  <c r="J990" i="3"/>
  <c r="J989" i="3"/>
  <c r="J988" i="3"/>
  <c r="J987" i="3"/>
  <c r="J986" i="3"/>
  <c r="J985" i="3"/>
  <c r="J984" i="3"/>
  <c r="J983" i="3"/>
  <c r="J982" i="3"/>
  <c r="J981" i="3"/>
  <c r="J980" i="3"/>
  <c r="J979" i="3"/>
  <c r="J978" i="3"/>
  <c r="J977" i="3"/>
  <c r="J976" i="3"/>
  <c r="J975" i="3"/>
  <c r="J970" i="3"/>
  <c r="J969" i="3"/>
  <c r="J968" i="3"/>
  <c r="J967" i="3"/>
  <c r="J966" i="3"/>
  <c r="J965" i="3"/>
  <c r="J964" i="3"/>
  <c r="J963" i="3"/>
  <c r="J962" i="3"/>
  <c r="J961" i="3"/>
  <c r="J960" i="3"/>
  <c r="J959" i="3"/>
  <c r="J958" i="3"/>
  <c r="J957" i="3"/>
  <c r="J956" i="3"/>
  <c r="J955" i="3"/>
  <c r="J950" i="3"/>
  <c r="J949" i="3"/>
  <c r="J948" i="3"/>
  <c r="J947" i="3"/>
  <c r="J946" i="3"/>
  <c r="J945" i="3"/>
  <c r="J944" i="3"/>
  <c r="J943" i="3"/>
  <c r="J942" i="3"/>
  <c r="J941" i="3"/>
  <c r="J940" i="3"/>
  <c r="J939" i="3"/>
  <c r="J938" i="3"/>
  <c r="J937" i="3"/>
  <c r="J936" i="3"/>
  <c r="J931" i="3"/>
  <c r="J930" i="3"/>
  <c r="J929" i="3"/>
  <c r="J928" i="3"/>
  <c r="J927" i="3"/>
  <c r="J926" i="3"/>
  <c r="J925" i="3"/>
  <c r="J924" i="3"/>
  <c r="J923" i="3"/>
  <c r="J922" i="3"/>
  <c r="J921" i="3"/>
  <c r="J920" i="3"/>
  <c r="J919" i="3"/>
  <c r="J918" i="3"/>
  <c r="J917" i="3"/>
  <c r="J912" i="3"/>
  <c r="J911" i="3"/>
  <c r="J910" i="3"/>
  <c r="J909" i="3"/>
  <c r="J908" i="3"/>
  <c r="J907" i="3"/>
  <c r="J906" i="3"/>
  <c r="J905" i="3"/>
  <c r="J904" i="3"/>
  <c r="J903" i="3"/>
  <c r="J902" i="3"/>
  <c r="J901" i="3"/>
  <c r="J900" i="3"/>
  <c r="J899" i="3"/>
  <c r="J898" i="3"/>
  <c r="J893" i="3"/>
  <c r="J892" i="3"/>
  <c r="J891" i="3"/>
  <c r="J890" i="3"/>
  <c r="J889" i="3"/>
  <c r="J888" i="3"/>
  <c r="J887" i="3"/>
  <c r="J886" i="3"/>
  <c r="J885" i="3"/>
  <c r="J884" i="3"/>
  <c r="J879" i="3"/>
  <c r="J878" i="3"/>
  <c r="J877" i="3"/>
  <c r="J876" i="3"/>
  <c r="J875" i="3"/>
  <c r="J874" i="3"/>
  <c r="J873" i="3"/>
  <c r="J872" i="3"/>
  <c r="J871" i="3"/>
  <c r="J870" i="3"/>
  <c r="J865" i="3"/>
  <c r="J863" i="3"/>
  <c r="J862" i="3"/>
  <c r="J861" i="3"/>
  <c r="J860" i="3"/>
  <c r="J859" i="3"/>
  <c r="J858" i="3"/>
  <c r="J857" i="3"/>
  <c r="J856" i="3"/>
  <c r="J851" i="3"/>
  <c r="J850" i="3"/>
  <c r="J849" i="3"/>
  <c r="J848" i="3"/>
  <c r="J847" i="3"/>
  <c r="J846" i="3"/>
  <c r="J845" i="3"/>
  <c r="J840" i="3"/>
  <c r="J839" i="3"/>
  <c r="J838" i="3"/>
  <c r="J837" i="3"/>
  <c r="J836" i="3"/>
  <c r="J835" i="3"/>
  <c r="J834" i="3"/>
  <c r="J833" i="3"/>
  <c r="J828" i="3"/>
  <c r="J827" i="3"/>
  <c r="J826" i="3"/>
  <c r="J825" i="3"/>
  <c r="J824" i="3"/>
  <c r="J823" i="3"/>
  <c r="J822" i="3"/>
  <c r="J821" i="3"/>
  <c r="J820" i="3"/>
  <c r="J819" i="3"/>
  <c r="J814" i="3"/>
  <c r="J813" i="3"/>
  <c r="J812" i="3"/>
  <c r="J811" i="3"/>
  <c r="J810" i="3"/>
  <c r="J809" i="3"/>
  <c r="J808" i="3"/>
  <c r="J807" i="3"/>
  <c r="J806" i="3"/>
  <c r="J805" i="3"/>
  <c r="J800" i="3"/>
  <c r="J799" i="3"/>
  <c r="J798" i="3"/>
  <c r="J797" i="3"/>
  <c r="J796" i="3"/>
  <c r="J795" i="3"/>
  <c r="J794" i="3"/>
  <c r="J793" i="3"/>
  <c r="J792" i="3"/>
  <c r="J791" i="3"/>
  <c r="J786" i="3"/>
  <c r="J785" i="3"/>
  <c r="J784" i="3"/>
  <c r="J783" i="3"/>
  <c r="J782" i="3"/>
  <c r="J781" i="3"/>
  <c r="J780" i="3"/>
  <c r="J779" i="3"/>
  <c r="J778" i="3"/>
  <c r="J777" i="3"/>
  <c r="J772" i="3"/>
  <c r="J771" i="3"/>
  <c r="J770" i="3"/>
  <c r="J769" i="3"/>
  <c r="J768" i="3"/>
  <c r="J767" i="3"/>
  <c r="J766" i="3"/>
  <c r="J765" i="3"/>
  <c r="J764" i="3"/>
  <c r="J759" i="3"/>
  <c r="J758" i="3"/>
  <c r="J757" i="3"/>
  <c r="J756" i="3"/>
  <c r="J755" i="3"/>
  <c r="J754" i="3"/>
  <c r="J753" i="3"/>
  <c r="J752" i="3"/>
  <c r="J751" i="3"/>
  <c r="J750" i="3"/>
  <c r="J745" i="3"/>
  <c r="J744" i="3"/>
  <c r="J743" i="3"/>
  <c r="J742" i="3"/>
  <c r="J741" i="3"/>
  <c r="J740" i="3"/>
  <c r="J739" i="3"/>
  <c r="J738" i="3"/>
  <c r="J737" i="3"/>
  <c r="J736" i="3"/>
  <c r="J731" i="3"/>
  <c r="J730" i="3"/>
  <c r="J729" i="3"/>
  <c r="J728" i="3"/>
  <c r="J727" i="3"/>
  <c r="J726" i="3"/>
  <c r="J725" i="3"/>
  <c r="J724" i="3"/>
  <c r="J719" i="3"/>
  <c r="J718" i="3"/>
  <c r="J717" i="3"/>
  <c r="J716" i="3"/>
  <c r="J715" i="3"/>
  <c r="J714" i="3"/>
  <c r="J713" i="3"/>
  <c r="J708" i="3"/>
  <c r="J707" i="3"/>
  <c r="J706" i="3"/>
  <c r="J705" i="3"/>
  <c r="J704" i="3"/>
  <c r="J703" i="3"/>
  <c r="J702" i="3"/>
  <c r="J701" i="3"/>
  <c r="J700" i="3"/>
  <c r="J699" i="3"/>
  <c r="J694" i="3"/>
  <c r="J693" i="3"/>
  <c r="J692" i="3"/>
  <c r="J691" i="3"/>
  <c r="J690" i="3"/>
  <c r="J689" i="3"/>
  <c r="J688" i="3"/>
  <c r="J687" i="3"/>
  <c r="J686" i="3"/>
  <c r="J685" i="3"/>
  <c r="J680" i="3"/>
  <c r="J679" i="3"/>
  <c r="J678" i="3"/>
  <c r="J677" i="3"/>
  <c r="J676" i="3"/>
  <c r="J675" i="3"/>
  <c r="J674" i="3"/>
  <c r="J673" i="3"/>
  <c r="J668" i="3"/>
  <c r="J667" i="3"/>
  <c r="J666" i="3"/>
  <c r="J665" i="3"/>
  <c r="J664" i="3"/>
  <c r="J663" i="3"/>
  <c r="J662" i="3"/>
  <c r="J661" i="3"/>
  <c r="J660" i="3"/>
  <c r="J655" i="3"/>
  <c r="J654" i="3"/>
  <c r="J653" i="3"/>
  <c r="J652" i="3"/>
  <c r="J651" i="3"/>
  <c r="J650" i="3"/>
  <c r="J649" i="3"/>
  <c r="J648" i="3"/>
  <c r="J647" i="3"/>
  <c r="J646" i="3"/>
  <c r="J641" i="3"/>
  <c r="J640" i="3"/>
  <c r="J639" i="3"/>
  <c r="J638" i="3"/>
  <c r="J637" i="3"/>
  <c r="J636" i="3"/>
  <c r="J635" i="3"/>
  <c r="J634" i="3"/>
  <c r="J633" i="3"/>
  <c r="J632" i="3"/>
  <c r="J631" i="3"/>
  <c r="J630" i="3"/>
  <c r="J629" i="3"/>
  <c r="J628" i="3"/>
  <c r="J627" i="3"/>
  <c r="J622" i="3"/>
  <c r="J621" i="3"/>
  <c r="J620" i="3"/>
  <c r="J619" i="3"/>
  <c r="J618" i="3"/>
  <c r="J617" i="3"/>
  <c r="J616" i="3"/>
  <c r="J615" i="3"/>
  <c r="J614" i="3"/>
  <c r="J613" i="3"/>
  <c r="J612" i="3"/>
  <c r="J611" i="3"/>
  <c r="J610" i="3"/>
  <c r="J609" i="3"/>
  <c r="J608" i="3"/>
  <c r="J607" i="3"/>
  <c r="J602" i="3"/>
  <c r="J601" i="3"/>
  <c r="J600" i="3"/>
  <c r="J599" i="3"/>
  <c r="J598" i="3"/>
  <c r="J597" i="3"/>
  <c r="J596" i="3"/>
  <c r="J595" i="3"/>
  <c r="J594" i="3"/>
  <c r="J593" i="3"/>
  <c r="J592" i="3"/>
  <c r="J591" i="3"/>
  <c r="J586" i="3"/>
  <c r="J585" i="3"/>
  <c r="J584" i="3"/>
  <c r="J583" i="3"/>
  <c r="J582" i="3"/>
  <c r="J581" i="3"/>
  <c r="J580" i="3"/>
  <c r="J579" i="3"/>
  <c r="J578" i="3"/>
  <c r="J577" i="3"/>
  <c r="J572" i="3"/>
  <c r="J571" i="3"/>
  <c r="J570" i="3"/>
  <c r="J569" i="3"/>
  <c r="J568" i="3"/>
  <c r="J567" i="3"/>
  <c r="J566" i="3"/>
  <c r="J565" i="3"/>
  <c r="J564" i="3"/>
  <c r="J563" i="3"/>
  <c r="J562" i="3"/>
  <c r="J561" i="3"/>
  <c r="J560" i="3"/>
  <c r="J559" i="3"/>
  <c r="J558" i="3"/>
  <c r="J553" i="3"/>
  <c r="J552" i="3"/>
  <c r="J551" i="3"/>
  <c r="J550" i="3"/>
  <c r="J549" i="3"/>
  <c r="J548" i="3"/>
  <c r="J547" i="3"/>
  <c r="J546" i="3"/>
  <c r="J545" i="3"/>
  <c r="J544" i="3"/>
  <c r="J539" i="3"/>
  <c r="J538" i="3"/>
  <c r="J537" i="3"/>
  <c r="J536" i="3"/>
  <c r="J535" i="3"/>
  <c r="J534" i="3"/>
  <c r="J533" i="3"/>
  <c r="J532" i="3"/>
  <c r="J531" i="3"/>
  <c r="J530" i="3"/>
  <c r="J525" i="3"/>
  <c r="J524" i="3"/>
  <c r="J523" i="3"/>
  <c r="J522" i="3"/>
  <c r="J521" i="3"/>
  <c r="J520" i="3"/>
  <c r="J519" i="3"/>
  <c r="J518" i="3"/>
  <c r="J517" i="3"/>
  <c r="J516" i="3"/>
  <c r="J515" i="3"/>
  <c r="J514" i="3"/>
  <c r="J513" i="3"/>
  <c r="J508" i="3"/>
  <c r="J507" i="3"/>
  <c r="J506" i="3"/>
  <c r="J505" i="3"/>
  <c r="J504" i="3"/>
  <c r="J503" i="3"/>
  <c r="J502" i="3"/>
  <c r="J501" i="3"/>
  <c r="J500" i="3"/>
  <c r="J499" i="3"/>
  <c r="J498" i="3"/>
  <c r="J493" i="3"/>
  <c r="J492" i="3"/>
  <c r="J491" i="3"/>
  <c r="J490" i="3"/>
  <c r="J489" i="3"/>
  <c r="J488" i="3"/>
  <c r="J487" i="3"/>
  <c r="J486" i="3"/>
  <c r="J485" i="3"/>
  <c r="J484" i="3"/>
  <c r="J483" i="3"/>
  <c r="J478" i="3"/>
  <c r="J477" i="3"/>
  <c r="J476" i="3"/>
  <c r="J475" i="3"/>
  <c r="J474" i="3"/>
  <c r="J473" i="3"/>
  <c r="J472" i="3"/>
  <c r="J471" i="3"/>
  <c r="J466" i="3"/>
  <c r="J465" i="3"/>
  <c r="J464" i="3"/>
  <c r="J463" i="3"/>
  <c r="J462" i="3"/>
  <c r="J461" i="3"/>
  <c r="J460" i="3"/>
  <c r="J459" i="3"/>
  <c r="J458" i="3"/>
  <c r="J453" i="3"/>
  <c r="J452" i="3"/>
  <c r="J451" i="3"/>
  <c r="J450" i="3"/>
  <c r="J449" i="3"/>
  <c r="J448" i="3"/>
  <c r="J447" i="3"/>
  <c r="J446" i="3"/>
  <c r="J445" i="3"/>
  <c r="J440" i="3"/>
  <c r="J439" i="3"/>
  <c r="J438" i="3"/>
  <c r="J437" i="3"/>
  <c r="J436" i="3"/>
  <c r="J435" i="3"/>
  <c r="J434" i="3"/>
  <c r="J433" i="3"/>
  <c r="J432" i="3"/>
  <c r="J427" i="3"/>
  <c r="J426" i="3"/>
  <c r="J425" i="3"/>
  <c r="J424" i="3"/>
  <c r="J423" i="3"/>
  <c r="J422" i="3"/>
  <c r="J421" i="3"/>
  <c r="J420" i="3"/>
  <c r="J415" i="3"/>
  <c r="J414" i="3"/>
  <c r="J413" i="3"/>
  <c r="J412" i="3"/>
  <c r="J411" i="3"/>
  <c r="J410" i="3"/>
  <c r="J409" i="3"/>
  <c r="J408" i="3"/>
  <c r="J407" i="3"/>
  <c r="J406" i="3"/>
  <c r="J401" i="3"/>
  <c r="J400" i="3"/>
  <c r="J399" i="3"/>
  <c r="J398" i="3"/>
  <c r="J396" i="3"/>
  <c r="J395" i="3"/>
  <c r="J394" i="3"/>
  <c r="J393" i="3"/>
  <c r="J388" i="3"/>
  <c r="J387" i="3"/>
  <c r="J386" i="3"/>
  <c r="J385" i="3"/>
  <c r="J384" i="3"/>
  <c r="J383" i="3"/>
  <c r="J382" i="3"/>
  <c r="J381" i="3"/>
  <c r="J380" i="3"/>
  <c r="J379" i="3"/>
  <c r="J378" i="3"/>
  <c r="J373" i="3"/>
  <c r="J372" i="3"/>
  <c r="J371" i="3"/>
  <c r="J370" i="3"/>
  <c r="J369" i="3"/>
  <c r="J368" i="3"/>
  <c r="J367" i="3"/>
  <c r="J366" i="3"/>
  <c r="J365" i="3"/>
  <c r="J364" i="3"/>
  <c r="J363" i="3"/>
  <c r="J358" i="3"/>
  <c r="J357" i="3"/>
  <c r="J356" i="3"/>
  <c r="J355" i="3"/>
  <c r="J354" i="3"/>
  <c r="J353" i="3"/>
  <c r="J352" i="3"/>
  <c r="J351" i="3"/>
  <c r="J350" i="3"/>
  <c r="J349" i="3"/>
  <c r="J344" i="3"/>
  <c r="J343" i="3"/>
  <c r="J342" i="3"/>
  <c r="J341" i="3"/>
  <c r="J340" i="3"/>
  <c r="J339" i="3"/>
  <c r="J338" i="3"/>
  <c r="J337" i="3"/>
  <c r="J332" i="3"/>
  <c r="J331" i="3"/>
  <c r="J330" i="3"/>
  <c r="J329" i="3"/>
  <c r="J328" i="3"/>
  <c r="J327" i="3"/>
  <c r="J326" i="3"/>
  <c r="J325" i="3"/>
  <c r="J320" i="3"/>
  <c r="J319" i="3"/>
  <c r="J318" i="3"/>
  <c r="J317" i="3"/>
  <c r="J316" i="3"/>
  <c r="J315" i="3"/>
  <c r="J314" i="3"/>
  <c r="J313" i="3"/>
  <c r="J312" i="3"/>
  <c r="J311" i="3"/>
  <c r="J306" i="3"/>
  <c r="J305" i="3"/>
  <c r="J304" i="3"/>
  <c r="J303" i="3"/>
  <c r="J302" i="3"/>
  <c r="J301" i="3"/>
  <c r="J300" i="3"/>
  <c r="J299" i="3"/>
  <c r="J298" i="3"/>
  <c r="J297" i="3"/>
  <c r="J296" i="3"/>
  <c r="J291" i="3"/>
  <c r="J290" i="3"/>
  <c r="J289" i="3"/>
  <c r="J288" i="3"/>
  <c r="J287" i="3"/>
  <c r="J286" i="3"/>
  <c r="J285" i="3"/>
  <c r="J284" i="3"/>
  <c r="J283" i="3"/>
  <c r="J282" i="3"/>
  <c r="J277" i="3"/>
  <c r="J276" i="3"/>
  <c r="J275" i="3"/>
  <c r="J274" i="3"/>
  <c r="J273" i="3"/>
  <c r="J272" i="3"/>
  <c r="J271" i="3"/>
  <c r="J270" i="3"/>
  <c r="J269" i="3"/>
  <c r="J268" i="3"/>
  <c r="J267" i="3"/>
  <c r="J262" i="3"/>
  <c r="J261" i="3"/>
  <c r="J260" i="3"/>
  <c r="J259" i="3"/>
  <c r="J258" i="3"/>
  <c r="J257" i="3"/>
  <c r="J256" i="3"/>
  <c r="J255" i="3"/>
  <c r="J254" i="3"/>
  <c r="J253" i="3"/>
  <c r="J252" i="3"/>
  <c r="J247" i="3"/>
  <c r="J246" i="3"/>
  <c r="J245" i="3"/>
  <c r="J244" i="3"/>
  <c r="J243" i="3"/>
  <c r="J238" i="3"/>
  <c r="J237" i="3"/>
  <c r="J236" i="3"/>
  <c r="J235" i="3"/>
  <c r="J234" i="3"/>
  <c r="J233" i="3"/>
  <c r="J232" i="3"/>
  <c r="J231" i="3"/>
  <c r="J230" i="3"/>
  <c r="J229" i="3"/>
  <c r="J228" i="3"/>
  <c r="J227" i="3"/>
  <c r="J226" i="3"/>
  <c r="J221" i="3"/>
  <c r="J220" i="3"/>
  <c r="J219" i="3"/>
  <c r="J218" i="3"/>
  <c r="J217" i="3"/>
  <c r="J216" i="3"/>
  <c r="J215" i="3"/>
  <c r="J214" i="3"/>
  <c r="J213" i="3"/>
  <c r="J212" i="3"/>
  <c r="J211" i="3"/>
  <c r="J206" i="3"/>
  <c r="J205" i="3"/>
  <c r="J204" i="3"/>
  <c r="J203" i="3"/>
  <c r="J202" i="3"/>
  <c r="J201" i="3"/>
  <c r="J200" i="3"/>
  <c r="J199" i="3"/>
  <c r="J198" i="3"/>
  <c r="J197" i="3"/>
  <c r="J196" i="3"/>
  <c r="J191" i="3"/>
  <c r="J190" i="3"/>
  <c r="J189" i="3"/>
  <c r="J188" i="3"/>
  <c r="J187" i="3"/>
  <c r="J186" i="3"/>
  <c r="J185" i="3"/>
  <c r="J184" i="3"/>
  <c r="J183" i="3"/>
  <c r="J182" i="3"/>
  <c r="J181" i="3"/>
  <c r="J180" i="3"/>
  <c r="J179" i="3"/>
  <c r="J178" i="3"/>
  <c r="J177" i="3"/>
  <c r="J172" i="3"/>
  <c r="J171" i="3"/>
  <c r="J170" i="3"/>
  <c r="J169" i="3"/>
  <c r="J168" i="3"/>
  <c r="J167" i="3"/>
  <c r="J166" i="3"/>
  <c r="J165" i="3"/>
  <c r="J164" i="3"/>
  <c r="J163" i="3"/>
  <c r="J162" i="3"/>
  <c r="J157" i="3"/>
  <c r="J156" i="3"/>
  <c r="J155" i="3"/>
  <c r="J154" i="3"/>
  <c r="J153" i="3"/>
  <c r="J152" i="3"/>
  <c r="J151" i="3"/>
  <c r="J150" i="3"/>
  <c r="J149" i="3"/>
  <c r="J148" i="3"/>
  <c r="J147" i="3"/>
  <c r="J142" i="3"/>
  <c r="J141" i="3"/>
  <c r="J140" i="3"/>
  <c r="J139" i="3"/>
  <c r="J138" i="3"/>
  <c r="J137" i="3"/>
  <c r="J136" i="3"/>
  <c r="J135" i="3"/>
  <c r="J134" i="3"/>
  <c r="J133" i="3"/>
  <c r="J132" i="3"/>
  <c r="J127" i="3"/>
  <c r="J126" i="3"/>
  <c r="J125" i="3"/>
  <c r="J124" i="3"/>
  <c r="J123" i="3"/>
  <c r="J122" i="3"/>
  <c r="J121" i="3"/>
  <c r="J120" i="3"/>
  <c r="J119" i="3"/>
  <c r="J118" i="3"/>
  <c r="J117" i="3"/>
  <c r="J112" i="3"/>
  <c r="J111" i="3"/>
  <c r="J110" i="3"/>
  <c r="J109" i="3"/>
  <c r="J108" i="3"/>
  <c r="J107" i="3"/>
  <c r="J106" i="3"/>
  <c r="J105" i="3"/>
  <c r="J104" i="3"/>
  <c r="J103" i="3"/>
  <c r="J102" i="3"/>
  <c r="J101" i="3"/>
  <c r="J100" i="3"/>
  <c r="J99" i="3"/>
  <c r="J94" i="3"/>
  <c r="J93" i="3"/>
  <c r="J92" i="3"/>
  <c r="J91" i="3"/>
  <c r="J90" i="3"/>
  <c r="J89" i="3"/>
  <c r="J88" i="3"/>
  <c r="J87" i="3"/>
  <c r="J86" i="3"/>
  <c r="J85" i="3"/>
  <c r="J84" i="3"/>
  <c r="J83" i="3"/>
  <c r="J82" i="3"/>
  <c r="J81" i="3"/>
  <c r="J80" i="3"/>
  <c r="J75" i="3"/>
  <c r="J74" i="3"/>
  <c r="J73" i="3"/>
  <c r="J72" i="3"/>
  <c r="J71" i="3"/>
  <c r="J70" i="3"/>
  <c r="J69" i="3"/>
  <c r="J68" i="3"/>
  <c r="J67" i="3"/>
  <c r="J66" i="3"/>
  <c r="J61" i="3"/>
  <c r="J60" i="3"/>
  <c r="J59" i="3"/>
  <c r="J58" i="3"/>
  <c r="J57" i="3"/>
  <c r="J56" i="3"/>
  <c r="J55" i="3"/>
  <c r="J50" i="3"/>
  <c r="J49" i="3"/>
  <c r="J48" i="3"/>
  <c r="J47" i="3"/>
  <c r="J46" i="3"/>
  <c r="J45" i="3"/>
  <c r="J44" i="3"/>
  <c r="J43" i="3"/>
  <c r="J38" i="3"/>
  <c r="J37" i="3"/>
  <c r="J36" i="3"/>
  <c r="J35" i="3"/>
  <c r="J34" i="3"/>
  <c r="J33" i="3"/>
  <c r="J32" i="3"/>
  <c r="J31" i="3"/>
  <c r="J30" i="3"/>
  <c r="J25" i="3"/>
  <c r="J24" i="3"/>
  <c r="J23" i="3"/>
  <c r="J22" i="3"/>
  <c r="J21" i="3"/>
  <c r="J20" i="3"/>
  <c r="J19" i="3"/>
  <c r="J18" i="3"/>
  <c r="I14" i="3"/>
  <c r="AH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Šīs vērtības ievada rīka lietotājs/ User inserts these values</t>
        </r>
      </text>
    </comment>
    <comment ref="K4"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nodefinēt pašiem attiecīgajām sērijām
Reply:
    vai nu ievada iedzīvotājs, vai AI paņem pēc atbilstošās sērijas
Reply:
    Either entered by the user or autofilled depending on the selected serie</t>
        </r>
      </text>
    </comment>
    <comment ref="P4" authorId="0" shapeId="0" xr:uid="{00000000-0006-0000-0000-0000E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Nav būtiski AI rīkam, taču būtiski apkopot priekš REA</t>
        </r>
      </text>
    </comment>
    <comment ref="Q4" authorId="0" shapeId="0" xr:uid="{00000000-0006-0000-0000-0000E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Nav būtiski AI rīkam, taču būtiski apkopot priekš REA</t>
        </r>
      </text>
    </comment>
    <comment ref="O6"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 authorId="0" shapeId="0" xr:uid="{00000000-0006-0000-0000-00000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6"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1"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6"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1"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6"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1"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6"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1" authorId="0" shapeId="0" xr:uid="{00000000-0006-0000-0000-00001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6" authorId="0" shapeId="0" xr:uid="{00000000-0006-0000-0000-00001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1" authorId="0" shapeId="0" xr:uid="{00000000-0006-0000-0000-00001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6" authorId="0" shapeId="0" xr:uid="{00000000-0006-0000-0000-00001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1" authorId="0" shapeId="0" xr:uid="{00000000-0006-0000-0000-00001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6" authorId="0" shapeId="0" xr:uid="{00000000-0006-0000-0000-00001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1" authorId="0" shapeId="0" xr:uid="{00000000-0006-0000-0000-00001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6" authorId="0" shapeId="0" xr:uid="{00000000-0006-0000-0000-00001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21" authorId="0" shapeId="0" xr:uid="{00000000-0006-0000-0000-00001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26" authorId="0" shapeId="0" xr:uid="{00000000-0006-0000-0000-00001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31" authorId="0" shapeId="0" xr:uid="{00000000-0006-0000-0000-00001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36" authorId="0" shapeId="0" xr:uid="{00000000-0006-0000-0000-00001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41" authorId="0" shapeId="0" xr:uid="{00000000-0006-0000-0000-00001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46" authorId="0" shapeId="0" xr:uid="{00000000-0006-0000-0000-00001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51" authorId="0" shapeId="0" xr:uid="{00000000-0006-0000-0000-00002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56" authorId="0" shapeId="0" xr:uid="{00000000-0006-0000-0000-00002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1" authorId="0" shapeId="0" xr:uid="{00000000-0006-0000-0000-00002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66" authorId="0" shapeId="0" xr:uid="{00000000-0006-0000-0000-00002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71" authorId="0" shapeId="0" xr:uid="{00000000-0006-0000-0000-00002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76" authorId="0" shapeId="0" xr:uid="{00000000-0006-0000-0000-00002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81" authorId="0" shapeId="0" xr:uid="{00000000-0006-0000-0000-00002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86" authorId="0" shapeId="0" xr:uid="{00000000-0006-0000-0000-00002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91" authorId="0" shapeId="0" xr:uid="{00000000-0006-0000-0000-00002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96" authorId="0" shapeId="0" xr:uid="{00000000-0006-0000-0000-00002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01" authorId="0" shapeId="0" xr:uid="{00000000-0006-0000-0000-00002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06" authorId="0" shapeId="0" xr:uid="{00000000-0006-0000-0000-00002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1" authorId="0" shapeId="0" xr:uid="{00000000-0006-0000-0000-00002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16" authorId="0" shapeId="0" xr:uid="{00000000-0006-0000-0000-00002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21" authorId="0" shapeId="0" xr:uid="{00000000-0006-0000-0000-00002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26" authorId="0" shapeId="0" xr:uid="{00000000-0006-0000-0000-00002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31" authorId="0" shapeId="0" xr:uid="{00000000-0006-0000-0000-00003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36" authorId="0" shapeId="0" xr:uid="{00000000-0006-0000-0000-00003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41" authorId="0" shapeId="0" xr:uid="{00000000-0006-0000-0000-00003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46" authorId="0" shapeId="0" xr:uid="{00000000-0006-0000-0000-00003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51" authorId="0" shapeId="0" xr:uid="{00000000-0006-0000-0000-00003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56" authorId="0" shapeId="0" xr:uid="{00000000-0006-0000-0000-00003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1" authorId="0" shapeId="0" xr:uid="{00000000-0006-0000-0000-00003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66" authorId="0" shapeId="0" xr:uid="{00000000-0006-0000-0000-00003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71" authorId="0" shapeId="0" xr:uid="{00000000-0006-0000-0000-00003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76" authorId="0" shapeId="0" xr:uid="{00000000-0006-0000-0000-00003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81" authorId="0" shapeId="0" xr:uid="{00000000-0006-0000-0000-00003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86" authorId="0" shapeId="0" xr:uid="{00000000-0006-0000-0000-00003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91" authorId="0" shapeId="0" xr:uid="{00000000-0006-0000-0000-00003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296" authorId="0" shapeId="0" xr:uid="{00000000-0006-0000-0000-00003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01" authorId="0" shapeId="0" xr:uid="{00000000-0006-0000-0000-00003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06" authorId="0" shapeId="0" xr:uid="{00000000-0006-0000-0000-00003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1" authorId="0" shapeId="0" xr:uid="{00000000-0006-0000-0000-00004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16" authorId="0" shapeId="0" xr:uid="{00000000-0006-0000-0000-00004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21" authorId="0" shapeId="0" xr:uid="{00000000-0006-0000-0000-00004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26" authorId="0" shapeId="0" xr:uid="{00000000-0006-0000-0000-00004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31" authorId="0" shapeId="0" xr:uid="{00000000-0006-0000-0000-00004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36" authorId="0" shapeId="0" xr:uid="{00000000-0006-0000-0000-00004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41" authorId="0" shapeId="0" xr:uid="{00000000-0006-0000-0000-00004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46" authorId="0" shapeId="0" xr:uid="{00000000-0006-0000-0000-00004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51" authorId="0" shapeId="0" xr:uid="{00000000-0006-0000-0000-00004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56" authorId="0" shapeId="0" xr:uid="{00000000-0006-0000-0000-00004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1" authorId="0" shapeId="0" xr:uid="{00000000-0006-0000-0000-00004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66" authorId="0" shapeId="0" xr:uid="{00000000-0006-0000-0000-00004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71" authorId="0" shapeId="0" xr:uid="{00000000-0006-0000-0000-00004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76" authorId="0" shapeId="0" xr:uid="{00000000-0006-0000-0000-00004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81" authorId="0" shapeId="0" xr:uid="{00000000-0006-0000-0000-00004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86" authorId="0" shapeId="0" xr:uid="{00000000-0006-0000-0000-00004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91" authorId="0" shapeId="0" xr:uid="{00000000-0006-0000-0000-00005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396" authorId="0" shapeId="0" xr:uid="{00000000-0006-0000-0000-00005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01" authorId="0" shapeId="0" xr:uid="{00000000-0006-0000-0000-00005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06" authorId="0" shapeId="0" xr:uid="{00000000-0006-0000-0000-00005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1" authorId="0" shapeId="0" xr:uid="{00000000-0006-0000-0000-00005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16" authorId="0" shapeId="0" xr:uid="{00000000-0006-0000-0000-00005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21" authorId="0" shapeId="0" xr:uid="{00000000-0006-0000-0000-00005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26" authorId="0" shapeId="0" xr:uid="{00000000-0006-0000-0000-00005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31" authorId="0" shapeId="0" xr:uid="{00000000-0006-0000-0000-00005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36" authorId="0" shapeId="0" xr:uid="{00000000-0006-0000-0000-00005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41" authorId="0" shapeId="0" xr:uid="{00000000-0006-0000-0000-00005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46" authorId="0" shapeId="0" xr:uid="{00000000-0006-0000-0000-00005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51" authorId="0" shapeId="0" xr:uid="{00000000-0006-0000-0000-00005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56" authorId="0" shapeId="0" xr:uid="{00000000-0006-0000-0000-00005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61" authorId="0" shapeId="0" xr:uid="{00000000-0006-0000-0000-00005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66" authorId="0" shapeId="0" xr:uid="{00000000-0006-0000-0000-00005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71" authorId="0" shapeId="0" xr:uid="{00000000-0006-0000-0000-00006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76" authorId="0" shapeId="0" xr:uid="{00000000-0006-0000-0000-00006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81" authorId="0" shapeId="0" xr:uid="{00000000-0006-0000-0000-00006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86" authorId="0" shapeId="0" xr:uid="{00000000-0006-0000-0000-00006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91" authorId="0" shapeId="0" xr:uid="{00000000-0006-0000-0000-00006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496" authorId="0" shapeId="0" xr:uid="{00000000-0006-0000-0000-00006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01" authorId="0" shapeId="0" xr:uid="{00000000-0006-0000-0000-00006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06" authorId="0" shapeId="0" xr:uid="{00000000-0006-0000-0000-00006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11" authorId="0" shapeId="0" xr:uid="{00000000-0006-0000-0000-00006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16" authorId="0" shapeId="0" xr:uid="{00000000-0006-0000-0000-00006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21" authorId="0" shapeId="0" xr:uid="{00000000-0006-0000-0000-00006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26" authorId="0" shapeId="0" xr:uid="{00000000-0006-0000-0000-00006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31" authorId="0" shapeId="0" xr:uid="{00000000-0006-0000-0000-00006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36" authorId="0" shapeId="0" xr:uid="{00000000-0006-0000-0000-00006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41" authorId="0" shapeId="0" xr:uid="{00000000-0006-0000-0000-00006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46" authorId="0" shapeId="0" xr:uid="{00000000-0006-0000-0000-00006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51" authorId="0" shapeId="0" xr:uid="{00000000-0006-0000-0000-00007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56" authorId="0" shapeId="0" xr:uid="{00000000-0006-0000-0000-00007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61" authorId="0" shapeId="0" xr:uid="{00000000-0006-0000-0000-00007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66" authorId="0" shapeId="0" xr:uid="{00000000-0006-0000-0000-00007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71" authorId="0" shapeId="0" xr:uid="{00000000-0006-0000-0000-00007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76" authorId="0" shapeId="0" xr:uid="{00000000-0006-0000-0000-00007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81" authorId="0" shapeId="0" xr:uid="{00000000-0006-0000-0000-00007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86" authorId="0" shapeId="0" xr:uid="{00000000-0006-0000-0000-00007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91" authorId="0" shapeId="0" xr:uid="{00000000-0006-0000-0000-00007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596" authorId="0" shapeId="0" xr:uid="{00000000-0006-0000-0000-00007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01" authorId="0" shapeId="0" xr:uid="{00000000-0006-0000-0000-00007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06" authorId="0" shapeId="0" xr:uid="{00000000-0006-0000-0000-00007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11" authorId="0" shapeId="0" xr:uid="{00000000-0006-0000-0000-00007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16" authorId="0" shapeId="0" xr:uid="{00000000-0006-0000-0000-00007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21" authorId="0" shapeId="0" xr:uid="{00000000-0006-0000-0000-00007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26" authorId="0" shapeId="0" xr:uid="{00000000-0006-0000-0000-00007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31" authorId="0" shapeId="0" xr:uid="{00000000-0006-0000-0000-00008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36" authorId="0" shapeId="0" xr:uid="{00000000-0006-0000-0000-00008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41" authorId="0" shapeId="0" xr:uid="{00000000-0006-0000-0000-00008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46" authorId="0" shapeId="0" xr:uid="{00000000-0006-0000-0000-00008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51" authorId="0" shapeId="0" xr:uid="{00000000-0006-0000-0000-00008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56" authorId="0" shapeId="0" xr:uid="{00000000-0006-0000-0000-00008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61" authorId="0" shapeId="0" xr:uid="{00000000-0006-0000-0000-00008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66" authorId="0" shapeId="0" xr:uid="{00000000-0006-0000-0000-00008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71" authorId="0" shapeId="0" xr:uid="{00000000-0006-0000-0000-00008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76" authorId="0" shapeId="0" xr:uid="{00000000-0006-0000-0000-00008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81" authorId="0" shapeId="0" xr:uid="{00000000-0006-0000-0000-00008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86" authorId="0" shapeId="0" xr:uid="{00000000-0006-0000-0000-00008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91" authorId="0" shapeId="0" xr:uid="{00000000-0006-0000-0000-00008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696" authorId="0" shapeId="0" xr:uid="{00000000-0006-0000-0000-00008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01" authorId="0" shapeId="0" xr:uid="{00000000-0006-0000-0000-00008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06" authorId="0" shapeId="0" xr:uid="{00000000-0006-0000-0000-00008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11" authorId="0" shapeId="0" xr:uid="{00000000-0006-0000-0000-00009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16" authorId="0" shapeId="0" xr:uid="{00000000-0006-0000-0000-00009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21" authorId="0" shapeId="0" xr:uid="{00000000-0006-0000-0000-00009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26" authorId="0" shapeId="0" xr:uid="{00000000-0006-0000-0000-00009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31" authorId="0" shapeId="0" xr:uid="{00000000-0006-0000-0000-00009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36" authorId="0" shapeId="0" xr:uid="{00000000-0006-0000-0000-00009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41" authorId="0" shapeId="0" xr:uid="{00000000-0006-0000-0000-00009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46" authorId="0" shapeId="0" xr:uid="{00000000-0006-0000-0000-00009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51" authorId="0" shapeId="0" xr:uid="{00000000-0006-0000-0000-00009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56" authorId="0" shapeId="0" xr:uid="{00000000-0006-0000-0000-00009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61" authorId="0" shapeId="0" xr:uid="{00000000-0006-0000-0000-00009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66" authorId="0" shapeId="0" xr:uid="{00000000-0006-0000-0000-00009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71" authorId="0" shapeId="0" xr:uid="{00000000-0006-0000-0000-00009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76" authorId="0" shapeId="0" xr:uid="{00000000-0006-0000-0000-00009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81" authorId="0" shapeId="0" xr:uid="{00000000-0006-0000-0000-00009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86" authorId="0" shapeId="0" xr:uid="{00000000-0006-0000-0000-00009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91" authorId="0" shapeId="0" xr:uid="{00000000-0006-0000-0000-0000A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796" authorId="0" shapeId="0" xr:uid="{00000000-0006-0000-0000-0000A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01" authorId="0" shapeId="0" xr:uid="{00000000-0006-0000-0000-0000A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06" authorId="0" shapeId="0" xr:uid="{00000000-0006-0000-0000-0000A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11" authorId="0" shapeId="0" xr:uid="{00000000-0006-0000-0000-0000A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16" authorId="0" shapeId="0" xr:uid="{00000000-0006-0000-0000-0000A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21" authorId="0" shapeId="0" xr:uid="{00000000-0006-0000-0000-0000A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26" authorId="0" shapeId="0" xr:uid="{00000000-0006-0000-0000-0000A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31" authorId="0" shapeId="0" xr:uid="{00000000-0006-0000-0000-0000A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36" authorId="0" shapeId="0" xr:uid="{00000000-0006-0000-0000-0000A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41" authorId="0" shapeId="0" xr:uid="{00000000-0006-0000-0000-0000A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46" authorId="0" shapeId="0" xr:uid="{00000000-0006-0000-0000-0000A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51" authorId="0" shapeId="0" xr:uid="{00000000-0006-0000-0000-0000A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56" authorId="0" shapeId="0" xr:uid="{00000000-0006-0000-0000-0000A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61" authorId="0" shapeId="0" xr:uid="{00000000-0006-0000-0000-0000A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66" authorId="0" shapeId="0" xr:uid="{00000000-0006-0000-0000-0000A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71" authorId="0" shapeId="0" xr:uid="{00000000-0006-0000-0000-0000B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76" authorId="0" shapeId="0" xr:uid="{00000000-0006-0000-0000-0000B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81" authorId="0" shapeId="0" xr:uid="{00000000-0006-0000-0000-0000B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86" authorId="0" shapeId="0" xr:uid="{00000000-0006-0000-0000-0000B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91" authorId="0" shapeId="0" xr:uid="{00000000-0006-0000-0000-0000B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896" authorId="0" shapeId="0" xr:uid="{00000000-0006-0000-0000-0000B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01" authorId="0" shapeId="0" xr:uid="{00000000-0006-0000-0000-0000B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06" authorId="0" shapeId="0" xr:uid="{00000000-0006-0000-0000-0000B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11" authorId="0" shapeId="0" xr:uid="{00000000-0006-0000-0000-0000B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16" authorId="0" shapeId="0" xr:uid="{00000000-0006-0000-0000-0000B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21" authorId="0" shapeId="0" xr:uid="{00000000-0006-0000-0000-0000B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26" authorId="0" shapeId="0" xr:uid="{00000000-0006-0000-0000-0000B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31" authorId="0" shapeId="0" xr:uid="{00000000-0006-0000-0000-0000B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36" authorId="0" shapeId="0" xr:uid="{00000000-0006-0000-0000-0000B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41" authorId="0" shapeId="0" xr:uid="{00000000-0006-0000-0000-0000B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46" authorId="0" shapeId="0" xr:uid="{00000000-0006-0000-0000-0000B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51" authorId="0" shapeId="0" xr:uid="{00000000-0006-0000-0000-0000C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56" authorId="0" shapeId="0" xr:uid="{00000000-0006-0000-0000-0000C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61" authorId="0" shapeId="0" xr:uid="{00000000-0006-0000-0000-0000C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66" authorId="0" shapeId="0" xr:uid="{00000000-0006-0000-0000-0000C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71" authorId="0" shapeId="0" xr:uid="{00000000-0006-0000-0000-0000C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76" authorId="0" shapeId="0" xr:uid="{00000000-0006-0000-0000-0000C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81" authorId="0" shapeId="0" xr:uid="{00000000-0006-0000-0000-0000C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86" authorId="0" shapeId="0" xr:uid="{00000000-0006-0000-0000-0000C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91" authorId="0" shapeId="0" xr:uid="{00000000-0006-0000-0000-0000C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996" authorId="0" shapeId="0" xr:uid="{00000000-0006-0000-0000-0000C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01" authorId="0" shapeId="0" xr:uid="{00000000-0006-0000-0000-0000C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06" authorId="0" shapeId="0" xr:uid="{00000000-0006-0000-0000-0000C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11" authorId="0" shapeId="0" xr:uid="{00000000-0006-0000-0000-0000C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16" authorId="0" shapeId="0" xr:uid="{00000000-0006-0000-0000-0000C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21" authorId="0" shapeId="0" xr:uid="{00000000-0006-0000-0000-0000C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26" authorId="0" shapeId="0" xr:uid="{00000000-0006-0000-0000-0000C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31" authorId="0" shapeId="0" xr:uid="{00000000-0006-0000-0000-0000D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36" authorId="0" shapeId="0" xr:uid="{00000000-0006-0000-0000-0000D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41" authorId="0" shapeId="0" xr:uid="{00000000-0006-0000-0000-0000D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46" authorId="0" shapeId="0" xr:uid="{00000000-0006-0000-0000-0000D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51" authorId="0" shapeId="0" xr:uid="{00000000-0006-0000-0000-0000D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56" authorId="0" shapeId="0" xr:uid="{00000000-0006-0000-0000-0000D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61" authorId="0" shapeId="0" xr:uid="{00000000-0006-0000-0000-0000D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66" authorId="0" shapeId="0" xr:uid="{00000000-0006-0000-0000-0000D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71" authorId="0" shapeId="0" xr:uid="{00000000-0006-0000-0000-0000D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76" authorId="0" shapeId="0" xr:uid="{00000000-0006-0000-0000-0000D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81" authorId="0" shapeId="0" xr:uid="{00000000-0006-0000-0000-0000D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86" authorId="0" shapeId="0" xr:uid="{00000000-0006-0000-0000-0000D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91" authorId="0" shapeId="0" xr:uid="{00000000-0006-0000-0000-0000D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096" authorId="0" shapeId="0" xr:uid="{00000000-0006-0000-0000-0000D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01" authorId="0" shapeId="0" xr:uid="{00000000-0006-0000-0000-0000D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06" authorId="0" shapeId="0" xr:uid="{00000000-0006-0000-0000-0000D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11" authorId="0" shapeId="0" xr:uid="{00000000-0006-0000-0000-0000E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16" authorId="0" shapeId="0" xr:uid="{00000000-0006-0000-0000-0000E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21" authorId="0" shapeId="0" xr:uid="{00000000-0006-0000-0000-0000E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26" authorId="0" shapeId="0" xr:uid="{00000000-0006-0000-0000-0000E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31" authorId="0" shapeId="0" xr:uid="{00000000-0006-0000-0000-0000E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36" authorId="0" shapeId="0" xr:uid="{00000000-0006-0000-0000-0000E5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41" authorId="0" shapeId="0" xr:uid="{00000000-0006-0000-0000-0000E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 ref="O1146" authorId="0" shapeId="0" xr:uid="{00000000-0006-0000-0000-0000E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Ja ir centralizētā - AI meklē datubāzē un novalidē pēc auditu datiem. Ja nav, tad ņem vērā tikai aprēķināto, kas nebūs precīzi</t>
        </r>
      </text>
    </comment>
  </commentList>
</comments>
</file>

<file path=xl/sharedStrings.xml><?xml version="1.0" encoding="utf-8"?>
<sst xmlns="http://schemas.openxmlformats.org/spreadsheetml/2006/main" count="11964" uniqueCount="2710">
  <si>
    <t>Building characteristics</t>
  </si>
  <si>
    <t>Energy use calculation data from energy audit</t>
  </si>
  <si>
    <t xml:space="preserve">Projected investment costs (estimations from energy audit) </t>
  </si>
  <si>
    <t>*Values in red inserted by the user</t>
  </si>
  <si>
    <t>Information on calculation zones and groups of premises</t>
  </si>
  <si>
    <t>Distribution of energy consumption (Enerģijas patēriņa sadalījums)</t>
  </si>
  <si>
    <t>Building envelope</t>
  </si>
  <si>
    <t>Sample data set</t>
  </si>
  <si>
    <t>Address</t>
  </si>
  <si>
    <t>Cadaster number</t>
  </si>
  <si>
    <t>Type of apartment building (building serie)</t>
  </si>
  <si>
    <t>Building Serie Code</t>
  </si>
  <si>
    <t>Building length</t>
  </si>
  <si>
    <t>Building width</t>
  </si>
  <si>
    <t xml:space="preserve">Building height </t>
  </si>
  <si>
    <t>Avg. indoor height</t>
  </si>
  <si>
    <t>Heated area</t>
  </si>
  <si>
    <t>Building volume</t>
  </si>
  <si>
    <t>Number of floors (excl basement)</t>
  </si>
  <si>
    <t>Type of heating</t>
  </si>
  <si>
    <t>Building operating year</t>
  </si>
  <si>
    <t>Number of apartments</t>
  </si>
  <si>
    <t>Total area (calculation)</t>
  </si>
  <si>
    <t>Building volume (calculation)</t>
  </si>
  <si>
    <t>Calculation temperature</t>
  </si>
  <si>
    <t>Length of the heating period</t>
  </si>
  <si>
    <t>Air exchange (methodologically accepted in the audit)</t>
  </si>
  <si>
    <t xml:space="preserve">Heating system type </t>
  </si>
  <si>
    <t>Hot water system</t>
  </si>
  <si>
    <t>Heating system energy consumption (average annual)</t>
  </si>
  <si>
    <t>Hot water preparation energy consumption (average annual)</t>
  </si>
  <si>
    <t>Total energy consumption</t>
  </si>
  <si>
    <t>Benefit utilization factor (Ieguvumu
izmantošanas
koeficients)</t>
  </si>
  <si>
    <t>Kopējie
siltuma
ieguvumi</t>
  </si>
  <si>
    <t>Structure heat loss coefficient</t>
  </si>
  <si>
    <t>Energy consumption = 10 x 9 x number of heating days x hours</t>
  </si>
  <si>
    <t>Total renovation cost</t>
  </si>
  <si>
    <t>Total renovation cost per m2</t>
  </si>
  <si>
    <t>Units</t>
  </si>
  <si>
    <t>[text]</t>
  </si>
  <si>
    <t>[number]</t>
  </si>
  <si>
    <t>[building serie]</t>
  </si>
  <si>
    <t xml:space="preserve">[m] </t>
  </si>
  <si>
    <t>[m]</t>
  </si>
  <si>
    <t>[m2]</t>
  </si>
  <si>
    <t>[m3]</t>
  </si>
  <si>
    <t>[type]</t>
  </si>
  <si>
    <t>[year]</t>
  </si>
  <si>
    <t>[oC]</t>
  </si>
  <si>
    <t xml:space="preserve">[days] </t>
  </si>
  <si>
    <t>[1/h]</t>
  </si>
  <si>
    <t>[single or double pipe]</t>
  </si>
  <si>
    <t>[district heating or electricity]</t>
  </si>
  <si>
    <t>[annual kWh]</t>
  </si>
  <si>
    <t>[coeficient]</t>
  </si>
  <si>
    <t>kWh/m2</t>
  </si>
  <si>
    <t>W/K</t>
  </si>
  <si>
    <t>kwh</t>
  </si>
  <si>
    <t>[EUR]</t>
  </si>
  <si>
    <t>[EUR/m2]</t>
  </si>
  <si>
    <t>BUILDING A</t>
  </si>
  <si>
    <t>Nīcgales iela 4, Rīga, LV-1035</t>
  </si>
  <si>
    <t>Čehu projekts</t>
  </si>
  <si>
    <t>Other</t>
  </si>
  <si>
    <t>n/a</t>
  </si>
  <si>
    <t>Single pipe</t>
  </si>
  <si>
    <t>Preparation in the heating unit</t>
  </si>
  <si>
    <t>Zone 1</t>
  </si>
  <si>
    <t>Apartments</t>
  </si>
  <si>
    <t>Zone 2</t>
  </si>
  <si>
    <t>Staircases</t>
  </si>
  <si>
    <t>BUILDING 1</t>
  </si>
  <si>
    <t>F.Candera iela 12, Rīga, LV-1046</t>
  </si>
  <si>
    <t xml:space="preserve">Divstāvu ķieģeļu mūru ēka ar divām kāpņu telpām </t>
  </si>
  <si>
    <t>District heating system</t>
  </si>
  <si>
    <t>BUILDING 2</t>
  </si>
  <si>
    <t>Juglas iela 5 k-2, Rīga, LV-1024</t>
  </si>
  <si>
    <t>Lietuviešu projekts</t>
  </si>
  <si>
    <t>BUILDING 3</t>
  </si>
  <si>
    <t>Mārupes iela 41, Rīga, LV-1002</t>
  </si>
  <si>
    <t>Specprojekts</t>
  </si>
  <si>
    <t>BUILDING 4</t>
  </si>
  <si>
    <t>Riekstu iela 22 k-2, Rīga, LV-1055</t>
  </si>
  <si>
    <t>Specprojekts 2.817</t>
  </si>
  <si>
    <t>Decentralized heating – electric and gas</t>
  </si>
  <si>
    <t>Heating system</t>
  </si>
  <si>
    <t>Individual</t>
  </si>
  <si>
    <t>BUILDING 5</t>
  </si>
  <si>
    <t>Zilupes iela 14 k-1, Rīga, LV-1019</t>
  </si>
  <si>
    <t>Staļina laika projekts 2.73</t>
  </si>
  <si>
    <t>BUILDING 6</t>
  </si>
  <si>
    <t>Brīvības gatve 237 k-2, Rīga, LV-1006</t>
  </si>
  <si>
    <t>Specprojekts 2.55</t>
  </si>
  <si>
    <t>BUILDING 7</t>
  </si>
  <si>
    <t>J.Vācieša iela 1, Rīga, LV-1021</t>
  </si>
  <si>
    <t>Tipveida projekts</t>
  </si>
  <si>
    <t>BUILDING 8</t>
  </si>
  <si>
    <t>Kalnciema iela 91, Rīga, LV-1046</t>
  </si>
  <si>
    <t>Hruščova (316. un 318. sērija) laika projekts</t>
  </si>
  <si>
    <t>BUILDING 9</t>
  </si>
  <si>
    <t>Kalnciema iela 91A, Rīga, LV-1046</t>
  </si>
  <si>
    <t>Hruščova (316. un 318. sērija) laika projekts 2.5</t>
  </si>
  <si>
    <t>BUILDING 10</t>
  </si>
  <si>
    <t>Kalnciema iela 91 k-1, Rīga, LV-1046</t>
  </si>
  <si>
    <t>BUILDING 11</t>
  </si>
  <si>
    <t>Kalnciema iela 116C, Rīga, LV-1046</t>
  </si>
  <si>
    <t>Hruščova (316. un 318. sērija) laika projekts 2.54</t>
  </si>
  <si>
    <t>BUILDING 12</t>
  </si>
  <si>
    <t>Kastrānes iela 14, Rīga, LV-1039</t>
  </si>
  <si>
    <t>103. sērija</t>
  </si>
  <si>
    <t>BUILDING 13</t>
  </si>
  <si>
    <t>Kastrānes iela 2A, Rīga, LV-1039</t>
  </si>
  <si>
    <t>Hruščova (316. un 318. sērija) laika projekts 2.8</t>
  </si>
  <si>
    <t>BUILDING 14</t>
  </si>
  <si>
    <t>Kuršu iela 25A, Rīga, LV-1006</t>
  </si>
  <si>
    <t>Staļina laika projekts 2.68</t>
  </si>
  <si>
    <t>BUILDING 15</t>
  </si>
  <si>
    <t>Ropažu iela 76, Rīga, LV-1006</t>
  </si>
  <si>
    <t>BUILDING 16</t>
  </si>
  <si>
    <t>Auduma iela 35, Rīga, LV-1024</t>
  </si>
  <si>
    <t>Hruščova (316. un 318. sērija) laika projekts 2.58</t>
  </si>
  <si>
    <t>BUILDING 17</t>
  </si>
  <si>
    <t>Čiekurkalna 4. šķērslīnija 15, Rīga, LV-1026</t>
  </si>
  <si>
    <t>Specprojekts 2.65</t>
  </si>
  <si>
    <t>BUILDING 18</t>
  </si>
  <si>
    <t>Dzelzavas iela 57, Rīga, LV-1084</t>
  </si>
  <si>
    <t>467. sērija</t>
  </si>
  <si>
    <t>BUILDING 19</t>
  </si>
  <si>
    <t>Garozes iela 32, Rīga, LV-1004</t>
  </si>
  <si>
    <t>Hruščova ( 3 stāvu ķieģeļu mūra ēka)</t>
  </si>
  <si>
    <t>BUILDING 20</t>
  </si>
  <si>
    <t>Hāpsalas iela 1 k-3, Rīga, LV-1005</t>
  </si>
  <si>
    <t>Specprojekts 2.63</t>
  </si>
  <si>
    <t>BUILDING 21</t>
  </si>
  <si>
    <t>Ikšķiles iela 9, Rīga, LV-1057</t>
  </si>
  <si>
    <t>BUILDING 22</t>
  </si>
  <si>
    <t>Jaunrozes iela 9 k-2, Rīga, LV-1035</t>
  </si>
  <si>
    <t>Specprojekts 2.83</t>
  </si>
  <si>
    <t>BUILDING 23</t>
  </si>
  <si>
    <t>Krustpils iela 73 k-2, Rīga, LV-1057</t>
  </si>
  <si>
    <t>Mazģimeņu projekts</t>
  </si>
  <si>
    <t>BUILDING 24</t>
  </si>
  <si>
    <t>Nīcgales iela 25, Rīga, LV-1035</t>
  </si>
  <si>
    <t>BUILDING 25</t>
  </si>
  <si>
    <t>Saulgožu iela 4, Rīga, LV-1055</t>
  </si>
  <si>
    <t>BUILDING 26</t>
  </si>
  <si>
    <t>Ezermalas iela 27, Rīga, LV-1014</t>
  </si>
  <si>
    <t>BUILDING 27</t>
  </si>
  <si>
    <t>Jūrmalas gatve 37A, Rīga, LV-1067</t>
  </si>
  <si>
    <t>Ķieģeļu mūra ēka</t>
  </si>
  <si>
    <t>BUILDING 28</t>
  </si>
  <si>
    <t>Kaņiera iela 18, Rīga, LV-1063</t>
  </si>
  <si>
    <t>Specprojekts 2.49</t>
  </si>
  <si>
    <t>BUILDING 29</t>
  </si>
  <si>
    <t>K.Valdemāra iela 109, Rīga, LV-1013</t>
  </si>
  <si>
    <t>Specprojekts 2.61</t>
  </si>
  <si>
    <t>BUILDING 30</t>
  </si>
  <si>
    <t>Kristapa iela 20, Rīga, LV-1046</t>
  </si>
  <si>
    <t>Hruščova (316. un 318. sērija) laika projekts 2.72</t>
  </si>
  <si>
    <t>BUILDING 31</t>
  </si>
  <si>
    <t>Matīsa iela 48 (001), Rīga, LV-1009</t>
  </si>
  <si>
    <t>Pirmskara laika projekts 2.91</t>
  </si>
  <si>
    <t>Double pipe</t>
  </si>
  <si>
    <t>BUILDING 32</t>
  </si>
  <si>
    <t>Matīsa iela 48 (002), Rīga, LV-1009</t>
  </si>
  <si>
    <t>Pirmskara laika projekts 2.92</t>
  </si>
  <si>
    <t>BUILDING 33</t>
  </si>
  <si>
    <t>Matīsa iela 48 (003), Rīga, LV-1009</t>
  </si>
  <si>
    <t>Pirmskara laika projekts 3.00</t>
  </si>
  <si>
    <t>BUILDING 34</t>
  </si>
  <si>
    <t>Ozolciema iela 18, Rīga, LV-1058</t>
  </si>
  <si>
    <t>119. sērija</t>
  </si>
  <si>
    <t>BUILDING 35</t>
  </si>
  <si>
    <t>Ķekavas iela 8, Rīga, LV-1058</t>
  </si>
  <si>
    <t>BUILDING 36</t>
  </si>
  <si>
    <t>K.Valdemāra iela 153 k-2, Rīga, LV-1013</t>
  </si>
  <si>
    <t>Čehu projekts 2.5</t>
  </si>
  <si>
    <t>BUILDING 37</t>
  </si>
  <si>
    <t>Kristapa iela 26, Rīga, LV-1046</t>
  </si>
  <si>
    <t>Hruščova (316. un 318. sērija) laika projekts 2.55</t>
  </si>
  <si>
    <t>BUILDING 38</t>
  </si>
  <si>
    <t>Lāču iela 3, Rīga, LV-1013</t>
  </si>
  <si>
    <t>Hruščova (316. un 318. sērija) laika projekts 2.7</t>
  </si>
  <si>
    <t>BUILDING 39</t>
  </si>
  <si>
    <t>Lielirbes iela 6, Rīga, LV-1046</t>
  </si>
  <si>
    <t>BUILDING 40</t>
  </si>
  <si>
    <t>Lielupes iela 44A, Rīga, LV-1016</t>
  </si>
  <si>
    <t>Staļina laika projekts 2.85</t>
  </si>
  <si>
    <t>BUILDING 41</t>
  </si>
  <si>
    <t>Lomonosova iela 12, Rīga, LV-1019</t>
  </si>
  <si>
    <t>Pirmskara laika projekts 2.9</t>
  </si>
  <si>
    <t>BUILDING 42</t>
  </si>
  <si>
    <t>Lubānas iela 10, Rīga, LV-1019</t>
  </si>
  <si>
    <t>467. sērija 2.5</t>
  </si>
  <si>
    <t>BUILDING 43</t>
  </si>
  <si>
    <t>Lubānas iela 14, Rīga, LV-1019</t>
  </si>
  <si>
    <t>BUILDING 44</t>
  </si>
  <si>
    <t>Putnu iela 12, Rīga, LV-1058</t>
  </si>
  <si>
    <t>BUILDING 45</t>
  </si>
  <si>
    <t>Apes iela 5A, Rīga, LV-1039</t>
  </si>
  <si>
    <t>Hruščova (316. un 318. sērija) laika projekts 2.6</t>
  </si>
  <si>
    <t>BUILDING 46</t>
  </si>
  <si>
    <t>Apes iela 6A, Rīga, LV-1006</t>
  </si>
  <si>
    <t>Specprojekts 2.7</t>
  </si>
  <si>
    <t>Decentralized heating - gas</t>
  </si>
  <si>
    <t>BUILDING 47</t>
  </si>
  <si>
    <t>Caunes iela 10 k-1, Rīga, LV-1006</t>
  </si>
  <si>
    <t>BUILDING 48</t>
  </si>
  <si>
    <t>Gogoļa iela 13, Rīga, LV-1050</t>
  </si>
  <si>
    <t>BUILDING 49</t>
  </si>
  <si>
    <t>Matīsa iela 89, Rīga, LV-1009</t>
  </si>
  <si>
    <t>Pirmskara laika projekts 2.5</t>
  </si>
  <si>
    <t>BUILDING 50</t>
  </si>
  <si>
    <t>Mazā Nometņu iela 57, Rīga, LV-1002</t>
  </si>
  <si>
    <t>Pirmskara laika projekts 2.7</t>
  </si>
  <si>
    <t>BUILDING 51</t>
  </si>
  <si>
    <t>Rudens iela 5, Rīga, LV-1082</t>
  </si>
  <si>
    <t>602. sērija 2.55</t>
  </si>
  <si>
    <t>BUILDING 52</t>
  </si>
  <si>
    <t>Rudens iela 6, Rīga, LV-1082</t>
  </si>
  <si>
    <t>602. sērija 2.5</t>
  </si>
  <si>
    <t>BUILDING 53</t>
  </si>
  <si>
    <t>Bauskas iela 73 k-1, Rīga, LV-1004</t>
  </si>
  <si>
    <t>Hruščova (316. un 318. sērija) laika projekts 2.56</t>
  </si>
  <si>
    <t>BUILDING 54</t>
  </si>
  <si>
    <t>Ieriķu iela 9A, Rīga, LV-1084</t>
  </si>
  <si>
    <t>BUILDING 55</t>
  </si>
  <si>
    <t>Ieriķu iela 9B, Rīga, LV-1084</t>
  </si>
  <si>
    <t>BUILDING 56</t>
  </si>
  <si>
    <t>Kurzemes prospekts 118, Rīga, LV-1069</t>
  </si>
  <si>
    <t>BUILDING 57</t>
  </si>
  <si>
    <t>Malienas iela 78, Rīga, LV-1064</t>
  </si>
  <si>
    <t>464. sērija (Lietuviešu projekts)</t>
  </si>
  <si>
    <t>BUILDING 58</t>
  </si>
  <si>
    <t>Mazā Lubānas iela 16B, Rīga, LV-1019</t>
  </si>
  <si>
    <t>Hruščova ( 3 stāvu ķieģeļu mūra ēka) 2.75</t>
  </si>
  <si>
    <t>BUILDING 59</t>
  </si>
  <si>
    <t>Patversmes iela 30 k-2, Rīga, LV-1005</t>
  </si>
  <si>
    <t>Specprojekts 3.4</t>
  </si>
  <si>
    <t>BUILDING 60</t>
  </si>
  <si>
    <t>Sergeja Eizenšteina iela 69, Rīga, LV-1079</t>
  </si>
  <si>
    <t>BUILDING 61</t>
  </si>
  <si>
    <t>Stirnu iela 7, Rīga, LV-1035</t>
  </si>
  <si>
    <t>Specprojekts 2.8</t>
  </si>
  <si>
    <t>BUILDING 62</t>
  </si>
  <si>
    <t>Zaķu iela 7, Rīga, LV-1009</t>
  </si>
  <si>
    <t>BUILDING 63</t>
  </si>
  <si>
    <t>Lubānas iela 6, Rīga, LV-1019</t>
  </si>
  <si>
    <t>BUILDING 64</t>
  </si>
  <si>
    <t>Maskavas iela 213, Rīga, LV-1019</t>
  </si>
  <si>
    <t>BUILDING 65</t>
  </si>
  <si>
    <t>Maskavas iela 215, Rīga, LV-1019</t>
  </si>
  <si>
    <t>BUILDING 66</t>
  </si>
  <si>
    <t>Maskavas iela 216, Rīga, LV-1019</t>
  </si>
  <si>
    <t>BUILDING 67</t>
  </si>
  <si>
    <t>Maskavas iela 220A, Rīga, LV-1019</t>
  </si>
  <si>
    <t>BUILDING 68</t>
  </si>
  <si>
    <t>Maskavas iela 243, Rīga, LV-1019</t>
  </si>
  <si>
    <t>BUILDING 69</t>
  </si>
  <si>
    <t>Maskavas iela 265 k-1, Rīga, LV-1063</t>
  </si>
  <si>
    <t>BUILDING 70</t>
  </si>
  <si>
    <t>Palmu iela 20, Rīga, LV-1006</t>
  </si>
  <si>
    <t>BUILDING 71</t>
  </si>
  <si>
    <t>Purvciema iela 22, Rīga, LV-1035</t>
  </si>
  <si>
    <t>119. sērija 2.5</t>
  </si>
  <si>
    <t>BUILDING 72</t>
  </si>
  <si>
    <t>Purvciema iela 44 k-2, Rīga, LV-1082</t>
  </si>
  <si>
    <t>BUILDING 73</t>
  </si>
  <si>
    <t>Raunas iela 58 k-5, Rīga, LV-1084</t>
  </si>
  <si>
    <t>BUILDING 74</t>
  </si>
  <si>
    <t>Raunas iela 58 k-6, Rīga, LV-1084</t>
  </si>
  <si>
    <t>BUILDING 75</t>
  </si>
  <si>
    <t>Ropažu iela 21, Rīga, LV-1039</t>
  </si>
  <si>
    <t>103. sērija 2.5</t>
  </si>
  <si>
    <t>BUILDING 76</t>
  </si>
  <si>
    <t>Ropažu iela 56, Rīga, LV-1006</t>
  </si>
  <si>
    <t>Specprojekts 3.29</t>
  </si>
  <si>
    <t>BUILDING 77</t>
  </si>
  <si>
    <t>A.Grīna bulvāris 15, Rīga, LV-1002</t>
  </si>
  <si>
    <t>BUILDING 78</t>
  </si>
  <si>
    <t>Alfrēda Kalniņa iela 8, Rīga, LV-1050</t>
  </si>
  <si>
    <t>Pirmskara laika projekts 3.02</t>
  </si>
  <si>
    <t>BUILDING 79</t>
  </si>
  <si>
    <t>Ausekļa iela 20, Rīga, LV-1010</t>
  </si>
  <si>
    <t>Pirmskara laika projekts 3.17</t>
  </si>
  <si>
    <t>BUILDING 80</t>
  </si>
  <si>
    <t>Baltāsbaznīcas iela 31 k-2, Rīga, LV-1015</t>
  </si>
  <si>
    <t>Hruščova (316. un 318. sērija) laika projekts 2.68</t>
  </si>
  <si>
    <t>BUILDING 81</t>
  </si>
  <si>
    <t>Baltāsbaznīcas iela 34, Rīga, LV-1015</t>
  </si>
  <si>
    <t>103. sērija 2.735</t>
  </si>
  <si>
    <t>BUILDING 82</t>
  </si>
  <si>
    <t>Balvu iela 15, Rīga, LV-1003</t>
  </si>
  <si>
    <t>BUILDING 83</t>
  </si>
  <si>
    <t>Biķernieku iela 258, Rīga, LV-1079</t>
  </si>
  <si>
    <t>Staļina laika projekts 3.04</t>
  </si>
  <si>
    <t>BUILDING 84</t>
  </si>
  <si>
    <t>Brīvības gatve 249, Rīga, LV-1006</t>
  </si>
  <si>
    <t>Pirmskara laika projekts 3.1</t>
  </si>
  <si>
    <t>BUILDING 85</t>
  </si>
  <si>
    <t>Kurzemes prospekts 80, Rīga, LV-1067</t>
  </si>
  <si>
    <t>602. sērija 2.73</t>
  </si>
  <si>
    <t>BUILDING 86</t>
  </si>
  <si>
    <t>Zentenes iela 26, Rīga, LV-1069</t>
  </si>
  <si>
    <t>Lietuviešu projekts 2.71</t>
  </si>
  <si>
    <t>BUILDING 87</t>
  </si>
  <si>
    <t>Brīvības gatve 336, Rīga, LV-1006</t>
  </si>
  <si>
    <t>Staļina laika projekts 2.91</t>
  </si>
  <si>
    <t>BUILDING 88</t>
  </si>
  <si>
    <t>Brīvības gatve 391 k-2, Rīga, LV-1024</t>
  </si>
  <si>
    <t>BUILDING 89</t>
  </si>
  <si>
    <t>Eksporta iela 17, Rīga, LV-1045</t>
  </si>
  <si>
    <t>BUILDING 90</t>
  </si>
  <si>
    <t>Krapes iela 5 k-1, Rīga, LV-1034</t>
  </si>
  <si>
    <t>Hruščova ( 2 stāvu )</t>
  </si>
  <si>
    <t>Decentralized heating - wood-burning or pellet Stoves</t>
  </si>
  <si>
    <t>BUILDING 91</t>
  </si>
  <si>
    <t>Eduarda Smiļģa iela 1, Rīga, LV-1048</t>
  </si>
  <si>
    <t>Pirmskara laika projekts 2.84</t>
  </si>
  <si>
    <t>BUILDING 92</t>
  </si>
  <si>
    <t>Ernestīnes iela 41, Rīga, LV-1046</t>
  </si>
  <si>
    <t>Pirmskara laika projekts 2.4</t>
  </si>
  <si>
    <t>BUILDING 93</t>
  </si>
  <si>
    <t>Alauksta iela 10, Rīga, LV-1009</t>
  </si>
  <si>
    <t>Specprojekts 2.73</t>
  </si>
  <si>
    <t>BUILDING 94</t>
  </si>
  <si>
    <t>Kolkasraga iela 3, Rīga, LV-1002</t>
  </si>
  <si>
    <t>Specprojekts 2.85</t>
  </si>
  <si>
    <t>BUILDING 95</t>
  </si>
  <si>
    <t>Skolas iela 25 k-1, Rīga, LV-1010</t>
  </si>
  <si>
    <t>Pirmskara laika projekts 3.4</t>
  </si>
  <si>
    <t>BUILDING 96</t>
  </si>
  <si>
    <t>Skolas iela 25 k-2, Rīga, LV-1010</t>
  </si>
  <si>
    <t>Pirmskara laika projekts 3.25</t>
  </si>
  <si>
    <t>BUILDING 97</t>
  </si>
  <si>
    <t>Slokas iela 72, Rīga, LV-1007</t>
  </si>
  <si>
    <t>Specprojekts 3.0</t>
  </si>
  <si>
    <t>BUILDING 98</t>
  </si>
  <si>
    <t>Berģu iela 3, Rīga, LV-1024</t>
  </si>
  <si>
    <t>BUILDING 99</t>
  </si>
  <si>
    <t>Čiekurkalna 4. šķērslīnija 17, Rīga, LV-1026</t>
  </si>
  <si>
    <t>BUILDING 100</t>
  </si>
  <si>
    <t>Gramzdas iela 19 k-1, Rīga, LV-1029</t>
  </si>
  <si>
    <t>119. sērija 2.6</t>
  </si>
  <si>
    <t>BUILDING 101</t>
  </si>
  <si>
    <t>Līduma iela 2, Rīga, LV-1079</t>
  </si>
  <si>
    <t>BUILDING 102</t>
  </si>
  <si>
    <t>Ropažu iela 116, Rīga, LV-1006</t>
  </si>
  <si>
    <t>BUILDING 103</t>
  </si>
  <si>
    <t>Lilijas iela 7, Rīga, LV-1007</t>
  </si>
  <si>
    <t>Pirmskara laika projekts 2.57</t>
  </si>
  <si>
    <t>BUILDING 104</t>
  </si>
  <si>
    <t>Viestura prospekts 16, Rīga, LV-1034</t>
  </si>
  <si>
    <t>BUILDING 105</t>
  </si>
  <si>
    <t>Brīvības gatve 399, Rīga, LV-1024</t>
  </si>
  <si>
    <t>BUILDING 106</t>
  </si>
  <si>
    <t>Bārtas iela 3, Rīga, LV-1046</t>
  </si>
  <si>
    <t>Pirmskara laika projekts 3.2</t>
  </si>
  <si>
    <t>BUILDING 107</t>
  </si>
  <si>
    <t>Ļermontova iela 4B, Rīga, LV-1002</t>
  </si>
  <si>
    <t>Pirmskara laika projekts 2.95</t>
  </si>
  <si>
    <t>BUILDING 108</t>
  </si>
  <si>
    <t>Krūzes iela 29 k-1, Rīga, LV-1002</t>
  </si>
  <si>
    <t>BUILDING 109</t>
  </si>
  <si>
    <t>Džutas iela 13A, Rīga, LV-1026</t>
  </si>
  <si>
    <t>BUILDING 110</t>
  </si>
  <si>
    <t>Dzelzavas iela 59, Rīga, LV-1084</t>
  </si>
  <si>
    <t>467. sērija 2.45</t>
  </si>
  <si>
    <t>BUILDING 111</t>
  </si>
  <si>
    <t>Meldru iela 19, Rīga, LV-1015</t>
  </si>
  <si>
    <t>Staļina laika projekts 2.7</t>
  </si>
  <si>
    <t>BUILDING 112</t>
  </si>
  <si>
    <t>Ieriķu iela 58, Rīga, LV-1084</t>
  </si>
  <si>
    <t>BUILDING 113</t>
  </si>
  <si>
    <t>Ieriķu iela 60, Rīga, LV-1084</t>
  </si>
  <si>
    <t>BUILDING 114</t>
  </si>
  <si>
    <t>Ilūkstes iela 105, Rīga, LV-1082</t>
  </si>
  <si>
    <t>BUILDING 115</t>
  </si>
  <si>
    <t>Ilūkstes iela 58, Rīga, LV-1082</t>
  </si>
  <si>
    <t>464. sērija (Lietuviešu projekts) 2.77</t>
  </si>
  <si>
    <t>BUILDING 116</t>
  </si>
  <si>
    <t>Lubānas iela 41 k-2, Rīga, LV-1073</t>
  </si>
  <si>
    <t>BUILDING 117</t>
  </si>
  <si>
    <t>Madonas iela 23, Rīga, LV-1084</t>
  </si>
  <si>
    <t>Franču projekts (Monolīta ēka)</t>
  </si>
  <si>
    <t>BUILDING 118</t>
  </si>
  <si>
    <t>Pļavnieku iela 7, Rīga, LV-1021</t>
  </si>
  <si>
    <t>Mazģimeņu projekts 2.58</t>
  </si>
  <si>
    <t>BUILDING 119</t>
  </si>
  <si>
    <t>Druvienas iela 15A, Rīga, LV-1079</t>
  </si>
  <si>
    <t>464. sērija (Lietuviešu projekts) 2.6</t>
  </si>
  <si>
    <t>BUILDING 120</t>
  </si>
  <si>
    <t>Sergeja Eizenšteina iela 61, Rīga, LV-1079</t>
  </si>
  <si>
    <t>BUILDING 121</t>
  </si>
  <si>
    <t>Stirnu iela 45, Rīga, LV-1084</t>
  </si>
  <si>
    <t>467. sērija 2.68</t>
  </si>
  <si>
    <t>BUILDING 122</t>
  </si>
  <si>
    <t>Ulbrokas iela 22, Rīga, LV-1021</t>
  </si>
  <si>
    <t>602. sērija 2.67</t>
  </si>
  <si>
    <t>BUILDING 123</t>
  </si>
  <si>
    <t>Ūnijas iela 71, Rīga, LV-1084</t>
  </si>
  <si>
    <t>BUILDING 124</t>
  </si>
  <si>
    <t>Vaidavas iela 13, Rīga, LV-1084</t>
  </si>
  <si>
    <t>467. sērija 2.86</t>
  </si>
  <si>
    <t>BUILDING 125</t>
  </si>
  <si>
    <t>Zemes iela 5, Rīga, LV-1082</t>
  </si>
  <si>
    <t>Mazģimeņu projekts 2.5</t>
  </si>
  <si>
    <t>BUILDING 126</t>
  </si>
  <si>
    <t>Zirņu iela 5 k-2, Rīga, LV-1013</t>
  </si>
  <si>
    <t>BUILDING 127</t>
  </si>
  <si>
    <t>Zirņu iela 5 k-1, Rīga, LV-1013</t>
  </si>
  <si>
    <t>BUILDING 128</t>
  </si>
  <si>
    <t>Zirņu iela 5, Rīga, LV-1013</t>
  </si>
  <si>
    <t>BUILDING 129</t>
  </si>
  <si>
    <t>Tomsona iela 25, Rīga, LV-1013</t>
  </si>
  <si>
    <t>BUILDING 130</t>
  </si>
  <si>
    <t>Tomsona iela 25 k-1, Rīga, LV-1013</t>
  </si>
  <si>
    <t>BUILDING 131</t>
  </si>
  <si>
    <t>Upes iela 10A, Rīga LV-1013</t>
  </si>
  <si>
    <t>Hruščova (316. un 318. sērija) laika projekts 3.0</t>
  </si>
  <si>
    <t>BUILDING 132</t>
  </si>
  <si>
    <t>Vārnu iela 15A, Rīga, LV-1009</t>
  </si>
  <si>
    <t>Pirmskara laika projekts 2.8</t>
  </si>
  <si>
    <t>BUILDING 133</t>
  </si>
  <si>
    <t>Vārnu iela 15, Rīga, LV-1009</t>
  </si>
  <si>
    <t>BUILDING 134</t>
  </si>
  <si>
    <t>Vārnu iela 15B, Rīga, LV-1009</t>
  </si>
  <si>
    <t>BUILDING 135</t>
  </si>
  <si>
    <t>Baltezera iela 7, Rīga, LV-1024</t>
  </si>
  <si>
    <t>BUILDING 136</t>
  </si>
  <si>
    <t>Biķernieku iela 230, Rīga, LV-1079</t>
  </si>
  <si>
    <t>BUILDING 137</t>
  </si>
  <si>
    <t>Brīvības gatve 225A, Rīga, LV-1039</t>
  </si>
  <si>
    <t>BUILDING 138</t>
  </si>
  <si>
    <t>Brīvības gatve 281, Rīga, LV-1006</t>
  </si>
  <si>
    <t>BUILDING 139</t>
  </si>
  <si>
    <t>Brīvības gatve 358, Rīga, LV-1006</t>
  </si>
  <si>
    <t>Staļina laika projekts 2.9</t>
  </si>
  <si>
    <t>BUILDING 140</t>
  </si>
  <si>
    <t>Vangažu iela 37, Rīga, LV-1024</t>
  </si>
  <si>
    <t>BUILDING 141</t>
  </si>
  <si>
    <t>Zvaigžņu iela 20, Rīga, LV-1009</t>
  </si>
  <si>
    <t>103. sērija 2.7</t>
  </si>
  <si>
    <t>BUILDING 142</t>
  </si>
  <si>
    <t>Ropažu iela 78, Rīga, LV-1006</t>
  </si>
  <si>
    <t>BUILDING 143</t>
  </si>
  <si>
    <t>Silciema iela 15 k-2, Rīga, LV-1024</t>
  </si>
  <si>
    <t>BUILDING 144</t>
  </si>
  <si>
    <t>Silciema iela 15 k-3, Rīga, LV-1024</t>
  </si>
  <si>
    <t>BUILDING 145</t>
  </si>
  <si>
    <t>Silciema iela 15 k-4, Rīga, LV-1024</t>
  </si>
  <si>
    <t>BUILDING 146</t>
  </si>
  <si>
    <t>Stūrīša iela 27, Rīga, LV-1006</t>
  </si>
  <si>
    <t>BUILDING 147</t>
  </si>
  <si>
    <t>Tirzas iela 3 k-2, Rīga, LV-1024</t>
  </si>
  <si>
    <t>BUILDING 148</t>
  </si>
  <si>
    <t>Tirzas iela 3 k-5, Rīga, LV-1024</t>
  </si>
  <si>
    <t>Hruščova (316. un 318. sērija) laika projekts 2.65</t>
  </si>
  <si>
    <t>BUILDING 149</t>
  </si>
  <si>
    <t>Vairoga iela 44, Rīga, LV-1039</t>
  </si>
  <si>
    <t>Pirmskara laika projekts 2.85</t>
  </si>
  <si>
    <t>BUILDING 150</t>
  </si>
  <si>
    <t>Rusova iela 26, Rīga, LV-1026</t>
  </si>
  <si>
    <t>Mazģimeņu projekts 2.55</t>
  </si>
  <si>
    <t>BUILDING 151</t>
  </si>
  <si>
    <t>Birzes iela 26, Rīga, LV-1016</t>
  </si>
  <si>
    <t>BUILDING 152</t>
  </si>
  <si>
    <t>Birzes iela 28, Rīga, LV-1016</t>
  </si>
  <si>
    <t>BUILDING 153</t>
  </si>
  <si>
    <t>Birzes iela 30, Rīga, LV-1016</t>
  </si>
  <si>
    <t>BUILDING 154</t>
  </si>
  <si>
    <t>Brīvības gatve 422 k-1, Rīga, LV-1024</t>
  </si>
  <si>
    <t>BUILDING 155</t>
  </si>
  <si>
    <t>Dzirciema iela 1, Rīga, LV-1083</t>
  </si>
  <si>
    <t>BUILDING 156</t>
  </si>
  <si>
    <t>Dzirciema iela 21, Rīga, LV-1083</t>
  </si>
  <si>
    <t>BUILDING 157</t>
  </si>
  <si>
    <t>Dzirciema iela 25, Rīga, LV-1083</t>
  </si>
  <si>
    <t>BUILDING 158</t>
  </si>
  <si>
    <t>Dzirciema iela 27, Rīga, LV-1083</t>
  </si>
  <si>
    <t>BUILDING 159</t>
  </si>
  <si>
    <t>Dzirciema iela 72, Rīga, LV-1055</t>
  </si>
  <si>
    <t>Hruščova (316. un 318. sērija) laika projekts 2.51</t>
  </si>
  <si>
    <t>BUILDING 160</t>
  </si>
  <si>
    <t>Rostokas iela 52, Rīga, LV-1029</t>
  </si>
  <si>
    <t>BUILDING 161</t>
  </si>
  <si>
    <t>Aglonas iela 4, Rīga, LV-1057</t>
  </si>
  <si>
    <t>BUILDING 162</t>
  </si>
  <si>
    <t>Baltezera iela 5, Rīga, LV-1024</t>
  </si>
  <si>
    <t>BUILDING 163</t>
  </si>
  <si>
    <t>Brīvības gatve 227, Rīga, LV-1039</t>
  </si>
  <si>
    <t>BUILDING 164</t>
  </si>
  <si>
    <t>Brīvības gatve 313, Rīga, LV-1006</t>
  </si>
  <si>
    <t>BUILDING 165</t>
  </si>
  <si>
    <t>Dzērvju iela 10, Rīga, LV-1019</t>
  </si>
  <si>
    <t>BUILDING 166</t>
  </si>
  <si>
    <t>Kuldīgas iela 15, Rīga, LV-1007</t>
  </si>
  <si>
    <t>BUILDING 167</t>
  </si>
  <si>
    <t>Paula Lejiņa iela 18, Rīga, LV-1029</t>
  </si>
  <si>
    <t>BUILDING 168</t>
  </si>
  <si>
    <t>Skrudalienas iela 4, Rīga, LV-1064</t>
  </si>
  <si>
    <t>BUILDING 169</t>
  </si>
  <si>
    <t>Staiceles iela 1 k-3, Rīga, LV-1035</t>
  </si>
  <si>
    <t>602. sērija 2.58</t>
  </si>
  <si>
    <t>BUILDING 170</t>
  </si>
  <si>
    <t>Valdeķu iela 55, Rīga, LV-1058</t>
  </si>
  <si>
    <t>BUILDING 171</t>
  </si>
  <si>
    <t>Artilērijas iela 3 k-1, Rīga, LV-1001</t>
  </si>
  <si>
    <t>BUILDING 172</t>
  </si>
  <si>
    <t>Artilērijas iela 3 k-2, Rīga, LV-1001</t>
  </si>
  <si>
    <t>BUILDING 173</t>
  </si>
  <si>
    <t>Biķernieku iela 244, Rīga, LV-1079</t>
  </si>
  <si>
    <t>BUILDING 174</t>
  </si>
  <si>
    <t>Brīvības iela 409 k-1, Rīga, LV-1024</t>
  </si>
  <si>
    <t>BUILDING 175</t>
  </si>
  <si>
    <t>Brīvības iela 443, Rīga, LV-1024</t>
  </si>
  <si>
    <t>Staļina laika projekts</t>
  </si>
  <si>
    <t>Decentralized heating - electric</t>
  </si>
  <si>
    <t>BUILDING 176</t>
  </si>
  <si>
    <t>Juglas iela 27, Rīga, LV-1064</t>
  </si>
  <si>
    <t>Hruščova (316. un 318. sērija) laika projekts 2.88</t>
  </si>
  <si>
    <t>BUILDING 177</t>
  </si>
  <si>
    <t>Stabu iela 91 k-1, Rīga, LV-1009</t>
  </si>
  <si>
    <t>Pirmskara laika projekts 2.88</t>
  </si>
  <si>
    <t>BUILDING 178</t>
  </si>
  <si>
    <t>Stabu iela 91 k-2, Rīga, LV-1009</t>
  </si>
  <si>
    <t>Pirmskara laika projekts 2.82</t>
  </si>
  <si>
    <t>BUILDING 179</t>
  </si>
  <si>
    <t>Aldaru iela 11, Rīga, LV-1050</t>
  </si>
  <si>
    <t>BUILDING 180</t>
  </si>
  <si>
    <t>Anniņmuižas bulvāris 56, Rīga, LV-1069</t>
  </si>
  <si>
    <t>602. sērija 2.6</t>
  </si>
  <si>
    <t>BUILDING 181</t>
  </si>
  <si>
    <t>Anniņmuižas bulvāris 30, Rīga, LV-1067</t>
  </si>
  <si>
    <t>BUILDING 182</t>
  </si>
  <si>
    <t>Kaņiera iela 17, Rīga, LV-1063</t>
  </si>
  <si>
    <t>Pirmskara laika projekts 2.94</t>
  </si>
  <si>
    <t>BUILDING 183</t>
  </si>
  <si>
    <t>Kooperatīva iela 38, Rīga, LV-1067</t>
  </si>
  <si>
    <t>BUILDING 184</t>
  </si>
  <si>
    <t>Lēpju iela 15 k-2, Rīga, LV-1016</t>
  </si>
  <si>
    <t>BUILDING 185</t>
  </si>
  <si>
    <t>Malienas iela 66, Rīga, LV-1064</t>
  </si>
  <si>
    <t>BUILDING 186</t>
  </si>
  <si>
    <t>Maskavas iela 269A, Rīga, LV-1063</t>
  </si>
  <si>
    <t>BUILDING 187</t>
  </si>
  <si>
    <t>Murjāņu iela 68, Rīga, LV-1064</t>
  </si>
  <si>
    <t>BUILDING 188</t>
  </si>
  <si>
    <t>Raunas iela 30, Rīga, LV-1039</t>
  </si>
  <si>
    <t>BUILDING 189</t>
  </si>
  <si>
    <t>Silciema iela 5, Rīga, LV-1024</t>
  </si>
  <si>
    <t>BUILDING 190</t>
  </si>
  <si>
    <t>Zemes iela 15, Rīga, LV-1082</t>
  </si>
  <si>
    <t>BUILDING 191</t>
  </si>
  <si>
    <t>Balvu iela 13, Rīga, LV-1003</t>
  </si>
  <si>
    <t>BUILDING 192</t>
  </si>
  <si>
    <t>Brīvības iela 92/94, Rīga, LV-1001</t>
  </si>
  <si>
    <t>BUILDING 193</t>
  </si>
  <si>
    <t>Kurzemes prospekts 68, Rīga, LV-1067</t>
  </si>
  <si>
    <t>Lietuviešu projekts 2.53</t>
  </si>
  <si>
    <t>BUILDING 194</t>
  </si>
  <si>
    <t>Maskavas iela 250 k-2, Rīga, LV-1063</t>
  </si>
  <si>
    <t>Hruščova (316. un 318. sērija) laika projekts 2.49</t>
  </si>
  <si>
    <t>BUILDING 195</t>
  </si>
  <si>
    <t>Maskavas iela 259 k-1, Rīga, LV-1063</t>
  </si>
  <si>
    <t>BUILDING 196</t>
  </si>
  <si>
    <t>Patversmes iela 30, Rīga, LV-1005</t>
  </si>
  <si>
    <t>Staļina laika projekts 3.3</t>
  </si>
  <si>
    <t>BUILDING 197</t>
  </si>
  <si>
    <t>Tadaiķu iela 8 k-1, Rīga, LV-1004</t>
  </si>
  <si>
    <t>Staļina laika projekts 2.8</t>
  </si>
  <si>
    <t>BUILDING 198</t>
  </si>
  <si>
    <t>Zentenes iela 15, Rīga, LV-1069</t>
  </si>
  <si>
    <t>Lietuviešu projekts 2.52</t>
  </si>
  <si>
    <t>BUILDING 199</t>
  </si>
  <si>
    <t>Biķernieku iela 216, Rīga, LV-1079</t>
  </si>
  <si>
    <t>BUILDING 200</t>
  </si>
  <si>
    <t>Ezermalas iela 2 k-1, Rīga, LV-1006</t>
  </si>
  <si>
    <t>BUILDING 201</t>
  </si>
  <si>
    <t>Juglas iela 53, Rīga, LV-1064</t>
  </si>
  <si>
    <t>BUILDING 202</t>
  </si>
  <si>
    <t>Kapseļu iela 7 1.korpuss, Rīga, LV-1046</t>
  </si>
  <si>
    <t>BUILDING 203</t>
  </si>
  <si>
    <t>Kapseļu iela 7 2.korpuss, Rīga, LV-1046</t>
  </si>
  <si>
    <t>3; 4</t>
  </si>
  <si>
    <t>BUILDING 204</t>
  </si>
  <si>
    <t>Madonas iela 30, Rīga, LV-1084</t>
  </si>
  <si>
    <t>BUILDING 205</t>
  </si>
  <si>
    <t>Malnavas iela 18, Rīga, LV-1057</t>
  </si>
  <si>
    <t>BUILDING 206</t>
  </si>
  <si>
    <t>Nautrēnu iela 16, Rīga, LV-1079</t>
  </si>
  <si>
    <t>BUILDING 207</t>
  </si>
  <si>
    <t>Slokas iela 169, Rīga, LV-1067</t>
  </si>
  <si>
    <t>BUILDING 208</t>
  </si>
  <si>
    <t>Tālivalža iela 20 k-1, Rīga, LV-1006</t>
  </si>
  <si>
    <t>BUILDING 209</t>
  </si>
  <si>
    <t>Stirnu iela 71 k-2, Rīga, LV-1039</t>
  </si>
  <si>
    <t>BUILDING 210</t>
  </si>
  <si>
    <t>Aleksandra Bieziņa iela 10, Rīga, LV-1029</t>
  </si>
  <si>
    <t>BUILDING 211</t>
  </si>
  <si>
    <t>Avotu iela 18, Rīga, LV-1011</t>
  </si>
  <si>
    <t>BUILDING 212</t>
  </si>
  <si>
    <t>Cēsu iela 12, Rīga, LV-1012</t>
  </si>
  <si>
    <t>BUILDING 213</t>
  </si>
  <si>
    <t>Dzelzavas iela 31, Rīga, LV-1082</t>
  </si>
  <si>
    <t>BUILDING 214</t>
  </si>
  <si>
    <t>Ganību dambis 25, Rīga, LV-1005</t>
  </si>
  <si>
    <t>Pirmskara laika projekts 3.07</t>
  </si>
  <si>
    <t>BUILDING 215</t>
  </si>
  <si>
    <t>Melnsila iela 21, Rīga, LV-1046</t>
  </si>
  <si>
    <t>Hruščova (316. un 318. sērija) laika projekts 2.77</t>
  </si>
  <si>
    <t>BUILDING 216</t>
  </si>
  <si>
    <t>Tomsona iela 4, Rīga, LV-1013</t>
  </si>
  <si>
    <t>Specprojekts 2.77</t>
  </si>
  <si>
    <t>BUILDING 217</t>
  </si>
  <si>
    <t>Ūdeļu iela 14, Rīga, LV-1064</t>
  </si>
  <si>
    <t>103. sērija 2.46</t>
  </si>
  <si>
    <t>BUILDING 218</t>
  </si>
  <si>
    <t>Zentenes iela 27, Rīga, LV-1069</t>
  </si>
  <si>
    <t>BUILDING 219</t>
  </si>
  <si>
    <t>Čiekurkalna 2. šķērslīnija 1A k-1, Rīga, LV-1026</t>
  </si>
  <si>
    <t>Staļina laika projekts 2.72</t>
  </si>
  <si>
    <t>BUILDING 220</t>
  </si>
  <si>
    <t>Čiekurkalna 2. šķērslīnija 1A k-2, Rīga, LV-1026</t>
  </si>
  <si>
    <t>Staļina laika projekts 2.74</t>
  </si>
  <si>
    <t>BUILDING 221</t>
  </si>
  <si>
    <t>Čiekurkalna 2. šķērslīnija 1A k-3, Rīga, LV-1026</t>
  </si>
  <si>
    <t>Staļina laika projekts 2.76</t>
  </si>
  <si>
    <t>BUILDING 222</t>
  </si>
  <si>
    <t>Čiekurkalna 2. šķērslīnija 1A k-4, Rīga, LV-1026</t>
  </si>
  <si>
    <t>BUILDING 223</t>
  </si>
  <si>
    <t>Dzirciema iela 41, Rīga, LV-1083</t>
  </si>
  <si>
    <t>BUILDING 224</t>
  </si>
  <si>
    <t>Kaņiera iela 16, Rīga, LV-1073</t>
  </si>
  <si>
    <t>BUILDING 225</t>
  </si>
  <si>
    <t>Ropažu iela 58, Rīga, LV-1006</t>
  </si>
  <si>
    <t>BUILDING 226</t>
  </si>
  <si>
    <t>Stendera iela 14, Rīga, LV-1014</t>
  </si>
  <si>
    <t>Pirmskara laika projekts 2.75</t>
  </si>
  <si>
    <t>BUILDING 227</t>
  </si>
  <si>
    <t>Tallinas iela 36, Rīga, LV-1001</t>
  </si>
  <si>
    <t>BUILDING 228</t>
  </si>
  <si>
    <t>Valdeķu iela 8A, Rīga, LV-1004</t>
  </si>
  <si>
    <t>Building envelope (Ēkas norobežojošo konstrukcijas)</t>
  </si>
  <si>
    <t>Enclosing structure</t>
  </si>
  <si>
    <t>Material</t>
  </si>
  <si>
    <t>Area</t>
  </si>
  <si>
    <t>[W/K]</t>
  </si>
  <si>
    <t>[kwh]</t>
  </si>
  <si>
    <t>ZONE 1&amp;2</t>
  </si>
  <si>
    <t>Dzīvokļu ārsienas</t>
  </si>
  <si>
    <t>Keramzītbetona panelis</t>
  </si>
  <si>
    <t>Dzīvokļu ārsienas lodžijās, daļēji iestiklotas</t>
  </si>
  <si>
    <t>Kermazītbetona panelis</t>
  </si>
  <si>
    <t>Dzīvokļu sienas pret pagraba kāpņu telpu</t>
  </si>
  <si>
    <t>Betona panelis</t>
  </si>
  <si>
    <t>Dzīvokļu sienas pret atkritumu telpu</t>
  </si>
  <si>
    <t>Jumta pārsegums virs dzīvokļu platībām</t>
  </si>
  <si>
    <t>Kāpņu telpas tehnisko bēniņu grīda virs dzīvokļu platībām</t>
  </si>
  <si>
    <t>Pagraba pārsegums, kas robežojas ar dzīvokļu platībām</t>
  </si>
  <si>
    <t>NOmainītie dzīvokļu logi</t>
  </si>
  <si>
    <t>Novecojušie dzīvokļu logi</t>
  </si>
  <si>
    <t>Nomainītie dzīvokļu logi</t>
  </si>
  <si>
    <t>Novecojušie dzīvokļu lodžiju logi</t>
  </si>
  <si>
    <t>Kāpņu telpas ārsienas</t>
  </si>
  <si>
    <t>Kāpņu telpu ārsienu vējtverī</t>
  </si>
  <si>
    <t>Tehnisko telpu grīda virs pāņu telpu platībām</t>
  </si>
  <si>
    <t>Pagraba pārsegums, kas robežojas ar kāpņu telpu platībām</t>
  </si>
  <si>
    <t>Kāpņu telpas vējtvera durvis</t>
  </si>
  <si>
    <t>Kāpņu telpas durivs izejai uz bēniņiem</t>
  </si>
  <si>
    <t xml:space="preserve">Kāpņu telpas logi </t>
  </si>
  <si>
    <t>Total Zone 1&amp;2</t>
  </si>
  <si>
    <t>Front doors</t>
  </si>
  <si>
    <t>Wood</t>
  </si>
  <si>
    <t>Windows</t>
  </si>
  <si>
    <t>PVC</t>
  </si>
  <si>
    <t>Basement cover (uninsulated)</t>
  </si>
  <si>
    <t>Concrete/Slag</t>
  </si>
  <si>
    <t>Exterior walls</t>
  </si>
  <si>
    <t>Brickwork</t>
  </si>
  <si>
    <t>Attic floor</t>
  </si>
  <si>
    <t>Wooden beams/Slag</t>
  </si>
  <si>
    <t>Roof hatch</t>
  </si>
  <si>
    <t>Attic floor (insulated)</t>
  </si>
  <si>
    <t>Thermal bridge – Basement cover – Exterior walls</t>
  </si>
  <si>
    <t>Thermal bridge – Windows/Doors – Exterior walls</t>
  </si>
  <si>
    <t>Metal</t>
  </si>
  <si>
    <t>Windows/doors/glass walls</t>
  </si>
  <si>
    <t>PVC (double glazed)</t>
  </si>
  <si>
    <t>Wood (double glazed)</t>
  </si>
  <si>
    <t>Floor on ground</t>
  </si>
  <si>
    <t>Reinforced concrete/Covering (uninsulated)</t>
  </si>
  <si>
    <t>Lightweight concrete panels:(blīvums 690 kg/m3; 0,28) b-270 mm</t>
  </si>
  <si>
    <t xml:space="preserve">Roof/outside cover </t>
  </si>
  <si>
    <t>Attic-Composite material constructions/Decoration</t>
  </si>
  <si>
    <t>Wood/glass</t>
  </si>
  <si>
    <t>Floor on ground/Wood/Bricks</t>
  </si>
  <si>
    <t>Brick wall/Cemend, sand mix/Decoration</t>
  </si>
  <si>
    <t>Attic-Composite material constructions/Decoration (insulation)</t>
  </si>
  <si>
    <t>Brick wall/Calcium silicate bricks/Cement,sand mix/Decoration</t>
  </si>
  <si>
    <t>Wood/Glass</t>
  </si>
  <si>
    <t>Metal/wood</t>
  </si>
  <si>
    <t>Roof doors</t>
  </si>
  <si>
    <t>Staircase windows</t>
  </si>
  <si>
    <t>Basement cover</t>
  </si>
  <si>
    <t>Reinforced concrete/Concrete/Expanded clay</t>
  </si>
  <si>
    <t>Passage cover</t>
  </si>
  <si>
    <t>Rammed earth/Concrete</t>
  </si>
  <si>
    <t>Plinth</t>
  </si>
  <si>
    <t>Reinforced concrete</t>
  </si>
  <si>
    <t>Roof</t>
  </si>
  <si>
    <t>Loggia windows</t>
  </si>
  <si>
    <t>Exterior walls (loggia)</t>
  </si>
  <si>
    <t>Doors (technical floor/attic)</t>
  </si>
  <si>
    <t>Cover (technical floor)</t>
  </si>
  <si>
    <t>Exterior walls (side)</t>
  </si>
  <si>
    <t>Expanded clay concrete  (insulated)</t>
  </si>
  <si>
    <t>Exterior walls (facade)</t>
  </si>
  <si>
    <t>Expanded clay concrete</t>
  </si>
  <si>
    <t>Walls (technical floor/attic/staircase)</t>
  </si>
  <si>
    <t>Attic cover</t>
  </si>
  <si>
    <t>Reinforced concrete/Concrete layer</t>
  </si>
  <si>
    <t>Staircase roof</t>
  </si>
  <si>
    <t>Reinforced concrete/Slag</t>
  </si>
  <si>
    <t>Reinforced concrete/Brickwork</t>
  </si>
  <si>
    <t>Calcium silicate bricks</t>
  </si>
  <si>
    <t>Cornice</t>
  </si>
  <si>
    <t>Canopy</t>
  </si>
  <si>
    <t>Floor</t>
  </si>
  <si>
    <t>Rammed earth</t>
  </si>
  <si>
    <t>Garbage room/basement doors</t>
  </si>
  <si>
    <t>Attic doors</t>
  </si>
  <si>
    <t>Attic/staircase walls</t>
  </si>
  <si>
    <t>Autoclaved aerated concrete</t>
  </si>
  <si>
    <t>Exterior walls (staircase)</t>
  </si>
  <si>
    <t>Reinforced concrete/Expanded clay/Concrete</t>
  </si>
  <si>
    <t>Staircase cover</t>
  </si>
  <si>
    <t>Shop windows</t>
  </si>
  <si>
    <t>Exterior walls (shop)</t>
  </si>
  <si>
    <t>Roof (shop)</t>
  </si>
  <si>
    <t>Reinforced concrete, Expanded clay, Concrete</t>
  </si>
  <si>
    <t>Wooden ceiling/Slag</t>
  </si>
  <si>
    <t>Reinforced concrete/Slag/Wool</t>
  </si>
  <si>
    <t>Hollow-core reinforced concrete/Slag</t>
  </si>
  <si>
    <t>Covering</t>
  </si>
  <si>
    <t>Reinforced concrete/Expanded clay (insulation)</t>
  </si>
  <si>
    <t>Thermal bridge – Exterior walls/Floor</t>
  </si>
  <si>
    <t>Thermal bridge – Windows/Doors</t>
  </si>
  <si>
    <t>Doors/hatch</t>
  </si>
  <si>
    <t>Hollow-core reinforced concrete/Expanded clay</t>
  </si>
  <si>
    <t>Floor (technical floor)</t>
  </si>
  <si>
    <t>Hollow-core reinforced concrete/Autoclaved aerated concrete</t>
  </si>
  <si>
    <t>Hollow-core reinforced concrete/Autoclaved aerated concrete/Bitumen/Roofing material</t>
  </si>
  <si>
    <t>Thermal bridge – Front doors</t>
  </si>
  <si>
    <t>Thermal bridge – Windows</t>
  </si>
  <si>
    <t>Front and attic doors</t>
  </si>
  <si>
    <t>Thermal bridge – Floor on ground/Exterior walls</t>
  </si>
  <si>
    <t>Thermal bridge – Basement cover/Exterior walls</t>
  </si>
  <si>
    <t>Hollow-core reinforced concrete/Slag/Roofing material</t>
  </si>
  <si>
    <t>Second floor ground</t>
  </si>
  <si>
    <t>PVC, 2k4</t>
  </si>
  <si>
    <t>Wood/Slag</t>
  </si>
  <si>
    <t>Windows (shop)</t>
  </si>
  <si>
    <t>Exterior walls (attic)</t>
  </si>
  <si>
    <t>Glass blocks</t>
  </si>
  <si>
    <t>Glass</t>
  </si>
  <si>
    <t>Doors (Roof/Attic)</t>
  </si>
  <si>
    <t>Lightweight concrete panels</t>
  </si>
  <si>
    <t>Wood (insulated)</t>
  </si>
  <si>
    <t>Basement doors</t>
  </si>
  <si>
    <t>Attic hatch</t>
  </si>
  <si>
    <t>Reinforced concrete/Slag/Covering</t>
  </si>
  <si>
    <t>Calcium silicate brick wall/Decoration</t>
  </si>
  <si>
    <t>Thermal bridge – Exterior walls/Windows/Doors</t>
  </si>
  <si>
    <t>Thermal bridge – Attic floor</t>
  </si>
  <si>
    <t>Old windows</t>
  </si>
  <si>
    <t>Reinforced concrete (insulated)</t>
  </si>
  <si>
    <t>Attic floor (uninsulated)</t>
  </si>
  <si>
    <t>Floor on ground (perimeter)</t>
  </si>
  <si>
    <t>Windows and doors (perimeter)</t>
  </si>
  <si>
    <t>Polycarbonate</t>
  </si>
  <si>
    <t>Wood/Glass wool/Slate roofing sheet</t>
  </si>
  <si>
    <t>Autoclaved aerated concrete/Expanded clay concrete</t>
  </si>
  <si>
    <t>Hollow-core reinforced concrete/Expanded clay/Slag</t>
  </si>
  <si>
    <t>Loggia doors</t>
  </si>
  <si>
    <t>Entrance room covering</t>
  </si>
  <si>
    <t>Stikla bloki</t>
  </si>
  <si>
    <t>Basement (uninsulated)</t>
  </si>
  <si>
    <t>Hollow-core reinforced concrete/Expanded clay/Concrete patch</t>
  </si>
  <si>
    <t>Wood/Glass wool</t>
  </si>
  <si>
    <t>Hollow-core reinforced concrete/Autoclaved aerated concrete/Concrete patch</t>
  </si>
  <si>
    <t>Hollow-core reinforced concrete/Autoclaved aerated concrete/Bitumen/Roofing material/Concrete patch</t>
  </si>
  <si>
    <t>Thermal bridge – Front doors/Windows</t>
  </si>
  <si>
    <t>Thermal bridge – Balcony floor</t>
  </si>
  <si>
    <t>Thermal bridge – Exterior walls/Roof cover</t>
  </si>
  <si>
    <t>Doors/gate/attic doors</t>
  </si>
  <si>
    <t>Balcony doors</t>
  </si>
  <si>
    <t>Expanded clay/Concrete/Covering/Debris/Sand</t>
  </si>
  <si>
    <t>Reinforced concrete/Expanded clay/Covering</t>
  </si>
  <si>
    <t>Brickwork/Decoration</t>
  </si>
  <si>
    <t>Decorative plinth (uninsulated)</t>
  </si>
  <si>
    <t>Decorative plinth (insulated)</t>
  </si>
  <si>
    <t>Brickwork/Polystyrene foam/Decoration</t>
  </si>
  <si>
    <t>Loggia doors (staircase)</t>
  </si>
  <si>
    <t>Loggia doors (apartments)</t>
  </si>
  <si>
    <t>Basements (uninsulated)</t>
  </si>
  <si>
    <t>Exterior walls (over staircase)</t>
  </si>
  <si>
    <t>Clay brick wall/Decoration (perforated)</t>
  </si>
  <si>
    <t>Autoclaved aerated concrete/Decoration</t>
  </si>
  <si>
    <t>Clay bricks</t>
  </si>
  <si>
    <t>Reinforced concrete/Slag/Decoration</t>
  </si>
  <si>
    <t>Roof (over staircase)</t>
  </si>
  <si>
    <t>Hollow-core reinforced concrete</t>
  </si>
  <si>
    <t>Thermal bridge – Basement cover</t>
  </si>
  <si>
    <t>Thermal bridge – Exterior walls/Staircase windows</t>
  </si>
  <si>
    <t>Thermal bridge – Roof</t>
  </si>
  <si>
    <t>Loggia/balcony doors</t>
  </si>
  <si>
    <t>PVC/wood</t>
  </si>
  <si>
    <t>Loggia/balcony windows</t>
  </si>
  <si>
    <t>Window panel (6th floor)</t>
  </si>
  <si>
    <t xml:space="preserve">PVC/Metal </t>
  </si>
  <si>
    <t>Entrance cover</t>
  </si>
  <si>
    <t>Reinforced concrete/Covering</t>
  </si>
  <si>
    <t>Wood/Glass wool/Decoration</t>
  </si>
  <si>
    <t>Hollow-core panel/Expanded clay/Decoration</t>
  </si>
  <si>
    <t>Thermal bridge – Basement cover (uninsulated)</t>
  </si>
  <si>
    <t>Thermal bridge – Exterior walls</t>
  </si>
  <si>
    <t>Concrete</t>
  </si>
  <si>
    <t>Front and basement doors</t>
  </si>
  <si>
    <t>Basement windows</t>
  </si>
  <si>
    <t>Basement floor (insulated)</t>
  </si>
  <si>
    <t>Bricks/Sand/Covering</t>
  </si>
  <si>
    <t>Exterior walls (with decoration)</t>
  </si>
  <si>
    <t>Wood/Shavings/Decoration</t>
  </si>
  <si>
    <t>Exterior walls (without decoration)</t>
  </si>
  <si>
    <t>Wood/Shavings</t>
  </si>
  <si>
    <t>Basement walls (above ground)</t>
  </si>
  <si>
    <t>Basement walls (under ground)</t>
  </si>
  <si>
    <t>Wood/Slag/Decoration</t>
  </si>
  <si>
    <t>Thermal bridge – Basement walls/Windows/Doors</t>
  </si>
  <si>
    <t>Doors</t>
  </si>
  <si>
    <t>Windows (basement)</t>
  </si>
  <si>
    <t>Exterior walls (attic/staircase)</t>
  </si>
  <si>
    <t>Autoclaved aerated concrete  (insulation)</t>
  </si>
  <si>
    <t>Hollow-core reinforced concrete/Wood wool (insulation)</t>
  </si>
  <si>
    <t>Hollow-core reinforced concrete/Concrete</t>
  </si>
  <si>
    <t>Thermal bridge – Exterior walls/Windows/Loggia</t>
  </si>
  <si>
    <t>Garbage room doors</t>
  </si>
  <si>
    <t>Window tiles</t>
  </si>
  <si>
    <t>Reinforced concrete/Autoclaved aerated concrete</t>
  </si>
  <si>
    <t>Shielding between windows</t>
  </si>
  <si>
    <t>Lightweight concrete panels/Brickwork</t>
  </si>
  <si>
    <t>Window panel (loggia)</t>
  </si>
  <si>
    <t>Overhand/Passage</t>
  </si>
  <si>
    <t>Pilasters</t>
  </si>
  <si>
    <t>Loggia parting wall/Covering</t>
  </si>
  <si>
    <t>Library roof</t>
  </si>
  <si>
    <t>Terrace floor</t>
  </si>
  <si>
    <t>Clay bricks/Decoration</t>
  </si>
  <si>
    <t>BULDING 41</t>
  </si>
  <si>
    <t>Metal/wood/PVC</t>
  </si>
  <si>
    <t>Basement</t>
  </si>
  <si>
    <t>Bricks/Slag</t>
  </si>
  <si>
    <t>Brickwork/Slag</t>
  </si>
  <si>
    <t>Wooden ceiling/Slag/Wood</t>
  </si>
  <si>
    <t>Entrance room windows</t>
  </si>
  <si>
    <t>Entrance walls</t>
  </si>
  <si>
    <t>Roof (staircase)</t>
  </si>
  <si>
    <t>Entrance room roof</t>
  </si>
  <si>
    <t>Attic and roof doors</t>
  </si>
  <si>
    <t>Attic party wall</t>
  </si>
  <si>
    <t>New windows</t>
  </si>
  <si>
    <t>Reinforced concrete/Decoration</t>
  </si>
  <si>
    <t>Hollow-core reinforced concrete/Autoclaved aerated concrete/Roofing material (insulation)</t>
  </si>
  <si>
    <t>Hollow-core reinforced concrete/Slag/Wooden beams</t>
  </si>
  <si>
    <t>Concrete/Slag/Wooden beams</t>
  </si>
  <si>
    <t>Calcium silicate brick wall</t>
  </si>
  <si>
    <t>Concrete/Decoration</t>
  </si>
  <si>
    <t>Clay bricks/Expanded clay concrete</t>
  </si>
  <si>
    <t xml:space="preserve">Hollow-core reinforced concrete/Waterproofing (insulated) </t>
  </si>
  <si>
    <t>Exterior wall/Attic</t>
  </si>
  <si>
    <t>Wood/Metal (uninsulated)</t>
  </si>
  <si>
    <t>Wooden log wall/Decoration (insulation)</t>
  </si>
  <si>
    <t>Exterior walls (side, insulated)</t>
  </si>
  <si>
    <t>Hollow-core reinforced concrete/Wood wool</t>
  </si>
  <si>
    <t>Exterior walls (facade, insulated)</t>
  </si>
  <si>
    <t>Doors (uninsulated)</t>
  </si>
  <si>
    <t>Wooden beams/Slag/Loose wool/Decoration</t>
  </si>
  <si>
    <t>Reinforced concrete/Slag/Loose wool/Decoration</t>
  </si>
  <si>
    <t>Calcium silicate brick wall/Expanded clay concrete</t>
  </si>
  <si>
    <t>Entrance room walls</t>
  </si>
  <si>
    <t>Reinforced concrete/Slag/Concrete/Bitumen</t>
  </si>
  <si>
    <t>Reinforced concrete/Concrete/Bitumen</t>
  </si>
  <si>
    <t>Attic</t>
  </si>
  <si>
    <t>Glass blocks (insulated)</t>
  </si>
  <si>
    <t>Insulated</t>
  </si>
  <si>
    <t>Overhang</t>
  </si>
  <si>
    <t>Staircase doors</t>
  </si>
  <si>
    <t>Wood/Glass blocks</t>
  </si>
  <si>
    <t>Reinforced concrete/Slag (insulated)</t>
  </si>
  <si>
    <t>Clay brick wall/Decoration</t>
  </si>
  <si>
    <t>Lightweight concrete panels/blocks</t>
  </si>
  <si>
    <t>Loggia walls</t>
  </si>
  <si>
    <t>Reinforced concrete/Slag/Concrete</t>
  </si>
  <si>
    <t>Windows and loggias</t>
  </si>
  <si>
    <t>Floor (Ground floor)</t>
  </si>
  <si>
    <t>Basement floor</t>
  </si>
  <si>
    <t>Wood/Bricks/Slag</t>
  </si>
  <si>
    <t>Hollow-core reinforced concrete (insulated)</t>
  </si>
  <si>
    <t>Clay brick wall</t>
  </si>
  <si>
    <t>Autoclaved aerated concrete panels</t>
  </si>
  <si>
    <t>Covering (entrance)</t>
  </si>
  <si>
    <t>Apartment windows</t>
  </si>
  <si>
    <t>Covering (technical floor)</t>
  </si>
  <si>
    <t>Reinforced concrete/Wood wool</t>
  </si>
  <si>
    <t>Covering (staircase)</t>
  </si>
  <si>
    <t>Reinforced concrete/Wood wool/Roofing material</t>
  </si>
  <si>
    <t>Ground floor</t>
  </si>
  <si>
    <t>Ceramic brick wall</t>
  </si>
  <si>
    <t>Ceramic brick walls/Decoration</t>
  </si>
  <si>
    <t>Wood (insulation)</t>
  </si>
  <si>
    <t>Wood/Sand</t>
  </si>
  <si>
    <t>Exterior wall (staircase walls on technical floor)</t>
  </si>
  <si>
    <t>Roof cover (over apartments)</t>
  </si>
  <si>
    <t>Double glazed</t>
  </si>
  <si>
    <t>Roof cover</t>
  </si>
  <si>
    <t>Attic walls</t>
  </si>
  <si>
    <t>Roof/cover</t>
  </si>
  <si>
    <t>Slag/Shavings</t>
  </si>
  <si>
    <t>Mineral wool</t>
  </si>
  <si>
    <t>Ceramic bricks</t>
  </si>
  <si>
    <t>Metal/Glass</t>
  </si>
  <si>
    <t>Lightweight concrete panels/Autoclaved aerated concrete</t>
  </si>
  <si>
    <t>Ceramic brick walls/Cement,sand mix/Decoration</t>
  </si>
  <si>
    <t>Brickwork/Cement, sand mix</t>
  </si>
  <si>
    <t>Reinforced concrete/Roofing material</t>
  </si>
  <si>
    <t>Wood (double glazed)/PVC (double glazed)</t>
  </si>
  <si>
    <t>Reinforced concrete (uninsulated)</t>
  </si>
  <si>
    <t>Brickwork/Cement, sand mix/Decoration</t>
  </si>
  <si>
    <t>Reinforced concrete/Concrete/Slag</t>
  </si>
  <si>
    <t>Basement ceiling</t>
  </si>
  <si>
    <t>Replaced apartment windows</t>
  </si>
  <si>
    <t>Front doors (street side)</t>
  </si>
  <si>
    <t>Front doors (yard)</t>
  </si>
  <si>
    <t>Exterior walls (1.-5. floor)</t>
  </si>
  <si>
    <t>Exterior walls (6. floor)</t>
  </si>
  <si>
    <t>Clay bricks/Wood</t>
  </si>
  <si>
    <t>Basement walls (insulated)</t>
  </si>
  <si>
    <t>Clay bricks/Stones</t>
  </si>
  <si>
    <t>Wood/Shavings (insulation)</t>
  </si>
  <si>
    <t>Reinforced concrete/Concrete/Sand</t>
  </si>
  <si>
    <t>Roof windows</t>
  </si>
  <si>
    <t>Wood (double glazed) / PVC (double glazed)</t>
  </si>
  <si>
    <t>Exterior walls (1.-4. floor)</t>
  </si>
  <si>
    <t>Exterior walls (5. floor)</t>
  </si>
  <si>
    <t>Wood/Shavings/Slag</t>
  </si>
  <si>
    <t>Clay bricks/Wall</t>
  </si>
  <si>
    <t>Calcium silicate brick wall/Clay bricks</t>
  </si>
  <si>
    <t>Apartment windows/ loggia doors</t>
  </si>
  <si>
    <t>Clay brick wall (perforated)</t>
  </si>
  <si>
    <t>Reinforced concrete/Expanded clay/Autoclaved aerated concrete</t>
  </si>
  <si>
    <t>Apartment windows/ balcony doors</t>
  </si>
  <si>
    <t>Reinforced concrete/Expanded clay/Concrete/Wool</t>
  </si>
  <si>
    <t>Exterior walls (loggia parting walls)</t>
  </si>
  <si>
    <t>Rammed earth/Wood</t>
  </si>
  <si>
    <t>Calcium silicate brick wall/Polyfoam</t>
  </si>
  <si>
    <t>Slag</t>
  </si>
  <si>
    <t>Reinforced concrete/Concrete/Wood wool</t>
  </si>
  <si>
    <t>Hollow-core reinforced concrete/Wood/Slag</t>
  </si>
  <si>
    <t>Uninsulated</t>
  </si>
  <si>
    <t>Pine log wall (insulation)</t>
  </si>
  <si>
    <t>Clay brick wall (insulation)</t>
  </si>
  <si>
    <t>Brick wall</t>
  </si>
  <si>
    <t>Decoration</t>
  </si>
  <si>
    <t>Calcium silicate bricks/Clay bricks</t>
  </si>
  <si>
    <t>Hollow-core reinforced concrete/Expanded clay/Concrete</t>
  </si>
  <si>
    <t>Thermal bridge – External wall construction</t>
  </si>
  <si>
    <t>Clay brick wall/Lime, sand cement mix</t>
  </si>
  <si>
    <t>Exterior walls (facade, between windows)</t>
  </si>
  <si>
    <t>Wood/Glass wool/Plasterboard</t>
  </si>
  <si>
    <t>Clay bricks/Lime, cement, sand mix</t>
  </si>
  <si>
    <t>Reinforced concrete/Lime,sand,cement mix</t>
  </si>
  <si>
    <t>Hollow-core reinforced concrete/Expanded clay/Concrete/Lime,cement,sand mix</t>
  </si>
  <si>
    <t>Ground floor cover</t>
  </si>
  <si>
    <t>Expanded clay concrete/Lime,sand,cement mix/Tiles</t>
  </si>
  <si>
    <t>Expanded clay concrete/Metal/Wool/Lime,sand,cement mix</t>
  </si>
  <si>
    <t>Expanded clay concrete/Sand</t>
  </si>
  <si>
    <t>Technical floor cover</t>
  </si>
  <si>
    <t>Hollow-core reinforced concrete/Concrete/Wood wool/Lime, sand, cement mix</t>
  </si>
  <si>
    <t>Reinforced concrete/Wood wool/Concrete</t>
  </si>
  <si>
    <t>Passage</t>
  </si>
  <si>
    <t>Reinforced concrete/Wood wool/Concrete/Bitumen</t>
  </si>
  <si>
    <t>Parapet</t>
  </si>
  <si>
    <t>Staircase/Attic parting walls</t>
  </si>
  <si>
    <t>Loggia covers</t>
  </si>
  <si>
    <t>Lightweight concrete panels (insulation)</t>
  </si>
  <si>
    <t>Roof (over entrance)</t>
  </si>
  <si>
    <t>Reinforced concrete/Expanded clay</t>
  </si>
  <si>
    <t>Staircase walls</t>
  </si>
  <si>
    <t>Reinforced concrete/Expanded clay/Concrete/Bitumen</t>
  </si>
  <si>
    <t>Parapet/cornice</t>
  </si>
  <si>
    <t>Balconies</t>
  </si>
  <si>
    <t>Plinth level walls</t>
  </si>
  <si>
    <t>Wooden ceiling/Shavings, lime, sand mix</t>
  </si>
  <si>
    <t>Bricks/Shavings, lime, sand mix</t>
  </si>
  <si>
    <t>Passage walls</t>
  </si>
  <si>
    <t>Brickwork/Lightweight concrete panels</t>
  </si>
  <si>
    <t>Reinforced concrete/Slag/Concrete (insulated)</t>
  </si>
  <si>
    <t>Reinforced concrete/Autoclaved aerated concrete/Concrete</t>
  </si>
  <si>
    <t>Reinforced concrete/Autoclaved aerated concrete/Concrete/Bitumen</t>
  </si>
  <si>
    <t>Brickwork/Wood/Decoration</t>
  </si>
  <si>
    <t>Wood/Decoration</t>
  </si>
  <si>
    <t>Basement walls</t>
  </si>
  <si>
    <t>Reinforced concrete/Slag/Concrete/Roofing material</t>
  </si>
  <si>
    <t>Front doors (insulated)</t>
  </si>
  <si>
    <t>Metal/Mineral wool</t>
  </si>
  <si>
    <t>Front doors (uninsulated)</t>
  </si>
  <si>
    <t>Wood wool</t>
  </si>
  <si>
    <t>Staircase windows/doors</t>
  </si>
  <si>
    <t>Expanded clay</t>
  </si>
  <si>
    <t>Steel/Mineral wool</t>
  </si>
  <si>
    <t>Entrance (staircase, entrance room, garbage room, basement)</t>
  </si>
  <si>
    <t>Apartment windows/doors</t>
  </si>
  <si>
    <t>Hollow-core reinforced concrete (insulation)</t>
  </si>
  <si>
    <t>Ceramic bricks/Decoration</t>
  </si>
  <si>
    <t>Expanded clay/Wood</t>
  </si>
  <si>
    <t>Ceramic bricks/Polystyrene foam</t>
  </si>
  <si>
    <t>Covering (second floor ground)</t>
  </si>
  <si>
    <t>Apartment walls (shop)</t>
  </si>
  <si>
    <t>Hollow-core reinforced concrete/Mineral wool (insulation)</t>
  </si>
  <si>
    <t>Doors (technical floor, garbage room, basement)</t>
  </si>
  <si>
    <t>Exterior walls (shielding between windows)</t>
  </si>
  <si>
    <t>Wood/Expanded clay</t>
  </si>
  <si>
    <t>Floor on ground (First floor)</t>
  </si>
  <si>
    <t>Reinforced concrete/Autoclaved aerated concrete/Roofing material</t>
  </si>
  <si>
    <t>Covering (loggia apartments)</t>
  </si>
  <si>
    <t>Staircase walls (technical floor)</t>
  </si>
  <si>
    <t>Doors (attic, entrance room, garbage room)</t>
  </si>
  <si>
    <t>Attic floor and roof</t>
  </si>
  <si>
    <t>Virsieeju un  caurbrauktuves  pārsegumi</t>
  </si>
  <si>
    <t>Doors (technical floor, garbage room, basement, roof hatch)</t>
  </si>
  <si>
    <t>Reinforced concrete/Autoclaved aerated concrete/Glass wool</t>
  </si>
  <si>
    <t>Hollow-core reinforced concrete/Autoclaved aerated concrete/Glass wool (insulation)</t>
  </si>
  <si>
    <t>Exterior walls (apartments)</t>
  </si>
  <si>
    <t>Exterior walls (technical floor)</t>
  </si>
  <si>
    <t>Expanded clay concrete (insulation)</t>
  </si>
  <si>
    <t>Doors (technical floor, garbage room)</t>
  </si>
  <si>
    <t>Reinforced concrete panels</t>
  </si>
  <si>
    <t>Entrance doors</t>
  </si>
  <si>
    <t>Metal/PVC</t>
  </si>
  <si>
    <t>PVC Windows/Doors</t>
  </si>
  <si>
    <t>Old windows/doors</t>
  </si>
  <si>
    <t>Wood/Concrete (insulation)</t>
  </si>
  <si>
    <t>Wood/Mineral wool/Plasterboard</t>
  </si>
  <si>
    <t>Velux windows</t>
  </si>
  <si>
    <t>Wood/Bricks (insulation)</t>
  </si>
  <si>
    <t>Reinforced concrete/Wood</t>
  </si>
  <si>
    <t>Reinforced concrete/Slag/Wood</t>
  </si>
  <si>
    <t>Bricks/Sand/Wood</t>
  </si>
  <si>
    <t>Overhang (apartments)</t>
  </si>
  <si>
    <t>Brickwork (facade)</t>
  </si>
  <si>
    <t>Brickwork (side)</t>
  </si>
  <si>
    <t>Exterior walls (plinth, above ground)</t>
  </si>
  <si>
    <t>Exterior walls (plinth, under ground)</t>
  </si>
  <si>
    <t>Bricks</t>
  </si>
  <si>
    <t>Concrete/Sand</t>
  </si>
  <si>
    <t>PVC/Wood</t>
  </si>
  <si>
    <t>Garbage room windows</t>
  </si>
  <si>
    <t>Roof covering</t>
  </si>
  <si>
    <t>Windows (roof)</t>
  </si>
  <si>
    <t>Parting walls (roof/attic)</t>
  </si>
  <si>
    <t>Wood/Decoration (insulation)</t>
  </si>
  <si>
    <t>Decoration (insulation)</t>
  </si>
  <si>
    <t>Exterior walls (loggia, facade)</t>
  </si>
  <si>
    <t>Hollow-core reinforced concrete/Slag/Concrete/Bitumen</t>
  </si>
  <si>
    <t>Loggia covering</t>
  </si>
  <si>
    <t>Exterior walls (facade); Pilastri</t>
  </si>
  <si>
    <t>Expanded clay concrete/Calcium silicate bricks</t>
  </si>
  <si>
    <t>Exterior walls (loggia, facade); Loggia covering</t>
  </si>
  <si>
    <t>Hollow-core reinforced concrete/Autoclaved aerated concrete/Concrete</t>
  </si>
  <si>
    <t>Hollow-core reinforced concrete/Concrete/Peat plates</t>
  </si>
  <si>
    <t>Hollow-core reinforced concrete/Autoclaved aerated concrete/Concrete/Bitumen</t>
  </si>
  <si>
    <t>Hollow-core reinforced concrete/Expanded clay/Glass wool</t>
  </si>
  <si>
    <t>Hollow-core reinforced concrete/Slag/Concrete/putupolistirols</t>
  </si>
  <si>
    <t>Hollow-core reinforced concrete/Slag/Concrete</t>
  </si>
  <si>
    <t>Expanded clay concrete/Decoration (insulation)</t>
  </si>
  <si>
    <t>Hollow-core reinforced concrete/Lime mortar</t>
  </si>
  <si>
    <t>Hollow-core reinforced concrete/Wood wool/Concrete</t>
  </si>
  <si>
    <t>Hollow-core reinforced concrete/Wood wool/Concrete/Bitumen</t>
  </si>
  <si>
    <t>Hollow-core reinforced concrete/Roofing material (insulation)</t>
  </si>
  <si>
    <t>Attic/staircase doors</t>
  </si>
  <si>
    <t>Windows, loggia doors</t>
  </si>
  <si>
    <t>Floor on ground (basement ground)</t>
  </si>
  <si>
    <t>Exterior walls (basement)</t>
  </si>
  <si>
    <t>Hollow-core reinforced concrete/Expanded clay/Wood wool</t>
  </si>
  <si>
    <t xml:space="preserve">PVC </t>
  </si>
  <si>
    <t>Front and basement doors, attic hatches</t>
  </si>
  <si>
    <t>Apartment windows/balcony doors</t>
  </si>
  <si>
    <t>Hollow-core reinforced concrete/Autoclaved aerated concrete/Expanded clay/Roofing material</t>
  </si>
  <si>
    <t>Staircase doors and hatch</t>
  </si>
  <si>
    <t>Exterior walls (window strucures)</t>
  </si>
  <si>
    <t>Wood/Mineral wool</t>
  </si>
  <si>
    <t>Roof/attic floor</t>
  </si>
  <si>
    <t>Hollow-core reinforced concrete/Roofing material/Autoclaved aerated concrete (insulation)</t>
  </si>
  <si>
    <t>Wood/Slag/Mineral wool</t>
  </si>
  <si>
    <t>Doors (shop entrance)</t>
  </si>
  <si>
    <t>Basement doors/attic roof hatches</t>
  </si>
  <si>
    <t>Clay bricks (perforated)</t>
  </si>
  <si>
    <t>Starplogu bloki</t>
  </si>
  <si>
    <t>Clay bricks (perforated)/Decoration</t>
  </si>
  <si>
    <t>Apartment walls (staircase loggia)</t>
  </si>
  <si>
    <t>Concrete/sand</t>
  </si>
  <si>
    <t>Expanded clay concrete (triple)</t>
  </si>
  <si>
    <t>Hollow-core reinforced concrete/Expanded clay/Mineral wool</t>
  </si>
  <si>
    <t>Exterior walls (apartment)</t>
  </si>
  <si>
    <t>Passage roof</t>
  </si>
  <si>
    <t>Passage (second floor ground)</t>
  </si>
  <si>
    <t>Hollow-core reinforced concrete/Autoclaved aerated concrete/Roofing material</t>
  </si>
  <si>
    <t>Exterior walls (under windows)</t>
  </si>
  <si>
    <t>Concrete covering over apartment windows</t>
  </si>
  <si>
    <t>Concrete covering over staircase windows</t>
  </si>
  <si>
    <t>Clay brick wall/Wood</t>
  </si>
  <si>
    <t>Clay brick wall/Wood/Putupolistirola  siltumizolācija</t>
  </si>
  <si>
    <t>Floor on ground (staircase)</t>
  </si>
  <si>
    <t>Expanded clay concrete panels (triple)/Decoration/Polystyrene foam</t>
  </si>
  <si>
    <t>Expanded clay concrete panels (triple)/Decoration</t>
  </si>
  <si>
    <t xml:space="preserve">Hollow-core reinforced concrete/Expanded clay/Roofing material/Bitumen </t>
  </si>
  <si>
    <t>Calcium silicate bricks/Decoration</t>
  </si>
  <si>
    <t>Attic floor (over apartments)</t>
  </si>
  <si>
    <t>Attic floor (over staircase)</t>
  </si>
  <si>
    <t>Basement cover (under apartments)</t>
  </si>
  <si>
    <t>Hollow-core reinforced concrete/Slag/Decoration</t>
  </si>
  <si>
    <t>Basement cover (under staircase)</t>
  </si>
  <si>
    <t>Apartment windows (not replaced)</t>
  </si>
  <si>
    <t>Staircase windows (not replaced)</t>
  </si>
  <si>
    <t>Expanded clay concrete/Decoration</t>
  </si>
  <si>
    <t>Entrance room (staircase walls)</t>
  </si>
  <si>
    <t>Wood/Oakum</t>
  </si>
  <si>
    <t>Roof (over apartments)</t>
  </si>
  <si>
    <t>Wood/Slag/Sand</t>
  </si>
  <si>
    <t>Replaced doors</t>
  </si>
  <si>
    <t>Old doors</t>
  </si>
  <si>
    <t>Bricks/Decoration</t>
  </si>
  <si>
    <t>Passage ceiling</t>
  </si>
  <si>
    <t>Bricks/Decoration/Reinforced concrete</t>
  </si>
  <si>
    <t>Staircase walls (facade)</t>
  </si>
  <si>
    <t>Tin/Wood</t>
  </si>
  <si>
    <t>Tin/Wood/Slag</t>
  </si>
  <si>
    <t>Shop doors</t>
  </si>
  <si>
    <t>Exterior walls (glass blocks)</t>
  </si>
  <si>
    <t>Staircase</t>
  </si>
  <si>
    <t>Staircase (glass blocks)</t>
  </si>
  <si>
    <t>Wood (single glazed)</t>
  </si>
  <si>
    <t>Wood/Slag/Expanded clay</t>
  </si>
  <si>
    <t>Metal/Brickwork</t>
  </si>
  <si>
    <t>Reinforced concrete/Slag/Lime mortar</t>
  </si>
  <si>
    <t>Old staircase windows</t>
  </si>
  <si>
    <t>Replaced staircase windows/doors</t>
  </si>
  <si>
    <t>Apartment doors</t>
  </si>
  <si>
    <t>Basement (insulated, under apartments)</t>
  </si>
  <si>
    <t>Basement (insulated, under staircase)</t>
  </si>
  <si>
    <t>Front door</t>
  </si>
  <si>
    <t>Floor (technical floor, over apartments)</t>
  </si>
  <si>
    <t>Floor (technical floor, over staircase)</t>
  </si>
  <si>
    <t>Replaced staircase windows</t>
  </si>
  <si>
    <t>Entrance room wall (west)</t>
  </si>
  <si>
    <t>Entrance room (east)</t>
  </si>
  <si>
    <t>Hollow-core reinforced concrete/Autoclaved aerated concrete/Expanded clay/Wood wool</t>
  </si>
  <si>
    <t>reinforced concrete/Expanded clay</t>
  </si>
  <si>
    <t>Concrete/Expanded clay</t>
  </si>
  <si>
    <t>Wood/Plastic</t>
  </si>
  <si>
    <t>PVC/Metal</t>
  </si>
  <si>
    <t>Exterior walls (2.-3. floor)</t>
  </si>
  <si>
    <t>Exterior walls (First floor)</t>
  </si>
  <si>
    <t>Logi</t>
  </si>
  <si>
    <t>Kāpņu telpu logi</t>
  </si>
  <si>
    <t>Dzīvokļu logi</t>
  </si>
  <si>
    <t>Apartmant windows</t>
  </si>
  <si>
    <t xml:space="preserve">Durvis </t>
  </si>
  <si>
    <t>Ārsienas</t>
  </si>
  <si>
    <t>Ārsienas (gala)</t>
  </si>
  <si>
    <t>Ārsienas (fasādes)</t>
  </si>
  <si>
    <t xml:space="preserve">Ārdurvis </t>
  </si>
  <si>
    <t>Lūka</t>
  </si>
  <si>
    <t>Jumts</t>
  </si>
  <si>
    <t>Grīda uz grunts</t>
  </si>
  <si>
    <t>Tehniskā stāva grīda</t>
  </si>
  <si>
    <t>Dzega</t>
  </si>
  <si>
    <t>Uzjumteņi</t>
  </si>
  <si>
    <t>Cokols</t>
  </si>
  <si>
    <t>Bēniņi</t>
  </si>
  <si>
    <t>Bēniņu pārsegums</t>
  </si>
  <si>
    <t>Bēniņu durvis</t>
  </si>
  <si>
    <t>Bēniņu grīda</t>
  </si>
  <si>
    <t>Pagraba pārsegums</t>
  </si>
  <si>
    <t>Pagraba durvis</t>
  </si>
  <si>
    <t>Pagraba grīda</t>
  </si>
  <si>
    <t>Nomainītie  kāpņu telpas  logi</t>
  </si>
  <si>
    <t>Energy effiency measures and Investment costs</t>
  </si>
  <si>
    <t>Column1</t>
  </si>
  <si>
    <t>Column2</t>
  </si>
  <si>
    <t>Energy efficiency measure</t>
  </si>
  <si>
    <t>Energy savings</t>
  </si>
  <si>
    <t>Energy savings per m2</t>
  </si>
  <si>
    <t>% of the existing estimated energy performance of the building</t>
  </si>
  <si>
    <t xml:space="preserve">Reduction of CO2 emissions </t>
  </si>
  <si>
    <t>Investment costs</t>
  </si>
  <si>
    <t>Investment costs per m2</t>
  </si>
  <si>
    <t>Investment costs per measure</t>
  </si>
  <si>
    <t>[annual kWh/m2]</t>
  </si>
  <si>
    <t>[%]</t>
  </si>
  <si>
    <t>[kgCO2]</t>
  </si>
  <si>
    <t>EUR</t>
  </si>
  <si>
    <t>Building A</t>
  </si>
  <si>
    <t xml:space="preserve">Ēkas ārsienu siltināšana ar
150mm biezu
siltumizolācijas slāni.
Starpsienas, kas norobežo
dzīvokļus un pagraba kāpņu
telpas un atkritumu telpas
siltināšana ar 50mm biezu
izolācijas slāni. Lodžiju
aizstiklošana un margas
siltināšana.
Logu aiļu siltināšana ar
vismaz 30 mm biezu siltumizolācijas slāni. </t>
  </si>
  <si>
    <t>Ēkas ārsienu, kas robežojas
ar kāpņu telpām, siltināšana ar
150mm biezu
siltumizolācijas slāni. Ēkas
vējtvera siltināšana ar
100mm biezu izolācijas slāni, vējtvera jumta siltināšana ar 150mm biezu izolācijas slāni. Logu aiļu siltināšana ar vismaz 20mm biezu siltumizolācijas slāni</t>
  </si>
  <si>
    <t>Ēkas bēniņu siltināšana ar
300mm biezu beramās vates
siltumizolācijas slāni, kāpņu
telpas jumta siltināšana ar
200mm biezu cietās akmens
vates slāni</t>
  </si>
  <si>
    <t>Pagraba pārseguma siltināšana ar 300mm biezu beramās vates siltumizolācijas slāni, kāpņu telpas jumta siltināšanas ar 200mm biezu cietās akmens vates slāni</t>
  </si>
  <si>
    <t>Visu nenomainīto logu nomaiņa</t>
  </si>
  <si>
    <t>Kāpņu telpas durvju blīvēšana vai nomaiņa</t>
  </si>
  <si>
    <t>Building technical systems</t>
  </si>
  <si>
    <t>Apkures sistēmas atjaunošana</t>
  </si>
  <si>
    <t>Karstā ūdens apgādes sistēmas atjaunošana</t>
  </si>
  <si>
    <t>Total investment cost</t>
  </si>
  <si>
    <t>Building 1</t>
  </si>
  <si>
    <t>Ārsienu un piebūves sienas uz pagrabu siltināšana ar siltumizolācijas materiālu (λD≤0,036 W/(mK)) 150mm biezumā, sasniedzot 0,21  (W/m2K), termisko tiltu siltuma caurlaidības koeficients ψ=0,15 (W/m K))</t>
  </si>
  <si>
    <t>Bēniņu grīdas siltināšana ar beramo siltumizolācijas materiālu λD≤0,041 W/(mK) 350mm biezumā, un jau siltinātai daļai izlīdzināšanai 250mm  biezumā, sasniedzot 0,12 (W/m2K)</t>
  </si>
  <si>
    <t>Pagraba pārseguma siltināšana ar siltumizolācijas materiālu (λD≤0,037 W/(mK)) 100mm biezumā, sasniedzot 0,16 (W/m2K). Veicot pasākumu  kopā ar pamatu siltināšanu, sasniedzamā vērtība 0,15 (W/m2K)</t>
  </si>
  <si>
    <t>Pamatu virszemes daļas, siltināšana ar putupolistirolu (XPS vai EPS150) 100mm biezumā (λD≤0,034W/(mK)) līdz apmales iestrādes vietas  dziļumam vai aptuveni 300mm dziļumā, sasniedzot 0,39 (W/m2K). Veicot pasākumu kopā ar pamatu siltināšanu, sasniedzamā vērtība 0,15  (W/m2K)</t>
  </si>
  <si>
    <t>Veco koka logu nomaiņa dzīvokļos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</si>
  <si>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 xml:space="preserve">Durvju nomaiņa pret blīvām un siltinātām durvīm (U≤1,80W/(m2K)), termisko tiltu siltuma caurlaidības koeficients ψ=0,15 (W/m K)) </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</si>
  <si>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pagrabā un bēniņos ar rūpnieciski ražotām siltumizolācijas  čaulām 50mm biezumā λ≤0,039 W/(mK), sasniedzot pagrabā 5.07W/m un bēniņos 5.86W/m</t>
  </si>
  <si>
    <t>Building 2</t>
  </si>
  <si>
    <t>Fasādes un gala ārsienu siltināšana ar 150 mm siltumizolācijas materiālu (λd ≤ 038 W/(mK)), vadoties pēc ražotāja deklarētā materiāla iestrādes metodiku un rekomendācijām. Logu ailu un palodžu siltināšana ar 30/50 mm siltumizolācijas plāksnēm. Ventilācijas kanālu izveide iebūvējot manuālu vai pašregulējošu pieplūdes vārstu. Pirms siltināšanas,  ārsienu remonts (sanācija, šuvju aizpildīšana) un nostiprināšana.</t>
  </si>
  <si>
    <t>Piektā stāva pārseguma siltināšana ar 300 mm beramo ( hidromehanizēta iestrāde) siltumizolācijas materiālu (λd ≤ 0,041 W/(mK))</t>
  </si>
  <si>
    <t>Pagraba pārseguma siltināšana ar 100 mm akmens vates lamelām vai līdzvērtīgu siltumizolācijas materiālu (λd ≤ 0,040 W/(mK)), pirms tam apstrādājot konstrukciju ar saķeri veicinošu grunts kārtu.</t>
  </si>
  <si>
    <t>Ēkas cokola un pamata sienu siltināšana ar izolācijas materiālu 100 mm biezumā; λd≤ 0,037 W/(mK), novēršot ar norobežojošās konstrukciju saistīto termisko tiltu, ēkas apmales atjaunošana.</t>
  </si>
  <si>
    <t>Esošo koka logu maiņa pret PVC stikla pakešu logiem vai līdzvērtīgiem nodrošinot kopējo logu Uw ≤ 1.3 (W/m2 K), ailes blīvēt ar hermetizējošām blīvlentām.   Visu esošo logu iebūvi pārbaudīt un hermetizēt, izmantojot logu iebūves siltās montāžas  tehnoloģijas -  Soudal Window System  vai analogu  sistēmu  un vadoties pēc esošās situācijas individuāli katram logam. Jaunos logus montēt saskaņā ar šo tehnoloģiju.</t>
  </si>
  <si>
    <t>Ēkas apkures sistēmas atjaunošana, izbūvējot  sistēmu, nodrošinot iespēju veikt individuālu katra radiatora regulēšanu un siltumenerģijas patēriņa uzskaiti (pēc nepieciešamības radiatoru maiņa), cauruļvadu siltināšana ar rūpnieciski ražotām izolācijas čaulām ar atstarojošo pārklājumu 50 mm (λ≤ 0,045 W/(mK)), u.c. pasākumi pēc nepieciešamības. Pasākums nedos tiešu enerģijas ietaupījumu, taču palīdzēs nodrošināt optimāla mikroklimata uzturēšanu telpās, telpu pārkaršanu un iespēju ekonomijas nolūkos samazināt atsevišķu telpu temperatūru.</t>
  </si>
  <si>
    <t>Karstā ūdens sistēmas atjaunošana, t.sk. piegādes (cirkulācijas) optimizācija , cauruļvadu maiņa pēc vajadzības un guļvadu, stāvvadu izolācija ar 30 –50 mm rūpnieciski ražotām izolācijas čaulām ar atstarojošo pārklājumu (λ≤ 0,045 W/(mK)</t>
  </si>
  <si>
    <t xml:space="preserve">Ventilācijas sistēmas tīrīšana, mezglu atjaunošana pēc nepieciešamības, pieplūdes ventilācijas kanālu izveide fasādes sienā,  piemērojot energoefektīvās gaisa apmaiņas iekārtas (gaisa pieplūde (termovārsti) un regulējama gaisa nosūce).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 </t>
  </si>
  <si>
    <t>Building 3</t>
  </si>
  <si>
    <t xml:space="preserve">Fasādes un gala ārsienu siltināšana ar 150 mm siltumizolācijas materiālu (λd ≤ 038 W/(mK)), vadoties pēc ražotāja deklarētā materiāla iestrādes metodiku un rekomendācijām. Logu ailu un palodžu siltināšana ar 30/50 mm siltumizolācijas plāksnēm. Ventilācijas kanālu izveide iebūvējot manuālu vai pašregulējošu pieplūdes vārstu. Pirms siltināšanas,  ārsienu remonts (sanācija, šuvju aizpildīšana) un nostiprināšana. </t>
  </si>
  <si>
    <t>Bēniņu stāva pārseguma siltināšana ar 300 mm beramo ( hidromehanizēta iestrāde) siltumizolācijas materiālu (λd ≤ 0,041 W/(mK)).</t>
  </si>
  <si>
    <t>Building 4</t>
  </si>
  <si>
    <t>Fasādes un gala ārsienu siltināšana ar 150 mm cieto akmens vati vai līdzvērtīgu siltumizolācijas materiālu (λd ≤ 038 W/(mK)), ar iestrādes materiālu sekojošu slāni: esoša siena, saķeri veidojoša grunts, līmjava, fasādes siltuma izolācijas plāksnes, stiprinājuma elementi, armējoša java, stikla sķiedras siets, grunts zem dekoratīva apmetuma, tonēts dekoratīvais apmetums saskaņā ar apmetuma sistēmas turētāja ETAG sertifikātu un izstrādes metodiku. Logu ailu un palodžu siltināšana ar 30/50 mm siltumizolācijas plāksnēm. Ventilācijas kanālu izveide iebūvējot manuālu vai pašregulējošu pieplūdes vārstu. Pirms siltināšanas,  ārsienu remonts (sanācija, šuvju aizpildīšana) un nostiprināšana.</t>
  </si>
  <si>
    <t>Trešā stāva pārseguma siltināšana ar 300 mm beramo ( hidromehanizēta iestrāde) siltumizolācijas materiālu (λd ≤ 0,041 W/(mK)).</t>
  </si>
  <si>
    <t xml:space="preserve">Kāpņu telpās, esošo logu maiņa, ar logiem ( Uw ≤ 1,3 W/(m2K)), ailes blīvēt ar hermetizējošām blīvlentām un siltināt. </t>
  </si>
  <si>
    <t>Infiltrācijas samazināšana ēkā pēc renovācijas.   Ventilācijas sistēmas tīrīšana, mezglu atjaunošana pēc nepieciešamības, pieplūdes ventilācijas kanālu izveide fasādes sienā,  piemērojot energoefektīvās gaisa apmaiņas iekārtas (gaisa pieplūde (termovārsti) un regulējama gaisa nosūce).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</si>
  <si>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Building 5</t>
  </si>
  <si>
    <t xml:space="preserve">Fasādes un gala ārsienu siltināšana ar 150 mm siltumizolācijas materiālu (λd ≤ 038 W/(mK)), vadoties pēc ražotāja deklarētā materiāla iestrādes metodiku un rekomendācijām. Logu ailu un palodžu siltināšana ar 30/50 mm siltumizolācijas plāksnēm. Ventilācijas kanālu izveide iebūvējot manuālu vai pašregulējošu pieplūdes vārstu. Pirms siltināšanas,  ārsienu remonts (sanācija, šuvju aizpildīšana) un nostiprināšana.           </t>
  </si>
  <si>
    <t xml:space="preserve">Esošo koka logu maiņa pret PVC stikla pakešu logiem vai līdzvērtīgiem nodrošinot kopējo logu Uw ≤ 1.3 (W/m2 K), ailes blīvēt ar hermetizējošām blīvlentām.   Visu esošo logu iebūvi pārbaudīt un hermetizēt, izmantojot logu iebūves siltās montāžas  tehnoloģijas -  Soudal Window System  vai analogu  sistēmu  un vadoties pēc esošās situācijas individuāli katram logam. Jaunos logus montēt saskaņā ar šo tehnoloģiju.           </t>
  </si>
  <si>
    <t xml:space="preserve">Ēkas apkures sistēmas atjaunošana, izbūvējot  sistēmu, nodrošinot iespēju veikt individuālu katra radiatora regulēšanu un siltumenerģijas patēriņa uzskaiti (pēc nepieciešamības radiatoru maiņa), cauruļvadu siltināšana ar rūpnieciski ražotām izolācijas čaulām ar atstarojošo pārklājumu 50 mm (λ≤ 0,045 W/(mK)), u.c. pasākumi pēc nepieciešamības. Pasākums nedos tiešu enerģijas ietaupījumu, taču palīdzēs nodrošināt optimāla mikroklimata uzturēšanu telpās, telpu pārkaršanu un iespēju ekonomijas nolūkos samazināt atsevišķu telpu temperatūru. </t>
  </si>
  <si>
    <t xml:space="preserve">Karstā ūdens sistēmas atjaunošana, t.sk. piegādes (cirkulācijas) optimizācija , cauruļvadu maiņa pēc vajadzības un guļvadu, stāvvadu izolācija ar 30 –50 mm rūpnieciski ražotām izolācijas čaulām ar atstarojošo pārklājumu (λ≤ 0,045 W/(mK)       </t>
  </si>
  <si>
    <t>Ventilācijas sistēmas tīrīšana, mezglu atjaunošana pēc nepieciešamības, pieplūdes ventilācijas kanālu izveide fasādes sienā,  piemērojot energoefektīvās gaisa apmaiņas iekārtas (gaisa pieplūde (termovārsti) un regulējama gaisa nosūce).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</si>
  <si>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Building 6</t>
  </si>
  <si>
    <t>Ārdurvju (izņemot komerctelpu) un jumta durvju  maiņa pret durvīm ar kopējo U&lt;=1.8 (W/m2 K),  ailsānus blīvet ar hermetizējošām blīvlentām.</t>
  </si>
  <si>
    <t>Nenomainīto dzīvokļu koka logu  maiņa pret PVC stikla pakešu logiem vai līdzvērtīgiem nodrošinot kopējo logu U&lt;=1.1 (W/m2 K), logu ailsānus blīvet ar hermetizējošām blīvlentām.</t>
  </si>
  <si>
    <t>Kāpņu telpas logu  maiņa pret PVC stikla pakešu logiem vai līdzvērtīgiem nodrošinot kopējo logu U&lt;=1.1 (W/m2 K), logu ailsānus blīvet ar hermetizējošām blīvlentām.</t>
  </si>
  <si>
    <t>Pagraba pārseguma siltināšana ar 100 mm akmens vates lamelēm vai līdzvērtīgu siltumizolācijas materiālu (λ&lt;=0,038 W/(mK)), sasniedzot  norobežojošās konstrukcijas siltuma caurlaidības koeficientu U&lt;=0.26 (W/m2 K).</t>
  </si>
  <si>
    <t>Caurbrauktuves pārseguma siltināšana ar 150 mm akmens vates lamelēm vai līdzvērtīgu siltumizolācijas materiālu (λ&lt;=0,038 W/(mK)), sasniedzot  norobežojošās konstrukcijas siltuma caurlaidības koeficientu U&lt;=0.20 (W/m2 K).</t>
  </si>
  <si>
    <t>Cokola (kopējais apjoms ~ 170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uzstādot logus ar iespēju nodrošināt ventilācijas režīmu.</t>
  </si>
  <si>
    <t xml:space="preserve">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t>
  </si>
  <si>
    <t xml:space="preserve">Jumta izbūves ārsienu siltināšana ar 150 mm akmens vati vai līdzvērtīgu siltumizolācijas materiālu (λ&lt;=0,037 W/(mK)), sasniedzot  norobežojošās konstrukcijas siltuma caurlaidības koeficientu U&lt;=0.19 (W/m2 K). </t>
  </si>
  <si>
    <t xml:space="preserve">Jumta siltināšana ar 220 mm akmens vati vai līdzvērtīgu siltumizolācijas materiālu (λ&lt;=0,039 W/(mK)), sasniedzot  norobežojošās konstrukcijas siltuma caurlaidības koeficientu U&lt;=0.14 (W/m2 K). Parapeta siltināšana ar 100 mm akmens vati vai līdzvērtīgu siltumizolācijas materiālu (λ&lt;=0,037 W/(mK)), sasniedzot ar norobežojošās konstrukciju saistītā termiskā tilta vērtību ψ&lt;=0.1 (W/m K). </t>
  </si>
  <si>
    <t>Lodžiju centralizēta iestiklošana uzstādot PVC profila stikla paketes logus. Rekomendējamais logu U&lt;=1.3 (W/m2 K). Vairoga hermetizēšana, blīvēšana.</t>
  </si>
  <si>
    <t>Ventilācijas sistēmas tīrīšana, mezglu atjaunošana pēc nepieciešamības, pieplūdes ventilācijas kanālu izveide fasādes sienā.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</si>
  <si>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Ēkas apkures sistēmas atjaunošana, t.sk. cauruļvadu siltināšana ar 30-50 mm rūpnieciski ražotām izolācijas čaulām ar atstarojošo pārklājumu (λ&lt;=0,045 W/(mK)).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</si>
  <si>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vidējā dzīvokļu temperatūra tiks samazināta par 0.3 oC.</t>
  </si>
  <si>
    <t>Karstā ūdens apgādes sistēmas atjaunošana, t.sk. cirkulācijas kontūra cauruļvadu siltināšana ar 30-50 mm rūpnieciski ražotām izolācijas čaulām ar atstarojošo pārklājumu (λ&lt;=0,045 W/(mK)).</t>
  </si>
  <si>
    <t>Building 7</t>
  </si>
  <si>
    <t>Jumta, bēniņu un tehniskā stāva durvju  maiņa pret durvīm ar kopējo U&lt;=1.8 (W/m2 K),  ailsānus blīvet ar hermetizējošām blīvlentām.</t>
  </si>
  <si>
    <t>Tehniskā stāva pārseguma siltināšana ar 100 mm akmens vates lamelēm vai līdzvērtīgu siltumizolācijas materiālu (λ&lt;=0,038 W/(mK)), sasniedzot  norobežojošās konstrukcijas siltuma caurlaidības koeficientu U&lt;=0.30 (W/m2 K).</t>
  </si>
  <si>
    <t xml:space="preserve">Fasādes 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t>
  </si>
  <si>
    <t xml:space="preserve">Lodžiju ārsienu (t.sk. lodžiju sānu sienu) siltināšana ar 100 mm akmens vati vai līdzvērtīgu siltumizolācijas materiālu (λ&lt;=0,037 W/(mK)), sasniedzot  norobežojošās konstrukcijas siltuma caurlaidības koeficientu U&lt;=0.26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t>
  </si>
  <si>
    <t>Tehniskā stāva / bēniņu – kāpņu starpsienas siltināšana ar 100 mm akmens vati vai līdzvērtīgu siltumizolācijas materiālu (λ&lt;=0,037 W/(mK)), sasniedzot  norobežojošās konstrukcijas siltuma caurlaidības koeficientu U&lt;=0.30 (W/m2 K). Siltināšanu veikt no bēniņu puses</t>
  </si>
  <si>
    <t>Jumta stāva izbūves ārsienu siltināšana ar 150 mm akmens vati vai līdzvērtīgu siltumizolācijas materiālu (λ&lt;=0,037 W/(mK)), sasniedzot  norobežojošās konstrukcijas siltuma caurlaidības koeficientu U&lt;=0.19 (W/m2 K).</t>
  </si>
  <si>
    <t>Bēniņu siltināšana ar 300 mm ekovati vai līdzvērtīgu siltumizolācijas materiālu (λ&lt;=0,042 W/(mK)), sasniedzot  norobežojošās konstrukcijas siltuma caurlaidības koeficientu U&lt;=0.13 (W/m2 K).</t>
  </si>
  <si>
    <t>Jumta (kāpņu un vējtvera) pārseguma siltināšana ar 200 mm akmens vati vai līdzvērtīgu siltumizolācijas materiālu (λ&lt;=0,039 W/(mK)), sasniedzot  norobežojošās konstrukcijas siltuma caurlaidības koeficientu U&lt;=0.13 (W/m2 K).</t>
  </si>
  <si>
    <t>Building 8</t>
  </si>
  <si>
    <t>Kāpņu logu  maiņa pret PVC stikla pakešu logiem vai līdzvērtīgiem nodrošinot kopējo logu U&lt;=1.1 (W/m2 K), logu ailsānus blīvet ar hermetizējošām blīvlentām.</t>
  </si>
  <si>
    <t>Pagraba pārseguma siltināšana ar 100 mm akmens vates lamelēm vai līdzvērtīgu siltumizolācijas materiālu (λ&lt;=0,038 W/(mK)), sasniedzot  norobežojošās konstrukcijas siltuma caurlaidības koeficientu U&lt;=0.27 (W/m2 K).</t>
  </si>
  <si>
    <t>Cokola (kopējais apjoms ~ 155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t>
  </si>
  <si>
    <t>Ārsienu siltināšana ar 150 mm akmens vati vai līdzvērtīgu siltumizolācijas materiālu (λ&lt;=0,037 W/(mK)), sasniedzot  norobežojošās konstrukcijas siltuma caurlaidības koeficientu U&lt;=0.20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Pieļaujama samazināta siltumizolācija inženierkomunikāciju ievados. Termisko tiltu samazināšanai (minimizēšanai) un siltumizolācijas kvalitatīvai uzstādīšanai, rekomendējams demontēt avārijas kāpnes ēkas galā</t>
  </si>
  <si>
    <t xml:space="preserve">Bēniņu grīdas siltināšana ar 300 mm beramo vati vai līdzvērtīgu siltumizolācijas materiālu (λ&lt;=0,042 W/(mK)), sasniedzot  norobežojošās konstrukcijas siltuma caurlaidības koeficientu U&lt;=0.12 (W/m2 K). Bēniņu lūkas maiņa.  Pārvietošanās laipu izbūve. </t>
  </si>
  <si>
    <t>Building 9</t>
  </si>
  <si>
    <t>Cokola (kopējais apjoms ~ 110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uzstādot logus ar iespēju nodrošināt ventilācijas režīmu.</t>
  </si>
  <si>
    <t>Building 10</t>
  </si>
  <si>
    <t>Ardurvju maiņa pret durvīm ar kopējo logu U&lt;=1.8 (W/m2 K), ailsānus blīvet ar hermetizējošām blīvlentām.</t>
  </si>
  <si>
    <t>Cokola (kopējais apjoms ~ 80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uzstādot logus ar iespēju nodrošināt ventilācijas režīmu.</t>
  </si>
  <si>
    <t>Building 11</t>
  </si>
  <si>
    <t>Ārdurvju  maiņa pret durvīm ar kopējo logu U&lt;=1.8 (W/m2 K), ailsānus blīvet ar hermetizējošām blīvlentām.</t>
  </si>
  <si>
    <t>Kāpņu logu (t.sk. blakus ieejas durvīm)  maiņa pret PVC stikla pakešu logiem vai līdzvērtīgiem nodrošinot kopējo logu U&lt;=1.1 (W/m2 K), logu ailsānus blīvet ar hermetizējošām blīvlentām.</t>
  </si>
  <si>
    <t>Cokola (kopējais apjoms ~ 255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uzstādot logus ar iespēju nodrošināt ventilācijas režīmu, rekomendējamais U&lt;=1.3 (W/m2 K).  Apmales atjaunošana.</t>
  </si>
  <si>
    <t>Building 12</t>
  </si>
  <si>
    <t>Pagraba, gružu telpas un bēniņu durvju  maiņa pret durvīm ar kopējo U&lt;=1.8 (W/m2 K),  ailsānus blīvet ar hermetizējošām blīvlentām.</t>
  </si>
  <si>
    <t>Nenomainīto ēkas koka logu  maiņa pret PVC stikla pakešu logiem vai līdzvērtīgiem nodrošinot kopējo logu U&lt;=1.1 (W/m2 K), logu ailsānus blīvet ar hermetizējošām blīvlentām.</t>
  </si>
  <si>
    <t>Cokola (kopējais apjoms ~ 312 m2) siltināšana ar ekstrudēto putupolistirolu vai līdzvērtīgu siltumizolācijas materiālu (λ&lt;=0,037 W/(mK)), sasniedzot ar norobežojošās konstrukciju saistītā termiskā tilta vērtību ψ&lt;=0.1 (W/m K), biezums 100 mm, iestrādes dziļums zem grunts 1.0 m. Pagraba logu maiņa uzstādot logus ar iespēju nodrošināt ventilācijas režīmu, rekomendējamais logu U&lt;=1.3 (W/m2 K).  Pamatu vertikālā hidroizolācija. Apmales atjaunošana.</t>
  </si>
  <si>
    <t>Ārsienu siltināšana ar 150 mm akmens vati vai līdzvērtīgu siltumizolācijas materiālu (λ&lt;=0,037 W/(mK)), sasniedzot  norobežojošās konstrukcijas siltuma caurlaidības koeficientu U&lt;=0.19 (W/m2 K). Ventilācijas kanālu izveide fasādes sienās iebūvējot manuālu vai pašregulējošu pieplūdes vārstu. Logu ailsānu siltināšana ar akmens vati vai līdzvērtīgu siltumizolācijas materiālu (λ&lt;=0,037 W/(mK)), min biezums 30 mm, sasniedzot ar norobežojošās konstrukciju saistītā termiskā tilta vērtību ψ&lt;=0.1 (W/m K).  Pieļaujama samazināta siltumizolācija inženierkomunikāciju ievados.</t>
  </si>
  <si>
    <t>Bēniņu – kāpņu starpsienas siltināšana ar 100 mm akmens vati vai līdzvērtīgu siltumizolācijas materiālu (λ&lt;=0,037 W/(mK)), sasniedzot  norobežojošās konstrukcijas siltuma caurlaidības koeficientu U&lt;=0.30 (W/m2 K).</t>
  </si>
  <si>
    <t>Bēniņu pārseguma siltināšana ar 300 mm ekovati vai līdzvērtīgu siltumizolācijas materiālu (λ&lt;=0,038 W/(mK)), sasniedzot  norobežojošās konstrukcijas siltuma caurlaidības koeficientu U&lt;=0.12 (W/m2 K).</t>
  </si>
  <si>
    <t>Jumta (t.sk. kāpņu pārseguma) siltināšana ar 220 mm akmens vati vai līdzvērtīgu siltumizolācijas materiālu (λ&lt;=0,039 W/(mK)), sasniedzot  norobežojošās konstrukcijas siltuma caurlaidības koeficientu U&lt;=0.14 (W/m2 K).</t>
  </si>
  <si>
    <t>Lodžiju iestiklošana uzstādot  PVC stikla pakešu logus, rekomendējamai logu kopējais logu U&lt;=1.3 (W/m2 K), vairoga blīvēšana.</t>
  </si>
  <si>
    <t>Building 13</t>
  </si>
  <si>
    <t>Cokola (kopējais apjoms ~ 200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uzstādot logus ar iespēju nodrošināt ventilācijas režīmu, rekomendējamā logu U&lt;=1.3 (W/m2 K).  Apmales atjaunošana.</t>
  </si>
  <si>
    <t>Building 14</t>
  </si>
  <si>
    <t>Cokola (kopējais apjoms ~ 145 m2)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Nenomainīto pagraba logu maiņa, uzstādot logus ar iespēju nodrošināt ventilācijas režīmu, rekomendējamais U&lt;=1.3 (W/m2 K).  Apmales atjaunošana.</t>
  </si>
  <si>
    <t>Building 15</t>
  </si>
  <si>
    <t>Bēniņu durvju  maiņa pret durvīm ar kopējo U&lt;=1.8 (W/m2 K),  ailsānus blīvet ar hermetizējošām blīvlentām.</t>
  </si>
  <si>
    <t>Pagraba pārseguma siltināšana ar 100 mm akmens vates lamelēm vai līdzvērtīgu siltumizolācijas materiālu (λ&lt;=0,038 W/(mK)), sasniedzot  norobežojošās konstrukcijas siltuma caurlaidības koeficientu U&lt;=0.28 (W/m2 K).</t>
  </si>
  <si>
    <t>Cokola (kopējais apjoms ~ 425 m2) siltināšana ar ekstrudēto putupolistirolu vai līdzvērtīgu siltumizolācijas materiālu (λ&lt;=0,037 W/(mK)), sasniedzot ar norobežojošās konstrukciju saistītā termiskā tilta vērtību ψ&lt;=0.1 (W/m K), biezums 100 mm, iestrādes dziļums zem grunts 1.0 m. Pagraba logu maiņa uzstādot logus ar iespēju nodrošināt ventilācijas režīmu, rekomendējamais logu U&lt;=1.3 (W/m2 K).  Pamatu vertikālā hidroizolācija. Apmales atjaunošana.</t>
  </si>
  <si>
    <t>Ārsienu siltināšana ar 180 mm akmens vati vai līdzvērtīgu siltumizolācijas materiālu (λ&lt;=0,037 W/(mK)), sasniedzot  norobežojošās konstrukcijas siltuma caurlaidības koeficientu U&lt;=0.17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Pieļaujama samazināta siltumizolācija inženierkomunikāciju ievados.</t>
  </si>
  <si>
    <t>Bēniņu – kāpņu starpsienas siltināšana ar 100 mm akmens vati vai līdzvērtīgu siltumizolācijas materiālu (λ&lt;=0,037 W/(mK)), sasniedzot  norobežojošās konstrukcijas siltuma caurlaidības koeficientu U&lt;=0.31 (W/m2 K).</t>
  </si>
  <si>
    <t>Kāpņu pārseguma siltināšana ar 150 mm akmens vates lamelēm vai līdzvērtīgu siltumizolācijas materiālu (λ&lt;=0,038 W/(mK)), sasniedzot  norobežojošās konstrukcijas siltuma caurlaidības koeficientu U&lt;=0.20 (W/m2 K). Siltināšanu veiktno kāpņu telpas puses.</t>
  </si>
  <si>
    <t>Ēkas apkures sistēmas rekonstrukcija, t.sk. cauruļvadu siltināšana ar 30-50 mm rūpnieciski ražotām izolācijas čaulām ar atstarojošo pārklājumu (λ&lt;=0,045 W/(mK)).</t>
  </si>
  <si>
    <t>Ēkas apkures sistēmas rekonstrukcija,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vidējā dzīvokļu temperatūra tiks samazināta par 0.3 oC</t>
  </si>
  <si>
    <t>Karstā ūdens apgādes sistēmas rekonstrukcija, t.sk. cirkulācijas kontūra cauruļvadu siltināšana ar 30-50 mm rūpnieciski ražotām izolācijas čaulām ar atstarojošo pārklājumu (λ&lt;=0,045 W/(mK)).</t>
  </si>
  <si>
    <t>Building 16</t>
  </si>
  <si>
    <t>Ārsienu siltināšana ar siltumizolācijas materiālu (λD≤0,036 W/(mK)) 180mm biezumā, sasniedzot 0,18 (W/m2K), termisko tiltu siltuma caurlaidības  koeficients ψ=0,15 (W/m K))</t>
  </si>
  <si>
    <t>Pagraba pārseguma siltināšana ar siltumizolācijas materiālu (λD≤0,036 W/(mK)) 100mm biezumā un pamatu virszemes un zemzemes daļas (vismaz 30 cm dziļumā), siltināšana ar putupolistirolu (XPS vai EPS150) 100mm biezumā (λD≤0,034W/(mK)), sasniedzot 0,13 (W/m2K), termisko tiltu siltuma  caurlaidības koeficients ψ=0,04 (W/m K)).</t>
  </si>
  <si>
    <t>Veco koka logu nomaiņa dzīvokļos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</si>
  <si>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Apkures sistēmas nomaiņai, izbūvējot divcauruļu apkures sistēmu, vai atjaunošanai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un apkures cauruļvadu siltināšana ar rūpnieciski ražotām siltumizolācijas čaulām 30mm biezumā λ≤0,039 W/(mK), sasniedzot 6.39</t>
  </si>
  <si>
    <t>Building 17</t>
  </si>
  <si>
    <t>Ārsienu siltināšana ar siltumizolācijas materiālu (λD≤0,036 W/(mK)) 150mm biezumā, tām sasniedzot 0,20 (W/m2K).</t>
  </si>
  <si>
    <t>Tehniskā stāva grīdas siltināšana ar siltumizolācijas materiālu (λD≤0,041 W/(mK)) 300mm biezumā, sasniedzot 0,14 (W/m2K)</t>
  </si>
  <si>
    <t>Kāpņu telpas pārseguma siltināšana ar siltumizolācijas materiālu (apakšējam slānim (b=200mm) - λD≤0,036 W/(mK), augšējam slānim  (b=40mm) - λD≤0,038 W/(mK)) 240mm biezumā, tām sasniedzot 0,14 (W/m2K)</t>
  </si>
  <si>
    <t>Pagraba pārseguma siltināšana ar siltumizolācijas materiālu (λD≤0,039 W/(mK)) 100mm biezumā. Pamatu siltināšana, līdz grunts līmenim, ar  ekstrudēto (XPS vai EPS150) putupolistirolu (λD≤0,034 W/(mK)) 100mm biezumā. Veicot pasākumu kopā ar pamatu siltināšanu,  sasniedzamā vērtība 0,14 (W/m2K)</t>
  </si>
  <si>
    <t>Veco koka logu nomaiņa dzīvokļos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ψ=0,10 (W/m K))</t>
  </si>
  <si>
    <t xml:space="preserve">Durvju nomaiņa pret blīvām un siltinātām durvīm (U≤1,80W/(m2K)), termisko tiltu siltuma caurlaidības koeficients ψ=0,10 (W/m K)) </t>
  </si>
  <si>
    <t>Apkures cauruļvadu siltināšana ar rūpnieciski ražotām siltumizolācijas čaulām – pagrabā ar 30mm biezu izolācijas slāni, bet tehniskajā stāvā ar  50mm biezu izolācijas slāni, λ≤0,039 W/(mK), sasniedzot, attiecīgi 7,20 un 6,59 W/m.</t>
  </si>
  <si>
    <t>Apkures sistēmas pārbūve, izveidojot individuālas regulēšanas un uzskaites sistēmu. Individuālā regulēšana dzīvokļos nodrošinās iespēju  samazināt siltumnesēja temperatūru, nepasliktinot komforta līmeni iekštelpās.</t>
  </si>
  <si>
    <t>Karstā ūdens cauruļvadu nomaiņa pret PVC tipa cauruļvadiem un to nosiltināšana ar rūpnieciski ražotām siltumizolācijas čaulām – pagrabā ar  30mm biezu izolācijas slāni, bet tehniskajā stāvā ar 50mm biezu izolācijas slāni, λ≤0,039 W/(mK), sasniedzot, attiecīgi 9,05 un 8,06 W/m.</t>
  </si>
  <si>
    <t xml:space="preserve">Karstā ūdens cauruļvadu (stāvvadu) nomaiņa pret PVC tipa cauruļvadiem un to nosiltināšana ar rūpnieciski ražotām siltumizolācijas čaulām ar  30mm biezu izolācijas slāni, λ≤0,039 W/(mK), sasniedzot, attiecīgi 6,79 W/m. </t>
  </si>
  <si>
    <t>Building 18</t>
  </si>
  <si>
    <t>Ārsienu siltināšana ar siltumizolācijas materiālu (λD≤0,036 W/(mK)) 180mm biezumā, sasniedzot 0,17 (W/m2K), termisko tiltu siltuma  caurlaidības koeficients ψ=0,15 (W/m K))</t>
  </si>
  <si>
    <t>Bēniņu grīdas siltināšana ar beramo siltumizolācijas materiālu λD≤0,041 W/(mK) 350mm biezumā, un jau siltinātai daļai izlīdzināšanai 250mm biezumā, sasniedzot 0,14 (W/m2K)</t>
  </si>
  <si>
    <t>Pārseguma siltināšana ar siltumizolācijas materiālu (λD≤0,036 W/(mK)) 200mm biezumā un (λD≤0,038 W/(mK)) 40mm biezumā, sasniedzot  0,12 (W/m2K)</t>
  </si>
  <si>
    <t>Otrā stāva grīdas siltināšana ar siltumizolācijas materiālu (λD≤0,036 W/(mK)) 200mm biezumā, sasniedzot 0,16 (W/m2K).</t>
  </si>
  <si>
    <t>Pamatu virszemes un zemzemes daļas, siltināšana 1m dziļumā ar putupolistirolu (XPS vai EPS150) 50mm biezumā (λD≤0,034W/(mK)),  sasniedzot 0,25 (W/m2K) grīdai uz grunts un 0,31 (W/m2K) pagraba pārsegumam</t>
  </si>
  <si>
    <t>Veco koka logu nomaiņa dzīvokļos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</si>
  <si>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Veco koka logu nomaiņa kāpņu telpā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</si>
  <si>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Koka ārdurvju nomaiņa pret blīvām un siltinātām durvīm (U≤1,80W/(m2K)), termisko tiltu siltuma caurlaidības koeficients ψ=0,15 (W/m K))</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</si>
  <si>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bēniņos ar rūpnieciski ražotām siltumizolācijas čaulām 30mm  biezumā λ≤0,039 W/(mK), sasniedzot 7.69W/m</t>
  </si>
  <si>
    <t>Karstā ūdens cauruļvadu siltināšana bēniņos ar rūpnieciski ražotām siltumizolācijas čaulām 30mm biezumā λ≤0,039 W/(mK), sasniedzot  10,16W/m</t>
  </si>
  <si>
    <t>Building 19</t>
  </si>
  <si>
    <t>Ārsienu siltināšana ar siltumizolācijas materiālu (λD≤0,036 W/(mK)) 150mm biezumā, sasniedzot 0,21 (W/m2K), termisko tiltu siltuma  caurlaidības koeficients ψ=0,15 (W/m K))</t>
  </si>
  <si>
    <t>Bēniņu grīdas siltināšana ar beramo siltumizolācijas materiālu λD≤0,041 W/(mK) 350mm biezumā, sasniedzot 0,12 (W/m2K), nodrošinot sausu  bēniņu grīdas virsmu nomainot jumta segumu</t>
  </si>
  <si>
    <t>Pagraba pārseguma siltināšana ar siltumizolācijas materiālu (λD≤0,037 W/(mK)) 100mm biezumā, cokola virszemes un zemzemez siltināšana  siltumizolācijas materiālu (λD≤0,034 W/(mK)) 50mm sasniedzot 0,13 (W/m2K), termisko tiltu siltuma caurlaidības koeficients ψ=0,11 (W/m  K)). Papildus ieviešot notekūdeņu drenāžas sistēmu</t>
  </si>
  <si>
    <t>Veco koka logu nomaiņa kāpņu telpās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</si>
  <si>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 xml:space="preserve">Veco lūku nomaiņa kāpņu telpā pret jaunām U≤1,30W/m2K </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</si>
  <si>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nomaiņa stāvvadiem, pagrabā un bēniņos un siltināšana pagrabā un  bēniņos ar rūpnieciski ražotām siltumizolācijas čaulām 30mm biezumā λ≤0,039 W/(mK), sasniedzot pagrabā 6,65W/m un bēniņos 7,69W/m</t>
  </si>
  <si>
    <t>Ūdens cauruļvadu siltināšana un nomaiņa stāvvados, pagrabā ar rūpnieciski ražotām siltumizolācijas čaulām 30mm biezumā λ≤0,039 W/(mK),  sasniedzot pagrabā 7,68W/m un bēniņos 8,61W/m</t>
  </si>
  <si>
    <t>Building 20</t>
  </si>
  <si>
    <t>Ārsienu siltināšana ar siltumizolācijas materiālu (λD≤0,036 W/(mK)) 150mm biezumā, sasniedzot panelim 0,21 (W/m2K), termisko tiltu  siltuma caurlaidības koeficients ψ=0,15 (W/m K)).</t>
  </si>
  <si>
    <t>Ārsienu siltināšana ar siltumizolācijas materiālu (λD≤0,036 W/(mK)) 150mm biezumā, sasniedzot panelim 0,22 (W/m2K)</t>
  </si>
  <si>
    <t>Bēniņu grīdas siltināšana ar beramo siltumizolācijas materiālu λD≤0,041 W/(mK) 350mm biezumā, sasniedzot 0,12 (W/m2K)</t>
  </si>
  <si>
    <t>Pagraba pārseguma siltināšana ar siltumizolācijas materiālu (λD≤0,036 W/(mK)) 100mm biezumā, sasniedzot 0,15 (W/m2K). Īstenojot  pasākumu kopā ar pamatu siltināšanu sasniedzot pagraba pārsegumam 0,13(W/m2K)</t>
  </si>
  <si>
    <t>Pamatu virszemes un zemzemes daļas, siltināšana ar putupolistirolu (XPS vai EPS150) 100mm biezumā (λD≤0,034W/(mK)), sasniedzot 0,29  (W/m2K) un grīdai uz grunts 0,29 (W/m2K), termisko tiltu siltuma caurlaidības koeficients ψ=0,06 (W/m K)). Īstenojot pasākumu kopā ar  pagraba pārseguma siltināšanu sasniedzot pagraba pārsegumam 0,13(W/m2K)</t>
  </si>
  <si>
    <t>Veco koka logu nomaiņa dzīvokļos un kāpņu telpā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</si>
  <si>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 xml:space="preserve">Veco koka logu nomaiņa veikalā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 </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</si>
  <si>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pagrabā un bēniņos ar rūpnieciski ražotām siltumizolācijas  čaulām 50mm biezumā λ≤0,039 W/(mK), sasniedzot pagrabā 2,25W/m un bēniņos 6,05W/m.</t>
  </si>
  <si>
    <t>Karstā ūdens cauruļvadu siltināšana pagrabā ar rūpnieciski ražotām siltumizolācijas čaulām 30mm biezumā λ≤0,039 W/(mK), sasniedzot  9,18W/m</t>
  </si>
  <si>
    <t>Building 21</t>
  </si>
  <si>
    <t>Visu norobežojošo sienu siltināšana ar siltumizolācijas materiālu (λD≤0,036 W/(mK)) 180mm biezumā, sasniedzot panelim 0,17 (W/m2K),  siltinātajai daļai 0,14 (W/m2K) ķieģeļu un kāpņu telpas izvirzīto daļu ārsienām 0,18 (W/m2K), termisko tiltu siltuma caurlaidības koeficients  ψ=0,13 (W/m K))</t>
  </si>
  <si>
    <t>Bēniņu grīdas siltināšana ar beramo siltumizolācijas materiālu λD≤0,041 W/(mK) 350mm biezumā, un jau siltinātai daļai izlīdzināšanai 250mm  biezumā, sasniedzot 0,14 (W/m2K)</t>
  </si>
  <si>
    <t>Pamatu virszemes un zemzemes daļas (aptuveni 450mm dziļumā), siltināšana ar putupolistirolu (XPS vai EPS150) 100mm biezumā  (λD≤0,034W/(mK)), sasniedzot 0,29 (W/m2K) un grīdai uz grunts 0,27 (W/m2K), termisko tiltu siltuma caurlaidības koeficients ψ=0,04 (W/m  K)). Īstenojot pasākumu kopā ar pagraba pārseguma siltināšanu sasniedzot pagraba pārsegumam 0,13(W/m2K)</t>
  </si>
  <si>
    <t>Pagraba pārseguma siltināšana ar siltumizolācijas materiālu (λD≤0,036 W/(mK)) 100mm biezumā, sasniedzot 0,15 (W/m2K). Īstenojot  pasākumu kopā ar pamatu siltināšanu sasniedzot pagraba pārsegumam 0,13 (W/m2K)</t>
  </si>
  <si>
    <t>Stikla bloku nomaiņa kāpņu telpā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ψ=0,15 (W/m K))</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</si>
  <si>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pagrabā un bēniņos ar rūpnieciski ražotām siltumizolācijas  čaulām 30mm biezumā λ≤0,039 W/(mK), sasniedzot pagrabā 6,61W/m un bēniņos 7.69W/m</t>
  </si>
  <si>
    <t>Karstā ūdens cauruļvadu siltināšana pagrabā ar rūpnieciski ražotām siltumizolācijas čaulām 30mm biezumā λ≤0,039 W/(mK), sasniedzot  9,50W/m</t>
  </si>
  <si>
    <t>Building 22</t>
  </si>
  <si>
    <t>Ārsienu siltināšana ar siltumizolācijas materiālu (λD≤0,036 W/(mK)) 180mm biezumā, vietās, kur tas tehniski iespējams. Obligāti jāsiltina logu un durvju  ailas ar līdzvērtīgu materiālu ne mazāk kā 30mm. Sasniedzamais konstrukciju siltuma caurlaidības koeficients siltināmajai daļai U=0,18 (W/m2K) visām  ārsienām. Termisko tiltu siltuma caurlaidības koeficients ψ=0,10 (W/mK)</t>
  </si>
  <si>
    <t>Bēniņu grīdas siltināšana ar beramo siltumizolācijas materiālu λD≤0,041 W/(mK) 300mm biezumā vietās, kur tas tehniski iespējams. Sasniedzamais  konstrukciju siltuma caurlaidības koeficients siltinātajai daļai U=0,14 (W/m2K) un termisko tiltu siltuma caurlaidības koeficientu ψ=0,10 (W/mK)</t>
  </si>
  <si>
    <t>Pagraba pārseguma siltināšana ar siltumizolācijas materiālu (λ≤0,036 W/(mK)) 100mm biezumā vietās, kur tas tehniski iespējams. Pamatu virszemes  daļas, kā arī 1,2m zem grunts līmeņa, siltināšana ar putupolistirolu (XPS vai EPS150) 100mm biezumā (λD≤0,034W/(mK)). Sasniedzamais konstrukciju  siltuma caurlaidības koeficients siltināmajai daļai U=0,08 (W/m2 K).</t>
  </si>
  <si>
    <t>Veco kāpņu telpas logu nomaiņa pret jauniem (Ug≤1,10W/m2K, Uf≤1,30W/m2K, Uw≤1,30W/m2K), ieteicams uzstādīt pretvēja un pretkondensāta  membrānas pa logu perimetru</t>
  </si>
  <si>
    <t>Bēniņu lūkas nomaiņa pret blīvu un siltinātu. Sasniedzamais konstrukciju siltuma caurlaidības koeficients U&lt;=1,80 (W/m2 K)</t>
  </si>
  <si>
    <t>Pagraba durvju nomaiņa pret blīvām un siltinātām metāla vai koka konstrukcijas durvīm. Sasniedzamais konstrukciju siltuma caurlaidības  koeficients U&lt;=1,80 (W/m2 K)</t>
  </si>
  <si>
    <t>Apkures sistēmas pārbūve, izveidojot divcauruļu sistēmu, t.sk., veco sildķermeņu nomaiņa pret jauniem, to aprīkošana ar apvadcaurulēm un  termostatiskajiem vārstiem. Jāparedz arī trīsgaitu vārstus ar elektronisko vadību atpakaļgaitas stāvvadiem, iespēju regulētsiltumnesēja  temperatūru pa ēkas fasādēm. Tiek pieņemts, ka īstenojot šo pasākumu, tiks novērsta atsevišķu telpu pārkurināšana, būs iespēja izvēlēties  ekonomisku režīmu un vidējā temperatūra ēkā samazināsies. Siltumapgādes cauruļvadu siltināšana neapkurināmajās telpās ar 40mm rūpnieciski  ražotām izolācijas čaulām λ≤0,039 W/(mK)</t>
  </si>
  <si>
    <t>Building 23</t>
  </si>
  <si>
    <t>Ārsienu siltināšana ar siltumizolācijas materiālu (λD≤0,036W/(m∙K)) 180mm biezumā. Obligāti jānosiltina logu un durvju ailas, pielietojot līdzvērtīgu (pēc  siltumvadītspējas koeficienta) materiālu maksimāli iespējamā biezumā. Ārsienām 0,172W/m2K, 0,050W/mK</t>
  </si>
  <si>
    <t>Pamatu virszemes daļas siltināšana ar siltumizolācijas materiālu (λD≤0,034W/(m∙K)) 100mm biezumā. Grīdas uz grunts rezultējošā siltuma caurlaidības vērtība 0,277W/m2K</t>
  </si>
  <si>
    <t>Veco koka logu nomaiņa pret jauniem logiem ar divu stiklu paketēm, nodrošinot logu vidēji svērto siltuma caurlaidības vērtību Uw≤1,300W/m2K. Logiem 1,295W/m2K</t>
  </si>
  <si>
    <t>Vecā koka loga nomaiņa kāpņu telpā pret jauno logu ar divu stiklu paketēm, nodrošinot loga vidēji svērto siltuma caurlaidības vērtību Uw≤1,300W/m2K. Kāpņu telpu logam 1,295W/m2K</t>
  </si>
  <si>
    <t>Bēniņu grīdas siltināšana ar beramo siltumizolācijas materiālu (λD≤0,041W/(m∙K)) 300mm biezumā, ierīkojot apkalpošanas laipu sistēmu, kura ir saskaņota  ar apsaimniekotāju. Bēniņu grīdai 0,132W/m2K, 0,683W/m2K nesiltinātai daļai (36,79m2)</t>
  </si>
  <si>
    <t xml:space="preserve">Apkures sistēmas pārbūve, kas ietver sevī visu veco sildķermeņu nomaiņu, visu sildķermeņu aprīkošanu ar apvedcaurulēm un termostatiskajiem vārstiem.  Jāparedz arī trīsgaitu vārstus ar elektronisko vadību atpakaļgaitas stāvvadiem, iespēju regulēt siltumnesēja temperatūru pa ēkas fasādēm. Apkures sistēmas  cauruļvadu (bēniņos) nomaiņa pret plastmasas caurulēm ar rūpnieciski ražotām izolācijas čaulām b=50mm (λ≤0,039W/(m∙K)). Bēniņos ql=5,86W/m </t>
  </si>
  <si>
    <t>Karstā ūdens sistēmas cauruļvadu (bēniņos) nomaiņa pret plastmasas caurulēm ar rūpnieciski ražotām izolācijas čaulām b=50mm (λ≤0,039W/(m∙K)). Bēniņos ql=7,56W/m</t>
  </si>
  <si>
    <t>Building 24</t>
  </si>
  <si>
    <t>Ārsienu siltināšana ar siltumizolācijas materiālu (λD≤0,036 W/(mK)) 180mm biezumā gāzbetona daļai un 230mm koka karkasam ar  siltinājumu, lai veidotu līdzenu virsmu, , sasniedzot 0,12 (W/m2K) siltinātajai daļai un 0,17 (W/m2K) gāzbetonam, termisko tiltu siltuma caurlaidības koeficients ψ=0,11 (W/m K))</t>
  </si>
  <si>
    <t>Bēniņu grīdas siltināšana ar beramo siltumizolācijas materiālu λD≤0,041 W/(mK) 350mm biezumā, 0,12W/m2K</t>
  </si>
  <si>
    <t>Pagraba pārseguma siltināšana ar siltumizolācijas materiālu λD≤0,037 W/mK 100mm biezumā, 0,16W/m2K. Īstenojot arī pamatu siltināšanu  rezultatīvais siltumcaurlaidības koeficients būtu 0,13 W/m2K</t>
  </si>
  <si>
    <t>Pamatu virszemes un zem zemes daļas siltināšana ar siltumizolācijas materiālu λD≤0,037 W/mK 100mm biezumā 1,15m dziļumā,  0,28W/m2K. Īstenojot arī pāregumu siltināšanu rezultatīvais siltumcaurlaidības koeficients būtu 0,13 W/m2K</t>
  </si>
  <si>
    <t>Veco koka logu nomaiņa kāpņu telpās pret jauniem logiem ar divu stiklu paketēm, nodrošinot logu vidēji svērto siltumacaulaidības vērtību  Uw≤1,30W/m2K</t>
  </si>
  <si>
    <t xml:space="preserve">Veco logu nomaiņa kāpņu telpās pret jauniem logiem ar divu stiklu paketēm, nodrošinot logu vidēji svērto siltumacaulaidības vērtību  Uw≤1,30W/m2K. </t>
  </si>
  <si>
    <t>Kāpņu telpās esošo koka ārdurvju nomaiņa pret blīvām un siltinātām durvīm (U≤1,80W/(m2K)). Izvērtēt ielas pusē esošās koka durvju  nepieciešamību</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</si>
  <si>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ar rūpnieciski ražotām siltumizolācijas čaulām 30mm biezumā  λ≤0,039 W/(mK) bēniņos un pagrabā, sasniedzot pagrabā 6.77 W/m un bēniņos 7.87 W/m</t>
  </si>
  <si>
    <t>Karstā ūdens cauruļvadu siltināšana ar rūpnieciski ražotām siltumizolācijas čaulām 30mm biezumā λ≤0,039 W/(mK) bēniņos un pagrabā,  sasniedzot pagrabā 9.33 W/m un bēniņos 10.38 W/m.</t>
  </si>
  <si>
    <t>Building 25</t>
  </si>
  <si>
    <t>Ārsienu siltināšana ar siltumizolācijas materiālu (λD≤0,036 W/(mK)) 150mm biezumā, sasniedzot 0,20 (W/m2K), termisko tiltu siltuma caurlaidības koeficients ψ=0,20 (W/m K))</t>
  </si>
  <si>
    <t>Pažobeles siltināšana ar beramo siltumizolācijas materiālu λD≤0,041 W/(mK) 350mm biezumā, sasniedzot 0,12 (W/m2K)</t>
  </si>
  <si>
    <t>Pārseguma siltināšana ar siltumizolācijas materiālu (λD≤0,036 W/(mK)) 200mm biezumā un 40mm (λD≤0,038 W/(mK)), sasniedzot 0,14  (W/m2K)</t>
  </si>
  <si>
    <t>Pagraba pārseguma siltināšana ar siltumizolācijas materiālu (λD≤0,037 W/(mK)) 50mm biezumā, sasniedzot 0,16 (W/m2K). Veicot pasākumu  kopā ar pamatu siltināšanu, sasniedzamā vērtība 0,13 (W/m2K).</t>
  </si>
  <si>
    <t>Pamatu virszemes daļas un zemzemes daļas (apmēram 1m dziļumā), siltināšana ar putupolistirolu (XPS vai EPS150) 50mm biezumā  (λD≤0,034W/(mK)), sasniedzot 0,26 (W/m2K). Veicot pasākumu kopā ar pamatu siltināšanu, sasniedzamā vērtība 0,13 (W/m2K), termisko tiltu  siltuma caurlaidības koeficients ψ=0,03 (W/m K))</t>
  </si>
  <si>
    <t>Veco koka logu nomaiņa dzīvokļos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ψ=0,20 (W/m K))</t>
  </si>
  <si>
    <t>Durvju nomaiņa pret blīvām un siltinātām durvīm (U≤1,80W/(m2K)), termisko tiltu siltuma caurlaidības koeficients ψ=0,20 (W/m K))</t>
  </si>
  <si>
    <t>Stikla bloku nomaiņa pret jauniem (Ug≤1,10W/m2K, Uf≤1,30W/m2K, Uw≤1,30W/m2K), obligāti uzstādot pretvēja un pretkondensāta membrānas pa logu perimetru. Logu ailu siltināšana ar līdzvērtīgu materiālu 20-30mm biezumā (gala risinājumu un siltumizolācijas materiāla  biezumu jāsaskaņo projekta izstrādes stadijā), termisko tiltu siltuma caurlaidības koeficients ψ=0,20 (W/m K)).</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</si>
  <si>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cauruļvadu siltināšana pagrabā ar rūpnieciski ražotām siltumizolācijas čaulām 30mm  biezumā λ≤0,039 W/(mK), sasniedzot 5.23W/m</t>
  </si>
  <si>
    <t>Karstā ūdens cauruļvadu siltināšana pagrabā ar rūpnieciski ražotām siltumizolācijas čaulām 30mm biezumā λ≤0,039 W/(mK), sasniedzot 9,16  W/m</t>
  </si>
  <si>
    <t>Building 26</t>
  </si>
  <si>
    <t>Ārsienu siltināšana ar siltumizolācijas materiālu (λD≤0,036 W/(mK)) 180mm biezumā, tām sasniedzot 0,14 līdz 0,19 (W/m2K). Jāparedz  balkonu grīdas konstrukcijas siltināšana, ja tas tehniski ir iespējams. Termisko tiltu siltuma caurlaidības koeficients ψ=0,10 (W/m K)).</t>
  </si>
  <si>
    <t>Tehniskā stāva grīdas siltināšana ar siltumizolācijas materiālu (λD≤0,041 W/(mK)) 300mm biezumā, sasniedzot 0,14 (W/m2K). Termisko tiltu  siltuma caurlaidības koeficients ψ=0,10 (W/m K)).</t>
  </si>
  <si>
    <t>Jumta pārseguma virs kāpņu telpas siltināšana ar siltumizolācijas materiālu (apakšējam slānim (b=200mm) - λD≤0,036 W/(mK), augšējam slānim  (b=40mm) - λD≤0,038 W/(mK)) 240mm biezumā, tām sasniedzot 0,14 līdz 0,19 (W/m2K). Termisko tiltu siltuma caurlaidības koeficients  ψ=0,10 (W/m K))</t>
  </si>
  <si>
    <t>Pagraba pārseguma siltināšana ar siltumizolācijas materiālu (λD≤0,037 W/(mK)) 100mm biezumā. Pamatu siltināšana, līdz grunts līmenim, ar  ekstrudēto (XPS vai EPS150) putupolistirolu (λD≤0,034 W/(mK)) 100mm biezumā. Veicot pasākumu kopā ar pamatu siltināšanu,  sasniedzamā vērtība 0,14 (W/m2K). Termisko tiltu siltuma caurlaidības koeficients ψ=0,10 (W/m K))</t>
  </si>
  <si>
    <t xml:space="preserve">Durvju/lūku nomaiņa pret blīvām un siltinātām durvīm/lūkām (U≤1,80W/(m2K)), termisko tiltu siltuma caurlaidības koeficients ψ=0,10 (W/m  K)) </t>
  </si>
  <si>
    <t>Apkures cauruļvadu siltināšana ar rūpnieciski ražotām siltumizolācijas čaulām – pagrabā ar 30mm biezu izolācijas slāni, bet tehniskajā stāvā ar  50mm biezu izolācijas slāni, λ≤0,039 W/(mK), sasniedzot, attiecīgi 4,5 un 4,6 W/m</t>
  </si>
  <si>
    <t>Karstā ūdens cauruļvadu nomaiņa pret PVC tipa cauruļvadiem un to nosiltināšana ar rūpnieciski ražotām siltumizolācijas čaulām – pagrabā ar  30mm biezu izolācijas slāni, bet tehniskajā stāvā ar 50mm biezu izolācijas slāni, λ≤0,039 W/(mK), sasniedzot, attiecīgi 8,85 un 7,87 W/m</t>
  </si>
  <si>
    <t>Karstā ūdens cauruļvadu (stāvvadu) nomaiņa pret PVC tipa cauruļvadiem un to nosiltināšana ar rūpnieciski ražotām siltumizolācijas čaulām ar  30mm biezu izolācijas slāni, λ≤0,039 W/(mK), sasniedzot, attiecīgi 6,60 W/m</t>
  </si>
  <si>
    <t>Building 27</t>
  </si>
  <si>
    <t>Ārsienu siltināšana ar siltumizolācijas materiālu (λD≤0,036 W/(mK)) 180mm biezumā, vietās, kur tas tehniski iespējams. Obligāti jāsiltina logu  un durvju ailas ar līdzvērtīgu materiālu ne mazāk kā 30mm. Sasniedzamais konstrukciju siltuma caurlaidības koeficients siltināmajai daļai  U=0,18 (W/m2K) visām ārsienām. Termisko tiltu siltuma caurlaidības koeficients ψ=0,10 (W/mK)</t>
  </si>
  <si>
    <t>Bēniņu grīdas siltināšana ar beramo siltumizolācijas materiālu λD≤0,041 W/(mK) 300mm biezumā vietās, kur tas tehniski iespējams.  Sasniedzamais konstrukciju siltuma caurlaidības koeficients siltinātajai daļai U=0,14 (W/m2K) un termisko tiltu siltuma caurlaidības  koeficientu ψ=0,10 (W/mK).</t>
  </si>
  <si>
    <t>Pagraba pārseguma siltināšana ar siltumizolācijas materiālu (λ≤0,036 W/(mK)) 100mm biezumā. Sasniedzamais konstrukciju siltuma  caurlaidības koeficients siltināmajai daļai U=0,19 (W/m2 K)</t>
  </si>
  <si>
    <t>Pamatu virszemes daļas (dekoratīvā cokola), kā arī 1,2m zem grunts līmeņa, siltināšana ar putupolistirolu (XPS vai EPS150) 100mm biezumā  (λD≤0,034W/(mK)) nesiltinātajai daļai un 50 mm biezumā jau siltinātajai virszemes daļai. Sasniedzamais konstrukciju siltuma caurlaidības  koeficients U=0,25 (W/m2K)</t>
  </si>
  <si>
    <t>Energoefektivitātes pasākums izpildīts pēc novērtētā apkures perioda beigām</t>
  </si>
  <si>
    <t>Veco dzīvokļu logu nomaiņa pret jauniem (Ug≤1,10W/m2K, Uf≤1,30W/m2K, Uw≤1,30W/m2K), ieteicams uzstādīt pretvēja un  pretkondensāta membrānas pa logu perimetru</t>
  </si>
  <si>
    <t>Ārdurvju (t.sk. iekšējo vējtvera durvju, vārtu, bēniņu durvju) nomaiņa pret blīvām un siltinātām metāla vai koka konstrukcijas durvīm.  Sasniedzamais konstrukciju siltuma caurlaidības koeficients U&lt;=1,80 (W/m2 K)</t>
  </si>
  <si>
    <t>Apkures sistēmas pārbūve, izveidojot divcauruļu sistēmu, t.sk., veco sildķermeņu nomaiņa pret jauniem, to aprīkošana ar apvadcaurulēm un  termostatiskajiem vārstiem. Jāparedz arī trīsgaitu vārstus ar elektronisko vadību atpakaļgaitas stāvvadiem, iespēju regulētsiltumnesēja  temperatūru pa ēkas fasādēm. Tiek pieņemts, ka īstenojot šo pasākumu, tiks novērsta atsevišķu telpu pārkurināšana, būs iespēja izvēlēties  ekonomisku režīmu un vidējā temperatūra ēkā samazināsies. Siltumapgādes cauruļvadu siltināšana neapkurināmajās telpās ar 30mm rūpnieciski  ražotām izolācijas čaulām λ≤0,039 W/(mK)</t>
  </si>
  <si>
    <t>Building 28</t>
  </si>
  <si>
    <t>Ārsienu (tai skaitā ķieģeļu mūra ārsienu, gāzbetona ārsienu un kāpņu telpu ķieģeļu apmūrējuma) siltināšana ar siltumizolācijas materiālu (λD≤0,036  W/(mK)) 180mm biezumā, vietās, kur tas tehniski iespējams. Obligāti jāsiltina logu un durvju ailas ar līdzvērtīgu materiālu ne mazāk kā 30mm.  Sasniedzamais konstrukciju siltuma caurlaidības koeficients siltināmajai daļai U=0,18 (W/m2K) visām ārsienām. Termisko tiltu siltuma caurlaidības  koeficients ψ=0,10 (W/mK)</t>
  </si>
  <si>
    <t>Bēniņu grīdas siltināšana ar beramo siltumizolācijas materiālu λD≤0,041 W/(mK) 300mm biezumā vietās, kur tas tehniski iespējams. Sasniedzamais  konstrukciju siltuma caurlaidības koeficients siltinātajai daļai U=0,13 (W/m2K) un termisko tiltu siltuma caurlaidības koeficientu ψ=0,10 (W/mK)</t>
  </si>
  <si>
    <t>Jumta siltināšana ar siltumizolācijas materiālu λD≤0,038 W/(mK) 200mm un λD≤0,036 W/(mK)) 40mm biezumā, t.sk. jumta hidroizolācija.  Sasniedzamais konstrukciju siltuma caurlaidības koeficients siltināmajai daļai U=0,10 (W/m2K)</t>
  </si>
  <si>
    <t>Pagraba pārseguma siltināšana ar siltumizolācijas materiālu (λ≤0,036 W/(mK)) 100mm biezumā; cokola siltināšana ar līdzvērtīgu materiālu 100mm  biezumā virs zemes un zem grunts līmeņa 1m dziļumā. Sasniedzamais konstrukciju siltuma caurlaidības koeficients siltināmajai daļai U=0,15 (W/m2 K)  un termisko tiltu siltuma caurlaidības koeficientu ψ=0,08 (W/m K)</t>
  </si>
  <si>
    <t>Veco dzīvokļu logu un lodžiju durvju nomaiņa pret jauniem (Ug≤1,10W/m2K, Uf≤1,30W/m2K, Uw≤1,30W/m2K), ieteicams uzstādīt pretvēja un  pretkondensāta membrānas pa logu perimetru</t>
  </si>
  <si>
    <t>Veco koplietošanas telpu logu nomaiņa pret jauniem (Ug≤1,10W/m2K, Uf≤1,30W/m2K, Uw≤1,30W/m2K), ieteicams uzstādīt pretvēja un  pretkondensāta membrānas pa logu perimetru</t>
  </si>
  <si>
    <t>Ārdurvju (t.sk. iekšējo vējtvera durvju) nomaiņa pret blīvām un siltinātām metāla vai koka konstrukcijas durvīm. Sasniedzamais konstrukciju siltuma  caurlaidības koeficients U&lt;=1,80 (W/m2 K)</t>
  </si>
  <si>
    <t>Durvju nomaiņa pret blīvām un siltinātām PVC konstrukcijas durvīm. Sasniedzamais konstrukciju siltuma caurlaidības koeficients U&lt;=1,80 (W/m2 K)</t>
  </si>
  <si>
    <t>Apkures sistēmas pārbūve, izveidojot divcauruļu sistēmu, t.sk., veco sildķermeņu nomaiņa pret jauniem, to aprīkošana ar apvadcaurulēm un  termostatiskajiem vārstiem. Jāparedz arī trīsgaitu vārstus ar elektronisko vadību atpakaļgaitas stāvvadiem, iespēju regulētsiltumnesēja  temperatūru pa ēkas fasādēm. Tiek pieņemts, ka īstenojot šo pasākumu, tiks novērsta atsevišķu telpu pārkurināšana, būs iespēja izvēlēties  ekonomisku režīmu un vidējā temperatūra ēkā samazināsies. Siltumapgādes cauruļvadu nomaiņa pret plastmasas caurulēm un siltināšana  neapkurināmajās telpās ar 30mm rūpnieciski ražotām izolācijas čaulām λ≤0,039 W/(mK)</t>
  </si>
  <si>
    <t>Building 29</t>
  </si>
  <si>
    <t>Ārsienu (tai skaitā ķieģeļu mūra ārsienu, gāzbetona ārsienu, starplogu karkasu un ielas fasādes ārdurvju pārseguma) siltināšana ar siltumizolācijas  materiālu (λD≤0,036 W/(mK)) 180mm biezumā, vietās, kur tas tehniski iespējams. Obligāti jāsiltina logu un durvju ailas ar līdzvērtīgu materiālu ne mazāk  kā 30mm.Jāparedz balkonu grīdas konstrukciju siltināšana, ja tas ir tehniski iespējams. Sasniedzamais konstrukciju siltuma caurlaidības koeficients  siltināmajai daļai U=0,18 (W/m2K) visām ārsienām; U=0,17 (W/m2K) starplogu karkasiem; U=0,19 (W/m2K) ieejas pārsegumam. Termisko tiltu siltuma caurlaidības koeficients ψ=0,10 (W/mK)</t>
  </si>
  <si>
    <t>Jumta siltināšana ar siltumizolācijas materiālu λD≤0,038 W/(mK) 180mm un λD≤0,036 W/(mK)) 40mm biezumā, t.sk. jumta hidroizolācija.  Sasniedzamais konstrukciju siltuma caurlaidības koeficients siltināmajai daļai U=0,15 (W/m2K)</t>
  </si>
  <si>
    <t>Pagraba pārseguma (tai skaitā garāžu griestu) siltināšana ar siltumizolācijas materiālu (λ≤0,036 W/(mK)) 100mm biezumā; visas cokola atsegtās daļas siltināšana ar līdzvērtīgu materiālu 100mm biezumā 1m dziļumā. Sasniedzamais konstrukciju siltuma caurlaidības koeficients siltināmajai daļai U=0,16 (W/m2 K) un termisko tiltu siltuma caurlaidības koeficientu ψ=0,08 (W/m K)</t>
  </si>
  <si>
    <t>Veco dzīvokļu logu nomaiņa pret jauniem (Ug≤1,10W/m2K, Uf≤1,30W/m2K, Uw≤1,30W/m2K), ieteicams uzstādīt pretvēja un pretkondensāta  membrānas pa logu perimetru</t>
  </si>
  <si>
    <t>Building 30</t>
  </si>
  <si>
    <t>Ārsienu siltināšana ar siltumizolācijas materiālu (λD≤0,036 W/(mK)) 180mm biezumā 0,18W/m2K, 0,10W/mK. Obligāti jānosiltina logu un  durvju ailas, pielietojot līdzvērtīgu (pēc siltumvadītspējas koeficienta) materiālu maksimāli iespējamā biezumā</t>
  </si>
  <si>
    <t>Bēniņu grīdas siltināšana ar beramo siltumizolācijas materiālu λD≤0,041 W/(mK) 350mm biezumā, 0,18W/m2K</t>
  </si>
  <si>
    <t>Pagraba pārseguma siltināšana ar siltumizolācijas materiālu λD≤0,037 W/mK 100mm biezumā, 0,15W/m2K. Īstenojot arī pamatu siltināšanu  rezultatīvais siltumcaurlaidības koeficients būtu 0,13 W/m2K.</t>
  </si>
  <si>
    <t>Pamatu virszemes siltināšana ar siltumizolācijas materiālu λD≤0,037 W/mK 100mm biezumā 1,15m dziļumā, 0,39W/m2K. Īstenojot arī  pāregumu siltināšanu rezultatīvais siltumcaurlaidības koeficients būtu 0,13 W/m2K</t>
  </si>
  <si>
    <t>Veco koka logu nomaiņa dzīvokļos pret jauniem logiem ar divu stiklu paketēm, nodrošinot logu vidēji svērto siltumacaulaidības vērtību  Uw≤1,30W/m2K. Logus ir jāaprīko ar svaigā gaisa pieplūdes risinājumu.</t>
  </si>
  <si>
    <t xml:space="preserve">Koka ārdurvju nomaiņa pret blīvām un siltinātām durvīm (U≤1,80W/(m2K)) </t>
  </si>
  <si>
    <t>Apkures sistēmas nomaiņa,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Apkures veco cauruļvadu maiņa pret PVC cauruļvadiem un to noizolēšana ar 30mm rūpnieciski ražotām izolācijas čaulām λ≤0,037 W/(mK) pagrabā un ar 30mm rūpnieciski ražotām izolācijas čaulām λ≤0,037 W/(mK) bēniņos,  pagrabā ql=6,34 W/m, bēniņos ql=7,39 W/m</t>
  </si>
  <si>
    <t>Karstā ūdens veco cauruļvadu maiņa pret PVC cauruļvadiem un to noizolēšana ar 30mm rūpnieciski ražotām izolācijas čaulām λ≤0,037  W/(mK) pagrabā ql=9,11 W/m</t>
  </si>
  <si>
    <t>Building 31</t>
  </si>
  <si>
    <t>Visu ārsienu siltināšana ar siltumizolācijas materiālu (λD≤0,036 W/(mK)) 180mm biezumā, vietās, kur tas tehniski iespējams. Obligāti jāsiltina  logu un durvju ailas ar līdzvērtīgu materiālu ne mazāk kā 30mm. Sasniedzamais konstrukciju siltuma caurlaidības koeficients siltināmajai daļai  U=0,17-0,19 (W/m2K). Termisko tiltu siltuma caurlaidības koeficients ψ=0,10 (W/mK)</t>
  </si>
  <si>
    <t>Bēniņu grīdas siltināšana ar beramo siltumizolācijas materiālu λD≤0,041 W/(mK) 300mm biezumā vietās, kur tas tehniski iespējams.  Sasniedzamais konstrukciju siltuma caurlaidības koeficients siltinātajai daļai U=0,13 (W/m2K) un termisko tiltu siltuma caurlaidības  koeficientu ψ=0,10 (W/mK)</t>
  </si>
  <si>
    <t>Pagraba pārseguma siltināšana ar siltumizolācijas materiālu (λ≤0,036 W/(mK)) 100mm biezumā. Sasniedzamais konstrukciju siltuma  caurlaidības koeficients siltināmajai daļai U=0,10 (W/m2 K)</t>
  </si>
  <si>
    <t>Pamatu virszemes daļas, kā arī 1,2m zem grunts līmeņa, siltināšana ar putupolistirolu (XPS vai EPS150) 100mm biezumā (λD≤0,034W/(mK)).  Sasniedzamais konstrukciju siltuma caurlaidības koeficients U=0,17 (W/m2K)</t>
  </si>
  <si>
    <t>Veco dzīvokļu un kāpņu telpu logu nomaiņa pret jauniem (Ug≤1,10W/m2K, Uf≤1,30W/m2K, Uw≤1,30W/m2K), ieteicams uzstādīt pretvēja  un pretkondensāta membrānas pa logu perimetru</t>
  </si>
  <si>
    <t>Karstā ūdens cauruļvadu siltināšana neapkurināmajās telpās ar 30mm rūpnieciski ražotām izolācijas čaulām λ≤0,039 W/(mK)</t>
  </si>
  <si>
    <t>Building 32</t>
  </si>
  <si>
    <t>Pagraba pārseguma siltināšana ar siltumizolācijas materiālu (λ≤0,036 W/(mK)) 100mm biezumā. Sasniedzamais konstrukciju siltuma  caurlaidības koeficients siltināmajai daļai U=0,15 (W/m2 K)</t>
  </si>
  <si>
    <t>Pamatu virszemes daļas, kā arī 1,2m zem grunts līmeņa, siltināšana ar putupolistirolu (XPS vai EPS150) 100mm biezumā (λD≤0,034W/(mK)).  Sasniedzamais konstrukciju siltuma caurlaidības koeficients U=0,34 (W/m2K)</t>
  </si>
  <si>
    <t>Building 33</t>
  </si>
  <si>
    <t>Visu ārsienu siltināšana ar siltumizolācijas materiālu (λD≤0,036 W/(mK)) 180mm biezumā, vietās, kur tas tehniski iespējams. Obligāti jāsiltina  logu un durvju ailas ar līdzvērtīgu materiālu ne mazāk kā 30mm. Sasniedzamais konstrukciju siltuma caurlaidības koeficients siltināmajai daļai  U=0,17 (W/m2K). Termisko tiltu siltuma caurlaidības koeficients ψ=0,10 (W/mK)</t>
  </si>
  <si>
    <t>Bēniņu grīdas siltināšana ar beramo siltumizolācijas materiālu λD≤0,041 W/(mK) 300mm biezumā vietās, kur tas tehniski iespējams.  Sasniedzamais konstrukciju siltuma caurlaidības koeficients siltinātajai daļai U=0,13 (W/m2K) un termisko tiltu siltuma caurlaidības  koeficientu ψ=0,15 (W/mK)</t>
  </si>
  <si>
    <t>Pagraba pārseguma siltināšana ar siltumizolācijas materiālu (λ≤0,036 W/(mK)) 100mm biezumā. Pamatu virszemes daļas, kā arī 1,2m zem  grunts līmeņa, siltināšana ar putupolistirolu (XPS vai EPS150) 100mm biezumā (λD≤0,034W/(mK)). Sasniedzamais konstrukciju siltuma  caurlaidības koeficients siltināmajai daļai U=0,08 (W/m2 K)</t>
  </si>
  <si>
    <t>Ārdurvju (t.sk. bēniņu durvju) nomaiņa pret blīvām un siltinātām metāla vai koka konstrukcijas durvīm. Sasniedzamais konstrukciju siltuma  caurlaidības koeficients U&lt;=1,80 (W/m2 K)</t>
  </si>
  <si>
    <t>Building 34</t>
  </si>
  <si>
    <t>Pagalma un ielas puses ārsienu siltināšana ar siltumizolācijas materiālu λD≤0,034W/mK 150mm biezumā un lodžiju ekrānu siltināšana ar  siltumizolācijas materiālu λD≤0,034W/mK 150mm biezumā un stiklošana ar logiem, nodrošinot stiklotās konstrukcijas vidēji svērto  siltumcaurlaidības vērtību Uw≤1,10W/m2K. Obligāti jānosiltina logu un durvju ailas, pielietojot līdzvērtīgu (pēc siltumvadītspējas koeficienta)  materiālu maksimāli iespējamā biezumā. Ārsienām 0,19W/m2K, 0,15W/mK, Stiklojumam 1,10W/m2K, lodžiju ekrānam 0,24W/m2K. Vidēji  svērtās siltumcaurlaidības vērtības lodžiju logiem un durvīm 0,66W/m2K, lodžiju ekrānam 0,29W/m2K</t>
  </si>
  <si>
    <t>Bēniņos atrodošo kāpņu telpu ārsienu siltināšana ar siltumizolācijas materiālu (λD≤0,036 W/(mK)) 150mm biezumā, 0,24W/m2K</t>
  </si>
  <si>
    <t>Vējtvera pārseguma un atkritumu telpas griestu siltināšana no ārpuses un kāpņu telpu pārseguma siltināšana no iekšpuses ar siltumizolācijas  materiālu λD≤0,038 W/(mK) 250mm, vējtvera pārsegumam 0,15 W/m2K, kāpņu telpu pārsegumam 0,14 W/m2K</t>
  </si>
  <si>
    <t>Pagraba pārseguma siltināšana ar siltumizolācijas materiālu λD≤0,037 W/mK 100mm biezumā, 0,15W/m2K. Īstenojot arī pamatu siltināšanu  rezultatīvais siltumcaurlaidības koeficients būtu 0,15 W/m2K</t>
  </si>
  <si>
    <t>Pamatu virszemes siltināšana līdz apmales iestrādes dziļumam ar siltumizolācijas materiālu λD≤0,037 W/mK, 0,39W/m2K. Īstenojot arī  pārsegumu siltināšanu rezultatīvais siltumcaurlaidības koeficients būtu 0,15 W/m2K</t>
  </si>
  <si>
    <t>Veco logu nomaiņa dzīvokļos (neiesk. lodžiju logus un durvis D un Z fasādēs) pret jauniem logiem ar divu stiklu paketēm, nodrošinot logu  vidēji svērto siltumacaulaidības vērtību Uw≤1,10W/m2K. Logus ir jāaprīko ar svaigā gaisa pieplūdes risinājumu</t>
  </si>
  <si>
    <t xml:space="preserve">Veco logu nomaiņa kāpņu telpās pret jauniem logiem ar divu stiklu paketēm, nodrošinot logu vidēji svērto siltumacaulaidības vērtību  Uw≤1,10W/m2K </t>
  </si>
  <si>
    <t>Kāpņu telpās esošo bēniņu ārdurvju, vējtvera durvju un ielas pusē ārdurvju nomaiņa pret blīvām un siltinātām durvīm (U≤1,80W/(m2K)).  Izvērtēt ielas pusē esošās koka durvju nepieciešamību</t>
  </si>
  <si>
    <t>Apkures sistēmas atjaunošana izbūvējot divcauruļu vai viencauruļu apkures sistēmu, ar iespēju katram sildķermenim ar termoregulatoru regulēt  nepieciešamo temperatūru telpā, paredzot siltuma uzskaites mēraparātus vai siltuma maksas sadalītājus; viencauruļu sistēmas gadījumā  termoregulatoru uzstādīšanai uz stāvvadiem ar atgaitas temperatūras kontroli apkures sistēmas funkcionālai tuvināšanai divcauruļu apkures sistēmai un automātiskai sistēmas balansēšanai. Veco cauruļvadu maiņa pret PVC cauruļvadiem un to noizolēšana ar 30mm rūpnieciski  ražotām izolācijas čaulām λ≤0,037 W/(mK) pagrabā un ar 50mm rūpnieciski ražotām izolācijas čaulām λ≤0,037 W/(mK) bēniņos, pagrabā  ql=6,07 W/m, bēniņos ql=5,59 W/m</t>
  </si>
  <si>
    <t>Karstā ūdens veco cauruļvadu maiņa pret PVC cauruļvadiem un to noizolēšana ar 30mm rūpnieciski ražotām izolācijas čaulām λ≤0,037  W/(mK) pagrabā un ar 50mm rūpnieciski ražotām izolācijas čaulām λ≤0,037 W/(mK) bēniņos, pagrabā ql=9,12 W/m, bēniņos ql=8,06 W/m</t>
  </si>
  <si>
    <t>Building 35</t>
  </si>
  <si>
    <t>Ēkas ārdurvju  maiņa pret siltinātām nodrošinot kopējo ārdurvju U&lt;=1.8 (W/m2 K), durvju ailsānus blīvet ar hermetizējošām blīvlentām. Pagraba un vējtvera durvju maiņa (vai remonts un blīvēšana)</t>
  </si>
  <si>
    <t>Cokola siltināšana ar ekstrudēto putupolistirolu vai līdzvērtīgu siltumizolācijas materiālu (λ&lt;=0,037 W/(mK)), sasniedzot ar norobežojošās konstrukciju saistītā termiskā tilta vērtību ψ&lt;=0.1 (W/m K), biezums 100 mm, iestrādes dziļums zem grunts 1.0 m. Pagraba logu maiņa. Pamatu vertikālā hidroizolācija. Apmales atjaunošana</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</si>
  <si>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</si>
  <si>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vidējā dzīvokļu temperatūra tiks samazināta par 0.5 oC.</t>
  </si>
  <si>
    <t>Building 36</t>
  </si>
  <si>
    <t>Ārdurvju (t.sk. gružu telpas durvju) maiņa pret siltinātām metāla durvīm vai līdzvērtīgiem nodrošinot kopējo durvju U&lt;=1.8 (W/m2 K), ailsānus blīvet ar hermetizējošām blīvlentām</t>
  </si>
  <si>
    <t>Kāpņu  koka loga (virs ieejas durvīm)  maiņa pret PVC stikla pakešu logiem vai līdzvērtīgiem nodrošinot kopējo logu U&lt;=1.1 (W/m2 K), logu ailsānus blīvet ar hermetizējošām blīvlentām. Kāpņu laukuma un mantu glabātuves ailu iestiklošana ar PVC stikla pakešu logiem vai līdzvērtīgiem nodrošinot kopējo logu U&lt;=1.1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</si>
  <si>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Apmales atjaunošana.</t>
  </si>
  <si>
    <t>Ārsienu (gala sienu) siltināšana ar 150 mm akmens vati vai līdzvērtīgu siltumizolācijas materiālu (λ&lt;=0,037 W/(mK)), sasniedzot  norobežojošās konstrukcijas siltuma caurlaidības koeficientu U&lt;=0.19 (W/m2 K). Logu ailsānu siltināšana ar akmens vati vai līdzvērtīgu siltumizolācijas materiālu (λ&lt;=0,037 W/(mK)), min biezums 30 mm, sasniedzot ar norobežojošās konstrukciju saistītā termiskā tilta vērtību ψ&lt;=0.1 (W/m K).</t>
  </si>
  <si>
    <t>Ārsienu (fasādes 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(alternatīvs risinājums: iebūvēt logā ventilācijas vārstu). Logu ailsānu siltināšana ar akmens vati vai līdzvērtīgu siltumizolācijas materiālu (λ&lt;=0,037 W/(mK)), min biezums 30 mm, sasniedzot ar norobežojošās konstrukciju saistītā termiskā tilta vērtību ψ&lt;=0.1 (W/m K).   Starplogu vairoga esošās siltumizolācijas maiņa, papildus siltināšana ar 150 mm akmens vati vai līdzvērtīgu siltumizolācijas materiālu (λ&lt;=0,037 W/(mK)), sasniedzot  norobežojošās konstrukcijas siltuma caurlaidības koeficientu U&lt;=0.14 (W/m2 K).</t>
  </si>
  <si>
    <t>Lodžiju sienu siltināšana ar 100 mm akmens vati vai līdzvērtīgu siltumizolācijas materiālu (λ&lt;=0,037 W/(mK)), sasniedzot  norobežojošās konstrukcijas siltuma caurlaidības koeficientu U&lt;=0.26 (W/m2 K). Ventilācijas kanālu izveide iebūvējot manuālu vai pašregulējošu pieplūdes vārstu (alternatīvs risinājums: iebūvēt logā ventilācijas vārstu). Logu ailsānu siltināšana ar akmens vati vai līdzvērtīgu siltumizolācijas materiālu (λ&lt;=0,037 W/(mK)), min biezums 30 mm, sasniedzot ar norobežojošās konstrukciju saistītā termiskā tilta vērtību ψ&lt;=0.1 (W/m K).   Starplogu vairoga esošās siltumizolācijas maiņa, papildus siltināšana ar 100 mm akmens vati vai līdzvērtīgu siltumizolācijas materiālu (λ&lt;=0,037 W/(mK)), sasniedzot  norobežojošās konstrukcijas siltuma caurlaidības koeficientu U&lt;=0.17 (W/m2 K)</t>
  </si>
  <si>
    <t xml:space="preserve">Bēniņu grīdas siltināšana ar 300 mm beramo vati vai līdzvērtīgu siltumizolācijas materiālu (λ&lt;=0,042 W/(mK)), sasniedzot  norobežojošās konstrukcijas siltuma caurlaidības koeficientu U&lt;=0.12 (W/m2 K). Bēniņu durvju maiņa.  Pārvietošanās laipu izbūve. </t>
  </si>
  <si>
    <t>Building 37</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</si>
  <si>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t>
  </si>
  <si>
    <t xml:space="preserve">Ārsienu siltināšana ar 150 mm akmens vati vai līdzvērtīgu siltumizolācijas materiālu (λ&lt;=0,037 W/(mK)), sasniedzot  norobežojošās konstrukcijas siltuma caurlaidības koeficientu U&lt;=0.20 (W/m2 K). Ventilācijas kanālu izveide iebūvējot manuālu vai pašregulējošu pieplūdes vārstu (alternatīvs risinājums: iebūvēt logā ventilācijas vārstu). Logu ailsānu siltināšana ar akmens vati vai līdzvērtīgu siltumizolācijas materiālu (λ&lt;=0,037 W/(mK)), min biezums 30 mm, sasniedzot ar norobežojošās konstrukciju saistītā termiskā tilta vērtību ψ&lt;=0.1 (W/m K). </t>
  </si>
  <si>
    <t>Bēniņu grīdas siltināšana ar 300 mm beramo vati vai līdzvērtīgu siltumizolācijas materiālu (λ&lt;=0,042 W/(mK)), sasniedzot  norobežojošās konstrukcijas siltuma caurlaidības koeficientu U&lt;=0.12 (W/m2 K). Bēniņu lūkas maiņa.  Pārvietošanās laipu izbūve.  Jumta seguma maiņa.</t>
  </si>
  <si>
    <t>Building 38</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</si>
  <si>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un durvju maiņa. Apmales atjaunošana.</t>
  </si>
  <si>
    <t>Ventilācijas sistēmas tīrīšana, mezglu atjaunošana pēc nepieciešamības, pieplūdes ventilācijas kanālu izveide fasādes sienā (esošo saglabāšana) vai vārstu uzstādīšana ēkas logos.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</si>
  <si>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Karstā ūdens apgādes sistēmas atjaunošana, t.sk. cirkulācijas cauruļvadu siltināšana ar 30-50 mm rūpnieciski ražotām izolācijas čaulām ar atstarojošo pārklājumu (λ&lt;=0,045 W/(mK)).</t>
  </si>
  <si>
    <t>Building 39</t>
  </si>
  <si>
    <t>Ēkas ārdurvju (t.sk.ārdurvis, pagraba durvis, gružu telpas durvis, bēniņu durvis, jumta izejas durvis) maiņa pret siltinātām metāla durvīm vai līdzvērtīgiem nodrošinot kopējo durvju U&lt;=1.8 (W/m2 K), ailsānus blīvet ar hermetizējošām blīvlentām.</t>
  </si>
  <si>
    <t>Kāpņu logu (t.sk. stikla bloka bibliotēkā)  maiņa pret PVC stikla pakešu logiem vai līdzvērtīgiem nodrošinot kopējo logu U&lt;=1.1 (W/m2 K), logu ailsānus blīvet ar hermetizējošām blīvlentām.</t>
  </si>
  <si>
    <t>Caurbrauktuves un izvirzīto dzīvokļu daļas pārseguma siltināšana ar 150 mm akmens vates lamelēm vai līdzvērtīgu siltumizolācijas materiālu (λ&lt;=0,038 W/(mK)), sasniedzot  norobežojošās konstrukcijas siltuma caurlaidības koeficientu U&lt;=0.20 (W/m2 K).</t>
  </si>
  <si>
    <t xml:space="preserve">Ārsienu siltināšana ar 150 mm akmens vati vai līdzvērtīgu siltumizolācijas materiālu (λ&lt;=0,037 W/(mK)), sasniedzot  norobežojošās konstrukcijas siltuma caurlaidības koeficientu U&lt;=0.19 (W/m2 K). Logu ailsānu siltināšana ar akmens vati vai līdzvērtīgu siltumizolācijas materiālu (λ&lt;=0,037 W/(mK)), min biezums 30 mm, sasniedzot ar norobežojošās konstrukciju saistītā termiskā tilta vērtību ψ&lt;=0.1 (W/m K).  </t>
  </si>
  <si>
    <t>Bēniņu / kāpņu starpsienu siltināšana ar 100 mm akmens vati vai līdzvērtīgu siltumizolācijas materiālu (λ&lt;=0,037 W/(mK)), sasniedzot  norobežojošās konstrukcijas siltuma caurlaidības koeficientu U&lt;=0.28 (W/m2 K).</t>
  </si>
  <si>
    <t>Bibliotēkas jumta siltināšana ar 200 mm akmens vati vai līdzvērtīgu siltumizolācijas materiālu (λ&lt;=0,038 W/(mK)), sasniedzot  norobežojošās konstrukcijas siltuma caurlaidības koeficientu U&lt;=0.16 (W/m2 K).</t>
  </si>
  <si>
    <t>Ēkas karstā ūdens apgādes sistēmas atjaunošana, t.sk. cauruļvadu siltināšana ar 30-50 mm rūpnieciski ražotām izolācijas čaulām ar atstarojošo pārklājumu (λ&lt;=0,045 W/(mK)).</t>
  </si>
  <si>
    <t>Building 40</t>
  </si>
  <si>
    <t>Ēkas ārdurvju maiņa pret siltinātām durvīm ar kopējo logu U&lt;=1.8 (W/m2 K), ailsānus blīvet ar hermetizējošām blīvlentām.</t>
  </si>
  <si>
    <t>Kāpņu koka logu  maiņa pret PVC stikla pakešu logiem vai līdzvērtīgiem nodrošinot kopējo logu U&lt;=1.1 (W/m2 K), logu ailsānus blīvet ar hermetizējošām blīvlentām.</t>
  </si>
  <si>
    <t>Building 41</t>
  </si>
  <si>
    <t>Ārdurvju (t.sk. pagraba durvju) maiņa pret siltinātām metāla durvīm vai līdzvērtīgiem nodrošinot kopējo durvju U&lt;=1.8 (W/m2 K), ailsānus blīvet ar hermetizējošām blīvlentām.</t>
  </si>
  <si>
    <t>Nenomainīto dzīvokļu koka logu  maiņa pret selektīvā stikla pakešu logiem vai līdzvērtīgiem nodrošinot kopējo logu U&lt;=1.1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</si>
  <si>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 pilnā pagraba dziļumā. Pamatu vertikālā hidroizolācija. Pagraba logu maiņa. Apmales atjaunošana.</t>
  </si>
  <si>
    <t xml:space="preserve">Kāpņu / bēniņu starpsienusienu siltināšana ar 100 mm akmens vati vai līdzvērtīgu siltumizolācijas materiālu (λ&lt;=0,037 W/(mK)), sasniedzot  norobežojošās konstrukcijas siltuma caurlaidības koeficientu U&lt;=0.29 (W/m2 K). </t>
  </si>
  <si>
    <t>Kāpņu pārseguma siltināšana ar 150 mm akmens vati vai līdzvērtīgu siltumizolācijas materiālu (λ&lt;=0,039 W/(mK)), sasniedzot  norobežojošās konstrukcijas siltuma caurlaidības koeficientu U&lt;=0.21 (W/m2 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</si>
  <si>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vidējā dzīvokļu temperatūra tiks samazināta par 1.0 oC.</t>
  </si>
  <si>
    <t>Building 42</t>
  </si>
  <si>
    <t>Vējtvera rekonstrukcija: Ārdurvju (t.sk. gružu telpas un pagraba durvju) maiņa pret siltinātām metāla durvīm vai līdzvērtīgiem nodrošinot kopējo durvju U&lt;=1.8 (W/m2 K), ailsānus blīvet ar hermetizējošām blīvlentām. Vējtvera logu  maiņa pret PVC stikla pakešu logiem vai līdzvērtīgiem nodrošinot kopējo logu U&lt;=1.1 (W/m2 K), logu ailsānus blīvet ar hermetizējošām blīvlentām.</t>
  </si>
  <si>
    <t>Kāpņu  koka logu maiņa pret PVC stikla pakešu logiem vai līdzvērtīgiem nodrošinot kopējo logu U&lt;=1.1 (W/m2 K), logu ailsānus blīvet ar hermetizējošām blīvlentām.</t>
  </si>
  <si>
    <t xml:space="preserve">Ārsienu (gala sienu) siltināšana ar 150 mm akmens vati vai līdzvērtīgu siltumizolācijas materiālu (λ&lt;=0,037 W/(mK)), sasniedzot  norobežojošās konstrukcijas siltuma caurlaidības koeficientu U&lt;=0.19 (W/m2 K). Logu ailsānu siltināšana ar akmens vati vai līdzvērtīgu siltumizolācijas materiālu (λ&lt;=0,037 W/(mK)), min biezums 30 mm, sasniedzot ar norobežojošās konstrukciju saistītā termiskā tilta vērtību ψ&lt;=0.1 (W/m K).  </t>
  </si>
  <si>
    <t xml:space="preserve">Ārsienu (fasādes 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(alternatīvs risinājums: iebūvēt logā ventilācijas vārstu). Logu ailsānu siltināšana ar akmens vati vai līdzvērtīgu siltumizolācijas materiālu (λ&lt;=0,037 W/(mK)), min biezums 30 mm, sasniedzot ar norobežojošās konstrukciju saistītā termiskā tilta vērtību ψ&lt;=0.1 (W/m K).  </t>
  </si>
  <si>
    <t xml:space="preserve">Lodžiju sienu siltināšana ar 100 mm akmens vati vai līdzvērtīgu siltumizolācijas materiālu (λ&lt;=0,037 W/(mK)), sasniedzot  norobežojošās konstrukcijas siltuma caurlaidības koeficientu U&lt;=0.26 (W/m2 K). Ventilācijas kanālu izveide iebūvējot manuālu vai pašregulējošu pieplūdes vārstu (alternatīvs risinājums: iebūvēt logā ventilācijas vārstu). Logu ailsānu siltināšana ar akmens vati vai līdzvērtīgu siltumizolācijas materiālu (λ&lt;=0,037 W/(mK)), min biezums 30 mm, sasniedzot ar norobežojošās konstrukciju saistītā termiskā tilta vērtību ψ&lt;=0.1 (W/m K).  </t>
  </si>
  <si>
    <t>Kāpņu / bēniņu starpsienusienu siltināšana ar 100 mm akmens vati vai līdzvērtīgu siltumizolācijas materiālu (λ&lt;=0,037 W/(mK)), sasniedzot  norobežojošās konstrukcijas siltuma caurlaidības koeficientu U&lt;=0.26 (W/m2 K).</t>
  </si>
  <si>
    <t>Kāpņu pārseguma siltināšana ar 200 mm akmens vati vai līdzvērtīgu siltumizolācijas materiālu (λ&lt;=0,039 W/(mK)), sasniedzot  norobežojošās konstrukcijas siltuma caurlaidības koeficientu U&lt;=0.15 (W/m2 K).</t>
  </si>
  <si>
    <t>Building 43</t>
  </si>
  <si>
    <t>Ārsienu (gala sienu) siltināšana ar 150 mm akmens vati vai līdzvērtīgu siltumizolācijas materiālu (λ&lt;=0,037 W/(mK)), sasniedzot  norobežojošās konstrukcijas siltuma caurlaidības koeficientu U&lt;=0.19 (W/m2 K).</t>
  </si>
  <si>
    <t xml:space="preserve">Bēniņu grīdas siltināšana ar 300 mm beramo vati vai līdzvērtīgu siltumizolācijas materiālu (λ&lt;=0,042 W/(mK)), sasniedzot  norobežojošās konstrukcijas siltuma caurlaidības koeficientu U&lt;=0.12 (W/m2 K). Bēniņu un jumta durvju maiņa.  Pārvietošanās laipu izbūve. </t>
  </si>
  <si>
    <t xml:space="preserve">Kāpņu pārseguma siltināšana ar 200 mm akmens vati vai līdzvērtīgu siltumizolācijas materiālu (λ&lt;=0,039 W/(mK)), sasniedzot  norobežojošās konstrukcijas siltuma caurlaidības koeficientu U&lt;=0.15 (W/m2 K). </t>
  </si>
  <si>
    <t>Building 44</t>
  </si>
  <si>
    <t>Ēkas ārdurvju  maiņa pret siltinātām nodrošinot kopējo ārdurvju U&lt;=1.8 (W/m2 K), durvju ailsānus blīvet ar hermetizējošām blīvlentām. Pagraba un vējtvera durvju maiņa (vai remonts un blīvēšana).</t>
  </si>
  <si>
    <t xml:space="preserve">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</si>
  <si>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t>
  </si>
  <si>
    <t>Building 45</t>
  </si>
  <si>
    <t xml:space="preserve">Jumta siltināšana ar akmens vati 230 mm biezumā virs esošā jumta konstrukcijas (vispirms izlīdzinot un salabojot esošo hidroizolācijas segumu),  λ ≤ 0,038 W/(m·K). Apakšā izvieto mīkstāku slāni (piem. PAROC ROS30 200 mm), augšējā daļā cietāku vati (piemēram PAROC ROB50  30mm). Virs vates paredzēt jaunu hidroizolējošo segumu un jaunu ūdens tekņu sistēmas izveidošanu. Sasniedzamā vērtība(s): U=0,14 W/(m2·K)  ψ=0 W/(m·K) </t>
  </si>
  <si>
    <t xml:space="preserve">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U=0,18  W/(m2·K) ψ=0 W/(m·K) Cokols virs zemes U=0,26 W/(m2·K) </t>
  </si>
  <si>
    <t xml:space="preserve">Ēkas fasādes ārsienu siltināšana ar cieto akmens vati 200 mm vai ekvivalentu materiālu ar dekoratīvo apmetumu, (Vates siltumvadības  koeficients λ ≤ 0,041 W/(m·k). Sasniedzamā vērtība(s): U=0,18 W/(m2·K) ψ=0,16 W/(m·K) </t>
  </si>
  <si>
    <t>Ēkas gala ārsienu siltināšana ar cieto akmens vati 200 mm vai ekvivalentu materiālu ar dekoratīvo apmetumu, (Vates siltumvadības koeficients λ  ≤ 0,041 W/(m·k). Sasniedzamā vērtība(s): U=0,18 W/(m2·K) ψ=0,07 W/(m·K)</t>
  </si>
  <si>
    <t>Logu maiņa dzīvokļos uz PVC dubulto stiklojumu ar stikla selektīvo pārklājumu (U ≤ 1,3 (W/(m2·K)). Sasniedzamā vērtība(s): U=1,3W/(m2·K) ψ=0,15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</si>
  <si>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1/h=0,6</t>
  </si>
  <si>
    <t>Karstā ūdens sistēmas atjaunošana, veicot stāvvadu siltumizolēšanu starpstāvu zonā. Karstā ūdens dvieļu žāvētāju pievienošana apkures sistēmai.  Uzlabojums ietver apkures patēriņa pieaugumu. Sasniedzamā vērtība(s): Cauruļvadu siltumenerģijas zudumi=6,9 W/m</t>
  </si>
  <si>
    <t xml:space="preserve">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un stāvvadu atzaru izolēšana ar jaunu siltumizolāciju neapkurinātās telpās. Sasniedzamā vērtība(s): Telpu vidējā temp.=17,7 C Cauruļvadu  siltumenerģijas zudumi=14,7 W/m </t>
  </si>
  <si>
    <t>Building 46</t>
  </si>
  <si>
    <t>Bēniņu grīdas siltināšana ar beramo akmens vati vai stikla vati 350 mm biezumā virs esošā pārseguma, λ ≤ 0,043 W/(m·K).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U=0,12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</si>
  <si>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U=0,19  W/(m2·K) ψ=0 W/(m·K) Cokols virs zemes U=0,27 W/(m2·K)</t>
  </si>
  <si>
    <t>Ēkas fasādes (t.sk. vējtveru) ārsienu siltināšana ar cieto akmens vati 250 mm vai ekvivalentu materiālu ar dekoratīvo apmetumu, (Vates  siltumvadības koeficients λ ≤ 0,041 W/(m·k) . Sasniedzamā vērtība(s): U=0,14 W/(m2·K) ψ=0,05 W/(m·K)</t>
  </si>
  <si>
    <t>Ēkas gala ārsienu siltināšana ar cieto akmens vati 250 mm vai ekvivalentu materiālu ar dekoratīvo apmetumu. Vates siltumvadības koeficients λ  ≤ 0,041 W/(m·k) . Sasniedzamā vērtība(s): U=0,17 W/(m2·K) ψ=0,09 W/(m·K)</t>
  </si>
  <si>
    <t xml:space="preserve">Logu maiņa dzīvokļos un koplietojamās telpās uz PVC dubulto stiklojumu ar stikla selektīvo pārklājumu U ≤ 1,3 W/(m2·K). Sasniedzamā  vērtība(s): U=1,1 W/(m2·K) ψ=0,2 W/(m·K) </t>
  </si>
  <si>
    <t>Veco tērauda durvju nomaiņa vai siltināšana, tā lai kopējais Ud ≤ 1,8 W/(m2·K). Sasniedzamā vērtība(s): U=1,69 W/(m2·K) ψ=0,2 W/(m·K)</t>
  </si>
  <si>
    <t>Building 47</t>
  </si>
  <si>
    <t>Jumta siltināšana ar minerālvati 300 mm biezumā virs esošā jumta konstrukcijas (vispirms izlīdzinot un salabojot esošo hidroizolācijas segumu),  λ ≤ 0,043 W/(m·K). Apakšā izvieto mīkstāku slāni, augšējā daļā cietāku vati ar ventilācijas rievām. Virs vates paredzēt jaunu hidroizolējošo  segumu un jaunu ūdens tekņu sistēmas izveidošanu. Sasniedzamā vērtība(s):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</si>
  <si>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U=0,17  W/(m2·K) ψ=0 W/(m·K) Cokols virs zemes U=0,23 W/(m2·K)</t>
  </si>
  <si>
    <t>Ēkas fasādes ārsienu (t.sk starlogu bloku) siltināšana ar cieto akmens vati 200 mm vai ekvivalentu materiālu ar dekoratīvo apmetumu, (Vates  siltumvadības koeficients λ ≤ 0,041 W/(m·k) . Sasniedzamā vērtība(s): U=0,17 W/(m2·K) ψ=0,13 W/(m·K)</t>
  </si>
  <si>
    <t>Ēkas gala ārsienu siltināšana ar cieto akmens vati 200 mm vai ekvivalentu materiālu ar dekoratīvo apmetumu. Vates siltumvadības koeficients λ  ≤ 0,041 W/(m·k) . Sasniedzamā vērtība(s): U=0,16 W/(m2·K) ψ=0,06 W/(m·K)</t>
  </si>
  <si>
    <t xml:space="preserve">Logu maiņa dzīvokļos uz PVC dubulto stiklojumu ar stikla selektīvo pārklājumu (U ≤ 1,3 (W/(m2·K)). Sasniedzamā vērtība(s): U=1,3  W/(m2·K) ψ=0,2 W/(m·K) </t>
  </si>
  <si>
    <t>Veco tērauda durvju nomaiņa vai siltināšana, atkritumu šahtas durvju nomaiņa, tā lai kopējais Ud ≤ 1,8 W/(m2·K). Durvis aprīkot ar automātisko  aizvēršanās mehānismu. Sasniedzamā vērtība(s): U=1,69 W/(m2·K) ψ=0,2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</si>
  <si>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1/h=0,75</t>
  </si>
  <si>
    <t>Karstā ūdens sistēmas atjaunošana, veicot stāvvadu siltumizolēšanu. Karstā ūdens dvieļu žāvētāju pievienošana apkures sistēmai. Uzlabojums ietver apkures  patēriņa pieaugumu.. Sasniedzamā vērtība(s): Cauruļvadu siltumenerģijas zudumi=7,7 W/m</t>
  </si>
  <si>
    <t xml:space="preserve">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izolēšana neapkurinātās telpās.. Sasniedzamā vērtība(s): Telpu vidējā temp.=19,6 C Cauruļvadu siltumenerģijas zudumi=14,7 W/m </t>
  </si>
  <si>
    <t>Building 48</t>
  </si>
  <si>
    <t>Bēniņu grīdas siltināšana ar beramo akmens vati vai stikla vati 300 mm biezumā virs esošā pārseguma, λ ≤ 0,043 W/(m·K). Jumta konstrukcijas  renovācija ar seguma nomaiņu un jaunu ūdens tekņu sistēmas izveidošanu.Vēdināšanas skursteņu augšējo daļu renovācija. Izejas lūku uz  bēniņiem renovācija un siltināšana ar 30 mm biezu ekstrudēto putupolistirēnu, λ ≤ 0,036 W/(m·K). Sasniedzamā vērtība(s):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</si>
  <si>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U=0,16  W/(m2·K) ψ=0 W/(m·K) Cokols virs zemes U=0,27 W/(m2·K)</t>
  </si>
  <si>
    <t>Uz pagalmu vērsto ēkas fasādes ārsienu siltināšana ar cieto akmens vati 200 mm vai ekvivalentu materiālu ar dekoratīvo apmetumu, (Vates  siltumvadības koeficients λ ≤ 0,041 W/(m·k). Sasniedzamā vērtība(s): U=0,17 W/(m2·K) ψ=0,06 W/(m·K)</t>
  </si>
  <si>
    <t>Ēkas gala ārsienu siltināšana ar cieto akmens vati 200 mm vai ekvivalentu materiālu ar dekoratīvo apmetumu, (Vates siltumvadības koeficients λ  ≤ 0,041 W/(m·k). Sasniedzamā vērtība(s): U=0,17 W/(m2·K) ψ=0,06 W/(m·K)</t>
  </si>
  <si>
    <t>Logu maiņa dzīvokļos un koplietojamās telpās uz PVC dubulto stiklojumu ar stikla selektīvo pārklājumu U ≤ 1,3 W/(m2·K). Sasniedzamā  vērtība(s): U=1,3 W/(m2·K) ψ=0,2 W/(m·K)</t>
  </si>
  <si>
    <t>Veco durvju nomaiņa vai siltināšana, tā lai kopējais Ud ≤ 1,8 W/(m2·K). Sasniedzamā vērtība(s): U=1,69 W/(m2·K) ψ=0,2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</si>
  <si>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1/h=0,65</t>
  </si>
  <si>
    <t>Karstā ūdens sistēmas atjaunošana, veicot stāvvadu siltumizolēšanu. Karstā ūdens dvieļu žāvētāju pievienošana apkures sistēmai. Uzlabojums ietver  apkures patēriņa pieaugumu.. Sasniedzamā vērtība(s): Cauruļvadu siltumenerģijas zudumi=6,8 W/m</t>
  </si>
  <si>
    <t xml:space="preserve">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Maģistrāļo  cauruļvadu izolēšana neapkurinātās telpās.. Sasniedzamā vērtība(s): Telpu vidējā temp.=17,7 C Cauruļvadu siltumenerģijas zudumi=14,7 W/m </t>
  </si>
  <si>
    <t>Building 49</t>
  </si>
  <si>
    <t>Ēkas fasādes ārsienu siltināšana ar cieto akmens vati 200 mm vai ekvivalentu materiālu ar dekoratīvo apmetumu, (Vates siltumvadības  koeficients λ ≤ 0,041 W/(m·k). Sasniedzamā vērtība(s): U=0,18 W/(m2·K) ψ=0,05 W/(m·K)</t>
  </si>
  <si>
    <t xml:space="preserve">Ēkas gala ārsienu siltināšana ar cieto akmens vati 200 mm vai ekvivalentu materiālu ar dekoratīvo apmetumu, (Vates siltumvadības koeficients λ  ≤ 0,041 W/(m·k). Sasniedzamā vērtība(s): U=0,18 W/(m2·K) ψ=0,08 W/(m·K) </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</si>
  <si>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1/h=0,7</t>
  </si>
  <si>
    <t>Building 50</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</si>
  <si>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U=0,24  W/(m2·K) ψ=0 W/(m·K) Cokols virs zemes U=0,29 W/(m2·K)</t>
  </si>
  <si>
    <t>Ēkas fasādes ārsienu siltināšana ar cieto akmens vati 200 mm vai ekvivalentu materiālu ar dekoratīvo apmetumu, (Vates siltumvadības  koeficients λ ≤ 0,041 W/(m·k). Sasniedzamā vērtība(s): Koka sienai U=0,16 W/(m2·K) ψ=0,06 W/(m·K) Mūra sienai U=0,15 W/(m2·K) ψ=0,04  W/(m·K)</t>
  </si>
  <si>
    <t>Ēkas gala ārsienu siltināšana ar cieto akmens vati 200 mm vai ekvivalentu materiālu ar dekoratīvo apmetumu, (Vates siltumvadības koeficients λ  ≤ 0,041 W/(m·k). Sasniedzamā vērtība(s): Koka sienai U=0,16 W/(m2·K) ψ=0,08 W/(m·K) Mūra sienai U=0,15 W/(m2·K) ψ=0,04 W/(m·K)</t>
  </si>
  <si>
    <t>Logu maiņa dzīvokļos un koplietojamās telpās uz PVC dubulto stiklojumu ar stikla selektīvo pārklājumu U ≤ 1,3 W/(m2·K). Sasniedzamā  vērtība(s): U=1,3 W/(m2·K) ψ=0,15 W/(m·K)</t>
  </si>
  <si>
    <t>Veco durvju nomaiņa vai siltināšana, tā lai kopējais Ud ≤ 1,8 W/(m2·K). Sasniedzamā vērtība(s): U=1,69 W/(m2·K) ψ=0,15 W/(m·K)</t>
  </si>
  <si>
    <t>Building 51</t>
  </si>
  <si>
    <t>Bēniņu grīdas siltināšana ar beramo akmens vati vai stikla vati 300 mm biezumā virs esošā pārseguma, λ ≤ 0,043 W/(m·K).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</si>
  <si>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U=0,2  W/(m2·K) ψ=0 W/(m·K) Cokols virs zemes U=0,25 W/(m2·K)</t>
  </si>
  <si>
    <t>Ēkas fasādes (t.sk. vējtveru) ārsienu siltināšana ar cieto akmens vati 200 mm vai ekvivalentu materiālu ar dekoratīvo apmetumu, (Vates  siltumvadības koeficients λ ≤ 0,041 W/(m·k) . Sasniedzamā vērtība(s): U=0,17 W/(m2·K) ψ=0,11 W/(m·K)</t>
  </si>
  <si>
    <t>Ēkas gala ārsienu siltināšana ar cieto akmens vati 200 mm vai ekvivalentu materiālu ar dekoratīvo apmetumu. Vates siltumvadības koeficients λ  ≤ 0,041 W/(m·k) . Sasniedzamā vērtība(s): U=0,17 W/(m2·K) ψ=0,15 W/(m·K)</t>
  </si>
  <si>
    <t>Karstā ūdens sistēmas atjaunošana, veicot stāvvadu siltumizolēšanu. Karstā ūdens dvieļu žāvētāju pievienošana apkures sistēmai. Uzlabojums ietver apkures  patēriņa pieaugumu.. Sasniedzamā vērtība(s): Cauruļvadu siltumenerģijas zudumi=7,6 W/m</t>
  </si>
  <si>
    <t xml:space="preserve">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izolēšana neapkurinātās telpās.. Sasniedzamā vērtība(s): Telpu vidējā temp.=17,7 C Cauruļvadu siltumenerģijas zudumi=14,7 W/m </t>
  </si>
  <si>
    <t>Building 52</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</si>
  <si>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U=0,19  W/(m2·K) ψ=0 W/(m·K) Cokols virs zemes U=0,25 W/(m2·K)</t>
  </si>
  <si>
    <t>Ēkas fasādes (t.sk. vējtveru) ārsienu siltināšana ar cieto akmens vati 200 mm vai ekvivalentu materiālu ar dekoratīvo apmetumu, (Vates  siltumvadības koeficients λ ≤ 0,041 W/(m·k) . Sasniedzamā vērtība(s): U=0,17 W/(m2·K) ψ=0,17 W/(m·K)</t>
  </si>
  <si>
    <t xml:space="preserve">Ēkas gala ārsienu siltināšana ar cieto akmens vati 200 mm vai ekvivalentu materiālu ar dekoratīvo apmetumu. Vates siltumvadības koeficients λ  ≤ 0,041 W/(m·k) . Sasniedzamā vērtība(s): U=0,17 W/(m2·K) ψ=0,15 W/(m·K) </t>
  </si>
  <si>
    <t xml:space="preserve">Logu maiņa dzīvokļos telpās uz PVC dubulto stiklojumu ar stikla selektīvo pārklājumu U ≤ 1,3 W/(m2·K). Sasniedzamā vērtība(s): U=1,3  W/(m2·K) ψ=0,2 W/(m·K) </t>
  </si>
  <si>
    <t>Karstā ūdens sistēmas atjaunošana, veicot stāvvadu siltumizolēšanu. Karstā ūdens dvieļu žāvētāju pievienošana apkures sistēmai. Uzlabojums ietver apkures  patēriņa pieaugumu.. Sasniedzamā vērtība(s): Cauruļvadu siltumenerģijas zudumi=7,4 W/m</t>
  </si>
  <si>
    <t>Building 53</t>
  </si>
  <si>
    <t>Bēniņu grīdas siltināšana ar beramo akmens vati vai stikla vati 300 mm biezumā virs esošā pārseguma, λ ≤ 0,043 W/(m·K), vai termovati 250 mm biezumā virs esošā pārseguma, λ ≤ 0,033 W/(m·K).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</si>
  <si>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U=0,19 W/(m2·K) ψ=0 W/(m·K) Cokols virs zemes U=0,26 W/(m2·K)</t>
  </si>
  <si>
    <t>Ēkas fasādes (t.sk. vējtveru) ārsienu siltināšana ar cieto akmens vati 200 mm vai ekvivalentu materiālu ar dekoratīvo apmetumu (Vates siltumvadības koeficients λ ≤ 0,041 W/(m·k), vai termovati 170 mm biezumā ar lokšņu materiālu apšuvumu, λ ≤ 0,033 W/(m·K). Sasniedzamā vērtība(s): U=0,18 W/(m2·K) ψ=0,05 W/(m·K)</t>
  </si>
  <si>
    <t>Ēkas gala ārsienu siltināšana ar cieto akmens vati 200 mm vai ekvivalentu materiālu ar dekoratīvo apmetumu. Vates siltumvadības koeficients λ ≤ 0,041 W/(m·k), vai termovati 170 mm biezumā ar lokšņu materiālu apšuvumu, λ ≤ 0,033 W/(m·K).  Sasniedzamā vērtība(s): U=0,18 W/(m2·K) ψ=0,07 W/(m·K)</t>
  </si>
  <si>
    <t>Logu maiņa dzīvokļos un koplietojamās telpās uz PVC dubulto stiklojumu ar stikla selektīvo pārklājumu U ≤ 1,3 W/(m2·K). Sasniedzamā vērtība(s): U=1,3 W/(m2·K) ψ=0,2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</si>
  <si>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1/h=0,65</t>
  </si>
  <si>
    <t>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izolēšana neapkurinātās telpās. Sasniedzamā vērtība(s): Telpu vidējā temp.=18,5 C   Cauruļvadu siltumenerģijas zudumi=14,7 W/m</t>
  </si>
  <si>
    <t>Building 54</t>
  </si>
  <si>
    <t>Bēniņu grīdas siltināšana ar beramo akmens vati vai stikla vati 300 mm biezumā virs esošā pārseguma, λ ≤ 0,043 W/(m·K), vai termovatei 250 mm biezumā virs esošā pārseguma, λ ≤ 0,033 W/(m·K)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U=0,14 W/(m2·K) ψ=0 W/(m·K)</t>
  </si>
  <si>
    <t>Ēkas fasādes (t.sk. vējtveru) ārsienu siltināšana ar cieto akmens vati 200 mm vai ekvivalentu materiālu ar dekoratīvo apmetumu, (Vates siltumvadības koeficients λ ≤ 0,041 W/(m·k) ), vai termovati 170 mm biezumā ar lokšņu materiālu apšuvumu, λ ≤ 0,033 W/(m·K). Sasniedzamā vērtība(s): U=0,18 W/(m2·K) ψ=0,05 W/(m·K)</t>
  </si>
  <si>
    <t>Ēkas gala ārsienu siltināšana ar cieto akmens vati 200 mm vai ekvivalentu materiālu ar dekoratīvo apmetumu. Vates siltumvadības koeficients λ ≤ 0,041 W/(m·k), vai termovati 170 mm biezumā ar lokšņu materiālu apšuvumu, λ ≤ 0,033 W/(m·K) .  Sasniedzamā vērtība(s): U=0,18 W/(m2·K) ψ=0,08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</si>
  <si>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1/h=0,7</t>
  </si>
  <si>
    <t>Karstā ūdens sistēmas atjaunošana, veicot stāvvadu siltumizolēšanu. Uzlabojums ietver apkures patēriņa pieaugumu.. Sasniedzamā vērtība(s): Cauruļvadu siltumenerģijas zudumi=6,5 W/m</t>
  </si>
  <si>
    <t>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izolēšana neapkurinātās telpās.. Sasniedzamā vērtība(s): Telpu vidējā temp.=17,7 C Cauruļvadu siltumenerģijas zudumi=14,7 W/m</t>
  </si>
  <si>
    <t>Building 55</t>
  </si>
  <si>
    <t>Bēniņu grīdas siltināšana ar beramo akmens vati vai stikla vati 300 mm biezumā virs esošā pārseguma, λ ≤ 0,043 W/(m·K), vai termovatei 250 mm biezumā virs esošā pārseguma, λ ≤ 0,033 W/(m·K) .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U=0,14 W/(m2·K) ψ=0 W/(m·K)</t>
  </si>
  <si>
    <t>Ēkas gala ārsienu siltināšana ar cieto akmens vati 200 mm vai ekvivalentu materiālu ar dekoratīvo apmetumu. Vates siltumvadības koeficients λ ≤ 0,041 W/(m·k) , vai termovati 170 mm biezumā ar lokšņu materiālu apšuvumu, λ ≤ 0,033 W/(m·K) .  Sasniedzamā vērtība(s): U=0,18 W/(m2·K) ψ=0,08 W/(m·K)</t>
  </si>
  <si>
    <t>Karstā ūdens sistēmas atjaunošana, veicot stāvvadu siltumizolēšanu. Uzlabojums ietver apkures patēriņa pieaugumu.. Sasniedzamā vērtība(s): Cauruļvadu siltumenerģijas zudumi=6,4 W/m</t>
  </si>
  <si>
    <t>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Maģistrālo cauruļvadu izolēšana neapkurinātās telpās.. Sasniedzamā vērtība(s): Telpu vidējā temp.=18,6 C Cauruļvadu siltumenerģijas zudumi=14,7 W/m</t>
  </si>
  <si>
    <t>Building 56</t>
  </si>
  <si>
    <t>Bēniņu grīdas siltināšana ar beramo akmens vati vai stikla vati 300 mm biezumā virs esošā pārseguma, λ ≤ 0,043 W/(m·K), vai termovatei 250 mm biezumā virs esošā pārseguma, λ ≤ 0,033 W/(m·K) .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 (s):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</si>
  <si>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U=0,2 W/(m2·K) ψ=0 W/(m·K) Cokols virs zemes U=0,25 W/(m2·K)</t>
  </si>
  <si>
    <t>Ēkas fasādes (t.sk. vējtveru) ārsienu siltināšana ar cieto akmens vati 200 mm vai ekvivalentu materiālu ar dekoratīvo apmetumu, (Vates siltumvadības koeficients λ ≤ 0,041 W/(m·k), vai termovati 170 mm biezumā ar lokšņu materiālu apšuvumu, λ ≤ 0,033 W/(m·K). Sasniedzamā vērtība(s): U=0,17 W/(m2·K) ψ=0,07 W/(m·K)</t>
  </si>
  <si>
    <t>Ēkas gala ārsienu siltināšana ar cieto akmens vati 200 mm vai ekvivalentu materiālu ar dekoratīvo apmetumu. Vates siltumvadības koeficients λ ≤ 0,041 W/(m·k) ), vai termovati 170 mm biezumā ar lokšņu materiālu apšuvumu, λ ≤ 0,033 W/(m·K) . Sasniedzamā vērtība(s): U=0,17 W/(m2·K) ψ=0,06 W/(m·K)</t>
  </si>
  <si>
    <t>Logu maiņa dzīvokļos uz PVC dubulto stiklojumu ar stikla selektīvo pārklājumu (U ≤ 1,3 (W/(m2·K)). Sasniedzamā vērtība(s): U=1,3 W/(m2·K) ψ=0,2 W/(m·K)</t>
  </si>
  <si>
    <t>Karstā ūdens sistēmas atjaunošana, veicot stāvvadu siltumizolēšanu. Karstā ūdens dvieļu žāvētāju pievienošana apkures sistēmai. Uzlabojums ietver apkures patēriņa pieaugumu.. Sasniedzamā vērtība(s): Cauruļvadu siltumenerģijas zudumi=7 W/m</t>
  </si>
  <si>
    <t>Building 57</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</si>
  <si>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U=0,16 W/(m2·K) ψ=0 W/(m·K) Cokols virs zemes U=0,26 W/(m2·K)</t>
  </si>
  <si>
    <t>Ēkas fasādes ārsienu siltināšana ar cieto akmens vati 200 mm vai ekvivalentu materiālu ar dekoratīvo apmetumu, (Vates siltumvadības koeficients λ ≤ 0,041 W/(m·k) ), vai termovati 170 mm biezumā ar lokšņu materiālu apšuvumu, λ ≤ 0,033 W/(m·K).  Sasniedzamā vērtība(s): U=0,17 W/(m2·K) ψ=0,19 W/(m·K)</t>
  </si>
  <si>
    <t>Ēkas gala ārsienu siltināšana ar cieto akmens vati 200 mm vai ekvivalentu materiālu ar dekoratīvo apmetumu. Vates siltumvadības koeficients λ ≤ 0,041 W/(m·k), vai termovati 170 mm biezumā ar lokšņu materiālu apšuvumu, λ ≤ 0,033 W/(m·K) . Sasniedzamā vērtība(s): U=0,17 W/(m2·K) ψ=0,07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</si>
  <si>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1/h=0,75</t>
  </si>
  <si>
    <t>Building 58</t>
  </si>
  <si>
    <t>Bēniņu grīdas siltināšana ar beramo akmens vati vai stikla vati 350 mm biezumā virs esošā pārseguma, λ ≤ 0,043 W/(m·K) vai termovatei 320 mm biezumā virs esošā pārseguma, λ ≤ 0,033 W/(m·K) ..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U=0,13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</si>
  <si>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U=0,2 W/(m2·K) ψ=0 W/(m·K) Cokols virs zemes U=0,31 W/(m2·K)</t>
  </si>
  <si>
    <t>Ēkas fasādes ārsienu siltināšana ar cieto akmens vati 250 mm vai ekvivalentu materiālu ar dekoratīvo apmetumu, (Vates siltumvadības koeficients λ ≤ 0,041 W/(m·k) . Sasniedzamā vērtība(s): U=0,14 W/(m2·K) ψ=0,05 W/(m·K)</t>
  </si>
  <si>
    <t>Ēkas gala ārsienu siltināšana ar cieto akmens vati 250 mm vai ekvivalentu materiālu ar dekoratīvo apmetumu. Vates siltumvadības koeficients λ ≤ 0,041 W/(m·k) . Sasniedzamā vērtība(s): U=0,14 W/(m2·K) ψ=0,08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</si>
  <si>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1/h=0,70</t>
  </si>
  <si>
    <t>Building 59</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</si>
  <si>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U=0,17 W/(m2·K) ψ=0 W/(m·K) Cokols virs zemes U=0,26 W/(m2·K)</t>
  </si>
  <si>
    <t>Ēkas ārsienu siltināšana ar cieto akmens vati 200 mm vai ekvivalentu materiālu ar dekoratīvo apmetumu, (Vates siltumvadības koeficients λ ≤ 0,041 W/(m·k). Sasniedzamā vērtība(s): U=0,17 W/(m2·K) ψ=0,08 W/(m·K)</t>
  </si>
  <si>
    <t>Logu maiņa dzīvokļos un koplietojamās telpās uz PVC dubulto stiklojumu ar stikla selektīvo pārklājumu U ≤ 1,3 W/(m2·K). Sasniedzamā vērtība(s): U=1,3 W/(m2·K) ψ=0,15 W/(m·K)</t>
  </si>
  <si>
    <t>Apkures sistēmas renovācija, veicot jaunu tērauda sildķermeņu ar apvadlīnijām un termostatiskajiem vārstiem, uzstādīšanu. Siltuma maksas sadalītāju uzstādīšana uz sildķermeņiem. Apkures stāvvadus aprīkot ar jaunu siltumnesēja caurplūdes regulējošo armatūru. Sistēmas atzarus un stāvvadus aprīkot ar jaunu noslēgarmatūru un drenāžas ventiļiem. Balansēšanas vārstu uzstādīšana atgaitas cauruļvados un apkures sistēmas skalošana un balansēšana.. Sasniedzamā vērtība(s): Telpu vidējā temp.=18,5 C Cauruļvadu siltumenerģijas zudumi=14,7 W/m</t>
  </si>
  <si>
    <t>Building 60</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</si>
  <si>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U=0,19 W/(m2·K) ψ=0 W/(m·K) Cokols virs zemes U=0,25 W/(m2·K)</t>
  </si>
  <si>
    <t>Ēkas fasādes (t.sk. vējtveru) ārsienu siltināšana ar cieto akmens vati 200 mm vai ekvivalentu materiālu ar dekoratīvo apmetumu, (Vates siltumvadības koeficients λ ≤ 0,041 W/(m·k) ), vai termovati 170 mm biezumā ar lokšņu materiālu apšuvumu, λ ≤ 0,033 W/(m·K). Sasniedzamā vērtība(s): U=0,17 W/(m2·K) ψ=0,19 W/(m·K)</t>
  </si>
  <si>
    <t>Ēkas gala ārsienu siltināšana ar cieto akmens vati 200 mm vai ekvivalentu materiālu ar dekoratīvo apmetumu. Vates siltumvadības koeficients λ ≤ 0,041 W/(m·k), vai termovati 170 mm biezumā ar lokšņu materiālu apšuvumu, λ ≤ 0,033 W/(m·K) . Sasniedzamā vērtība(s): U=0,17 W/(m2·K) ψ=0,15 W/(m·K)</t>
  </si>
  <si>
    <t>Karstā ūdens sistēmas atjaunošana, veicot stāvvadu siltumizolēšanu. Karstā ūdens dvieļu žāvētāju pievienošana apkures sistēmai. Uzlabojums ietver apkures patēriņa pieaugumu.. Sasniedzamā vērtība(s): Cauruļvadu siltumenerģijas zudumi=7,4 W/m</t>
  </si>
  <si>
    <t>Building 61</t>
  </si>
  <si>
    <t>Bēniņu grīdas siltināšana ar beramo akmens vati vai stikla vati 300 mm biezumā virs esošā pārseguma, λ ≤ 0,043 W/(m·K). Jumta konstrukcijas renovācija ar seguma nomaiņu un jaunu ūdens tekņu sistēmas izveidošanu. Vēdināšanas skursteņu augšējo daļu renovācija. Izejas lūku uz bēniņiem renovācija un siltināšana ar 30 mm biezu ekstrudēto putupolistirēnu, λ ≤ 0,036 W/(m·K). Sasniedzamā vērtība(s): U=0,14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</si>
  <si>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U=0,18 W/(m2·K) ψ=0 W/(m·K) Cokols virs zemes U=0,26 W/(m2·K)</t>
  </si>
  <si>
    <t>Ēkas fasādes (t.sk. vējtveru) ārsienu siltināšana ar cieto akmens vati 200 mm vai ekvivalentu materiālu ar dekoratīvo apmetumu, (Vates siltumvadības koeficients λ ≤ 0,041 W/(m·k) . Sasniedzamā vērtība(s): U=0,17 W/(m2·K) ψ=0,06 W/(m·K)</t>
  </si>
  <si>
    <t>Ēkas gala ārsienu siltināšana ar cieto akmens vati 200 mm vai ekvivalentu materiālu ar dekoratīvo apmetumu. Vates siltumvadības koeficients λ ≤ 0,041 W/(m·k) . Sasniedzamā vērtība(s): U=0,17 W/(m2·K) ψ=0,09 W/(m·K)</t>
  </si>
  <si>
    <t>Dabīgās ventilācijas nosūces kanālu tīrīšana un regulējamu ventilācijas restīšu uzstādīšana virtuvē un sanitārajos mezglos. Gaisa plūsmas atveru izveidošana iekštelpu durvīs. Apkures patēriņa samazinājums ietver infiltrācijas samazināšanos siltinot fasādi un gala sienas. Sasniedzamā vērtība(s): 1/h=0,55</t>
  </si>
  <si>
    <t>Karstā ūdens sistēmas atjaunošana, veicot stāvvadu siltumizolēšanu. Karstā ūdens dvieļu žāvētāju pievienošana apkures sistēmai. Uzlabojums ietver apkures patēriņa pieaugumu. Sasniedzamā vērtība(s): Cauruļvadu siltumenerģijas zudumi=7,0 W/m</t>
  </si>
  <si>
    <t>Building 62</t>
  </si>
  <si>
    <t>Jumta siltināšana ar akmens vati 180 mm biezumā virs esošā jumta konstrukcijas (vispirms izlīdzinot un salabojot esošo hidroizolācijas segumu), λ ≤ 0,038 W/(m·K). Apakšā izvieto mīkstāku slāni (piem. PAROC ROS30 150 mm), augšējā daļā cietāku vati (piemēram PAROC ROB50 30mm). Virs vates paredzēt jaunu hidroizolējošo segumu un jaunu ūdens tekņu sistēmas izveidošanu. Sasniedzamā vērtība(s): U=0,14 W/(m2·K) ψ=0 W/(m·K)</t>
  </si>
  <si>
    <t>Ēkas fasādes (t.sk. vējtveru) ārsienu siltināšana ar cieto akmens vati 200 mm vai ekvivalentu materiālu ar dekoratīvo apmetumu, (Vates siltumvadības koeficients λ ≤ 0,041 W/(m·k) , vai termovati 170 mm biezumā ar lokšņu materiālu apšuvumu, λ ≤ 0,033 W/(m·K). Sasniedzamā vērtība(s): U=0,17 W/(m2·K) ψ=0,05 W/(m·K)</t>
  </si>
  <si>
    <t>Ēkas gala ārsienu siltināšana ar cieto akmens vati 200 mm vai ekvivalentu materiālu ar dekoratīvo apmetumu. Vates siltumvadības koeficients λ ≤ 0,041 W/(m·k) , vai termovati 170 mm biezumā ar lokšņu materiālu apšuvumu, λ ≤ 0,033 W/(m·K). Sasniedzamā vērtība(s): U=0,17 W/(m2·K) ψ=0,07 W/(m·K)</t>
  </si>
  <si>
    <t>Logu maiņa dzīvokļos uz PVC dubulto stiklojumu ar stikla selektīvo pārklājumu (U ≤ 1,3 (W/(m2·K)). Sasniedzamā vērtība(s): U=1,4 W/(m2·K) ψ=0,2 W/(m·K)</t>
  </si>
  <si>
    <t>Karstā ūdens sistēmas atjaunošana, veicot stāvvadu siltumizolēšanu. Karstā ūdens dvieļu žāvētāju pievienošana apkures sistēmai. Uzlabojums ietver apkures patēriņa pieaugumu.. Sasniedzamā vērtība(s): Cauruļvadu siltumenerģijas zudumi=6,4 W/m</t>
  </si>
  <si>
    <t>Apkures sistēmas renovācija, veicot jaunu tērauda sildķermeņu ar apvadlīnijām un termostatiskajiem vārstiem, uzstādīšanu. Siltuma maksas sadalītāju uzstādīšana uz sildķermeņiem. Apkures stāvvadus aprīkot ar siltumnesēja caurplūdes regulējošo armatūru. Sistēmas atzarus un stāvvadus aprīkot ar noslēgarmatūru un drenāžas ventiļiem. Balansēšanas vārstu uzstādīšana atgaitas cauruļvados un apkures sistēmas skalošana un balansēšana. Maģistrāļo cauruļvadu izolēšana neapkurinātās telpās.. Sasniedzamā vērtība(s): Telpu vidējā temp.=18,6 C Cauruļvadu siltumenerģijas zudumi=14,7 W/m</t>
  </si>
  <si>
    <t>Building 63</t>
  </si>
  <si>
    <t>Gružu telpas durvju maiņa pret siltinātām nodrošinot kopējo ārdurvju U&lt;=1.8 (W/m2 K), durvju ailsānus blīvet ar  hermetizējošām blīvlentām</t>
  </si>
  <si>
    <t>Nenomainīto dzīvokļu koka logu maiņa pret PVC stikla pakešu logiem vai līdzvērtīgiem nodrošinot kopējo logu U&lt;=1.1 (W/m2 K), logu ailsānus blīvet ar hermetizējošām blīvlentām</t>
  </si>
  <si>
    <t>Kāpņu koka logu maiņa pret PVC stikla pakešu logiem vai līdzvērtīgiem nodrošinot kopējo logu U&lt;=1.1 (W/m2 K), logu  ailsānus blīvet ar hermetizējošām blīvlentām</t>
  </si>
  <si>
    <t>Pagraba pārseguma siltināšana ar 100 mm akmens vates lamelēm vai līdzvērtīgu siltumizolācijas materiālu (λ&lt;=0,038 W/(mK)),  sasniedzot norobežojošās konstrukcijas siltuma caurlaidības koeficientu U&lt;=0.26 (W/m2 K)</t>
  </si>
  <si>
    <t>Cokola siltināšana ar ekstrudēto putupolistirolu vai līdzvērtīgu siltumizolācijas materiālu (λ&lt;=0,037 W/(mK)), sasniedzot ar  norobežojošās konstrukciju saistītā termiskā tilta vērtību ψ&lt;=0.1 (W/m K), biezums 100 mm, iestrādes dziļums zem grunts 1.0  m. Pagraba logu maiņa. Pamatu vertikālā hidroizolācija. Apmales atjaunošana</t>
  </si>
  <si>
    <t>Ārsienu siltināšana ar 200 mm akmens vati vai līdzvērtīgu siltumizolācijas materiālu (λ&lt;=0,037 W/(mK)), sasniedzot  norobežojošās konstrukcijas siltuma caurlaidības koeficientu U&lt;=0.15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</si>
  <si>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Bēniņu siltināšana ar 300 mm ekovati vai līdzvērtīgu siltumizolācijas materiālu (λ&lt;=0,042 W/(mK)), sasniedzot norobežojošās  konstrukcijas siltuma caurlaidības koeficientu U&lt;=0.12 (W/m2 K). Iestrādi veikt mehanizēti. Izbūvēt pārvietošanās tehnoloģikās  laipas</t>
  </si>
  <si>
    <t>Jumta siltināšana ar 200 mm akmens vati vai līdzvērtīgu siltumizolācijas materiālu (λ&lt;=0,039 W/(mK)), sasniedzot  norobežojošās konstrukcijas siltuma caurlaidības koeficientu U&lt;=0.16 (W/m2 K)</t>
  </si>
  <si>
    <t>Vējtvera ārsienu siltināšana ar 100 mm akmens vati vai līdzvērtīgu siltumizolācijas materiālu (λ&lt;=0,037 W/(mK)), sasniedzot  norobežojošās konstrukcijas siltuma caurlaidības koeficientu U&lt;=0.28 (W/m2 K). Logu ailsānu siltināšana ar akmens vati vai  līdzvērtīgu siltumizolācijas materiālu (λ&lt;=0,037 W/(mK)), min biezums 30 mm, sasniedzot ar norobežojošās konstrukciju  saistītā termiskā tilta vērtību ψ&lt;=0.1 (W/m K)</t>
  </si>
  <si>
    <t>Vējtvera jumta siltināšana ar 100 mm akmens vati vai līdzvērtīgu siltumizolācijas materiālu (λ&lt;=0,039 W/(mK)), sasniedzot  norobežojošās konstrukcijas siltuma caurlaidības koeficientu U&lt;=0.32 (W/m2 K)</t>
  </si>
  <si>
    <t>Ventilācijas sistēmas tīrīšana, mezglu atjaunošana pēc nepieciešamības, pieplūdes ventilācijas kanālu izveide fasādes sienā.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</si>
  <si>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t>
  </si>
  <si>
    <t>Ēkas apkures sistēmas atjaunošana, t.sk. cauruļvadu siltināšana ar 30-50 mm rūpnieciski ražotām izolācijas čaulām ar  atstarojošo pārklājumu (λ&lt;=0,045 W/(mK))</t>
  </si>
  <si>
    <t>Ēkas karstā ūdens apgādes sistēmas atjaunošana, t.sk. cirkulācijas cauruļvadu siltināšana ar 30-50 mm rūpnieciski ražotām  izolācijas čaulām ar atstarojošo pārklājumu (λ&lt;=0,045 W/(mK))</t>
  </si>
  <si>
    <t>Building 64</t>
  </si>
  <si>
    <t>Ārdurvju un gružu telpas durvju maiņa pret siltinātām nodrošinot kopējo ārdurvju U&lt;=1.8 (W/m2 K), durvju ailsānus blīvet ar  hermetizējošām blīvlentām</t>
  </si>
  <si>
    <t>Vējtvera koka logu maiņa pret PVC stikla pakešu logiem vai līdzvērtīgiem nodrošinot kopējo logu U&lt;=1.1 (W/m2 K), logu  ailsānus blīvet ar hermetizējošām blīvlentām</t>
  </si>
  <si>
    <t>Ārsienu siltināšana ar 200 mm akmens vati vai līdzvērtīgu siltumizolācijas materiālu (λ&lt;=0,037 W/(mK)), sasniedzot  norobežojošās konstrukcijas siltuma caurlaidības koeficientu U&lt;=0.15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Atvirzīt inženierkomunikāciju ievadus ēkā</t>
  </si>
  <si>
    <t>Jumta (virs tehniskā stāva) siltināšana ar 200 mm akmens vati vai līdzvērtīgu siltumizolācijas materiālu (λ&lt;=0,039 W/(mK)),  sasniedzot norobežojošās konstrukcijas siltuma caurlaidības koeficientu U&lt;=0.16 (W/m2 K)</t>
  </si>
  <si>
    <t>Ēkas karstā ūdens apgādes sistēmas atjaunošana, t.sk. cirkulācijas cauruļvadu siltināšana ar 30-50 mm rūpnieciski ražotām  izolācijas čaulām ar atstarojošo pārklājumu (λ&lt;=0,045 W/(mK)).</t>
  </si>
  <si>
    <t>Building 65</t>
  </si>
  <si>
    <t>Vējtvera ārsienu siltināšana ar 100 mm akmens vati vai līdzvērtīgu siltumizolācijas materiālu (λ&lt;=0,037 W/(mK)), sasniedzot  norobežojošās konstrukcijas siltuma caurlaidības koeficientu U&lt;=0.28 (W/m2 K). Logu ailsānu siltināšana ar akmens vati vai  līdzvērtīgu siltumizolācijas materiālu (λ&lt;=0,037 W/(mK)), min biezums 30 mm, sasniedzot ar norobežojošās konstrukciju  saistītā termiskā tilta vērtību ψ&lt;=0.1 (W/m K).</t>
  </si>
  <si>
    <t>4.373</t>
  </si>
  <si>
    <t>3.413</t>
  </si>
  <si>
    <t>1.375</t>
  </si>
  <si>
    <t>Building 66</t>
  </si>
  <si>
    <t>Kāpņu koka logu un stikla bloku maiņa pret PVC stikla pakešu logiem vai līdzvērtīgiem nodrošinot kopējo logu U&lt;=1.1 (W/m2 K), logu ailsānus blīvet ar hermetizējošām blīvlentām</t>
  </si>
  <si>
    <t>Starplogu vairogu maiņa pret vairogiem ar poliuretāna pildījumu vai līdzvērtīgiem nodrošinot kopējo konstrukcijas U&lt;=0.4 (W/m2 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</si>
  <si>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t>
  </si>
  <si>
    <t>Building 67</t>
  </si>
  <si>
    <t>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</si>
  <si>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Starplogu vairogu maiņa pret vairogiem ar poliuretāna pildījumu vai līdzvērtīgiem nodrošinot kopējo konstrukcijas U&lt;=0.4  (W/m2 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</si>
  <si>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t>
  </si>
  <si>
    <t xml:space="preserve">Ēkas karstā ūdens apgādes sistēmas atjaunošana, t.sk. cirkulācijas cauruļvadu siltināšana ar 30-50 mm rūpnieciski ražotām  izolācijas čaulām ar atstarojošo pārklājumu (λ&lt;=0,045 W/(mK)). </t>
  </si>
  <si>
    <t>Building 68</t>
  </si>
  <si>
    <t>Vējtvera un tehniskā stāva logu maiņa pret PVC stikla pakešu logiem vai līdzvērtīgiem nodrošinot kopējo logu U&lt;=1.1 (W/m2 K), logu ailsānus blīvet ar hermetizējošām blīvlentām</t>
  </si>
  <si>
    <t>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</si>
  <si>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Jumta (virs tehniskā stāva) siltināšana ar 200 mm akmens vati vai līdzvērtīgu siltumizolācijas materiālu (λ&lt;=0,039 W/(mK)),  sasniedzot norobežojošās konstrukcijas siltuma caurlaidības koeficientu U&lt;=0.16 (W/m2 K).</t>
  </si>
  <si>
    <t>Pārkares siltināšana ar 200 mm akmens vates lamelēm vai līdzvērtīgu siltumizolācijas materiālu (λ&lt;=0,038 W/(mK)),  sasniedzot norobežojošās konstrukcijas siltuma caurlaidības koeficientu U&lt;=0.15 (W/m2 K)</t>
  </si>
  <si>
    <t>Ēkas apkures sistēmas atjaunošana, nodrošinot iespēju veikt individuālu katra radiatora regulēšanu un siltumenerģijas patēriņa uzskaiti ( pārmijas izveidošana, radiatoru aprīkošana ar termostatiskiem vārstiem, alokatoru vai individuālo siltumenerģijas  skaitītāju uzstādīšana, centralizētas datu nolasīšanas sistēmas uzstādīšana un programmēšana),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t>
  </si>
  <si>
    <t>Building 69</t>
  </si>
  <si>
    <t>Ārdurvju un gružu telpas durvju maiņa pret siltinātām nodrošinot kopējo ārdurvju U&lt;=1.8 (W/m2 K), durvju ailsānus blīvet ar  hermetizējošām blīvlentām.</t>
  </si>
  <si>
    <t xml:space="preserve">Nenomainīto dzīvokļu koka logu maiņa pret PVC stikla pakešu logiem vai līdzvērtīgiem nodrošinot kopējo logu U&lt;=1.1 (W/m2 K), logu ailsānus blīvet ar hermetizējošām blīvlentām. </t>
  </si>
  <si>
    <t>Kāpņu durvju maiņa pret siltinātām nodrošinot kopējo ārdurvju U&lt;=1.8 (W/m2 K), durvju ailsānus blīvet ar hermetizējošām  blīvlentām</t>
  </si>
  <si>
    <t>Building 70</t>
  </si>
  <si>
    <t>Ēkas pagraba un vējtvera durvju maiņa pret siltinātām nodrošinot kopējo ārdurvju U&lt;=1.8 (W/m2 K), durvju ailsānus blīvet ar  hermetizējošām blīvlentām</t>
  </si>
  <si>
    <t>Pagraba pārseguma siltināšana ar 100 mm akmens vates lamelēm vai līdzvērtīgu siltumizolācijas materiālu (λ&lt;=0,038 W/(mK)),  sasniedzot norobežojošās konstrukcijas siltuma caurlaidības koeficientu U&lt;=0.27 (W/m2 K)</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</si>
  <si>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Ugunsdzēsības kāpņu demontāža</t>
  </si>
  <si>
    <t>Jumta siltināšana ar 220 mm akmens vati vai līdzvērtīgu siltumizolācijas materiālu (λ&lt;=0,039 W/(mK)), sasniedzot  norobežojošās konstrukcijas siltuma caurlaidības koeficientu U&lt;=0.14 (W/m2 K). Jumta lūkas maiņa</t>
  </si>
  <si>
    <t>Building 71</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</si>
  <si>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t>
  </si>
  <si>
    <t>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Atvirzīt inženierkomunikāciju ievadus ēkā</t>
  </si>
  <si>
    <t>Building 72</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</si>
  <si>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Atvirzīt inženierkomunikāciju ievadus</t>
  </si>
  <si>
    <t>Bēniņu papildus siltināšana ar ekovati vai līdzvērtīgu beramo siltumizolācijas materiālu (λ&lt;=0,042 W/(mK)), nodrošinot kopējo  siltumizolācijas slāni 300 mm, sasniedzot norobežojošās konstrukcijas siltuma caurlaidības koeficientu U&lt;=0.12 (W/m2 K). Bēniņu lūkas maiņa. Jumta seguma maiņa</t>
  </si>
  <si>
    <t>Karstā ūdens apgādes sistēmas atjaunošana, t.sk. cirkulācijas kontūra cauruļvadu siltināšana ar 30-50 mm rūpnieciski ražotām  izolācijas čaulām ar atstarojošo pārklājumu (λ&lt;=0,045 W/(mK))</t>
  </si>
  <si>
    <t>Building 73</t>
  </si>
  <si>
    <t>Pagraba un vējtvera durvju maiņa pret siltinātām durvīm ar kopējo U&lt;=1.8 (W/m2 K), ailsānus blīvet ar hermetizējošām  blīvlentām</t>
  </si>
  <si>
    <t>Nenomainīto dzīvokļu koka logu maiņa pret PVC stikla pakešu logiem vai līdzvērtīgiem nodrošinot kopējo logu Uw&lt;=1.1  (W/m2 K), logu ailsānus blīvet ar hermetizējošām blīvlentām.</t>
  </si>
  <si>
    <t>Kāpņu koka logu maiņa pret PVC stikla pakešu logiem vai līdzvērtīgiem nodrošinot kopējo logu Uw&lt;=1.1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</si>
  <si>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Apmales atjaunošana</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</si>
  <si>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remontu</t>
  </si>
  <si>
    <t>Bēniņu papildus siltināšana ar ekovati vai līdzvērtīgu beramo siltumizolācijas materiālu (λ&lt;=0,042 W/(mK)), nodrošinot kopējo  siltumizolācijas slāni 300 mm, sasniedzot norobežojošās konstrukcijas siltuma caurlaidības koeficientu U&lt;=0.12 (W/m2 K). Bēniņu lūkas maiņa</t>
  </si>
  <si>
    <t>Building 74</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</si>
  <si>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remontu. Demontēt ugunsdzēsības kāpnes</t>
  </si>
  <si>
    <t>Building 75</t>
  </si>
  <si>
    <t>Pagraba un gružu telpas durvju maiņa pret siltinātām nodrošinot kopējo ārdurvju U&lt;=1.8 (W/m2 K), durvju ailsānus blīvet ar  hermetizējošām blīvlentām</t>
  </si>
  <si>
    <t>Nenomainīto kāpņu telpu koka logu un stikla bloku maiņa pret PVC stikla pakešu logiem vai līdzvērtīgiem nodrošinot kopējo  logu U&lt;=1.1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</si>
  <si>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Pagraba logu maiņa. Pamatu vertikālā hidroizolācija. Apmales atjaunošana.</t>
  </si>
  <si>
    <t>Gala sienu siltināšana ar 200 mm akmens vati vai līdzvērtīgu siltumizolācijas materiālu (λ&lt;=0,037 W/(mK)), sasniedzot  norobežojošās konstrukcijas siltuma caurlaidības koeficientu U&lt;=0.16 (W/m2 K)</t>
  </si>
  <si>
    <t>Fasādes 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Pilastru siltināšana. Atvirzīt no ārsienas inženierkomunikāciju ievadus ēkā</t>
  </si>
  <si>
    <t>Lodžiju 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Sānu  sienas pret dzīvokļiem siltināt ar 100 mm akmens vati vai līdzvērtīgu siltumizolācijas materiālu (λ&lt;=0,037 W/(mK)), sasniedzot  norobežojošās konstrukcijas siltuma caurlaidības koeficientu U&lt;=0.26 (W/m2 K).</t>
  </si>
  <si>
    <t>Kāpņu telpas sienu siltināšana ar 150 mm akmens vati vai līdzvērtīgu siltumizolācijas materiālu (λ&lt;=0,037 W/(mK)), sasniedzot  norobežojošās konstrukcijas siltuma caurlaidības koeficientu U&lt;=0.20 (W/m2 K). Logu ailsānu siltināšana ar akmens vati vai  līdzvērtīgu siltumizolācijas materiālu (λ&lt;=0,037 W/(mK)), min biezums 30 mm, sasniedzot ar norobežojošās konstrukciju  saistītā termiskā tilta vērtību ψ&lt;=0.1 (W/m K)</t>
  </si>
  <si>
    <t>Jumta papildus siltināšana ar akmens vati vai līdzvērtīgu siltumizolācijas materiālu (λ&lt;=0,037 W/(mK)), sasniedzot kopējo  siltumizolācijas slāņa biezumu 250 mm, nodrošinot norobežojošās konstrukcijas siltuma caurlaidības koeficientu U&lt;=0.13 (W/m2 K)</t>
  </si>
  <si>
    <t>Pagraba pārseguma siltināšana ar 200 mm akmens vates lamelēm vai līdzvērtīgu siltumizolācijas materiālu (λ&lt;=0,038 W/(mK)),  sasniedzot norobežojošās konstrukcijas siltuma caurlaidības koeficientu U&lt;=0.15 (W/m2 K)</t>
  </si>
  <si>
    <t>Ventilācijas sistēmas tīrīšana, mezglu atjaunošana pēc nepieciešamības, pieplūdes ventilācijas kanālu izveide fasādes sienā (pasākuma alternatīva – uzstādīt ventilācijas vārstus logos).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</si>
  <si>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Building 76</t>
  </si>
  <si>
    <t>Ēkas nesiltināto ārdurvju maiņa pret siltinātām nodrošinot kopējo ārdurvju U&lt;=1.8 (W/m2 K), durvju ailsānus blīvet ar  hermetizējošām blīvlentām.</t>
  </si>
  <si>
    <t>Nenomainīto kāpņu telpu koka logu maiņa pret PVC stikla pakešu logiem vai līdzvērtīgiem nodrošinot kopējo logu U&lt;=1.1  (W/m2 K), logu ailsānus blīvet ar hermetizējošām blīvlentām</t>
  </si>
  <si>
    <t>Ārsienu siltināšana ar 200 mm akmens vati vai līdzvērtīgu siltumizolācijas materiālu (λ&lt;=0,037 W/(mK)), sasniedzot  norobežojošās konstrukcijas siltuma caurlaidības koeficientu U&lt;=0.16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Lietusūdens novadsistēmas rekonstrukcija, uzstādot to virs siltumizolācijas. Atvirzīt no ārsienas inženierkomunikāciju ievadus  ēkā</t>
  </si>
  <si>
    <t xml:space="preserve">Ēkas apkures sistēmas atjaunošana, t.sk. cauruļvadu siltināšana ar 30-50 mm rūpnieciski ražotām izolācijas čaulām ar  atstarojošo pārklājumu (λ&lt;=0,045 W/(mK)). </t>
  </si>
  <si>
    <t>Building 77</t>
  </si>
  <si>
    <t>Ārsienu siltināšana ar siltumizolācijas materiālu (λD≤0,036W/(m∙K)) 180mm biezumā. Obligāti jānosiltina logu un durvju ailas, pielietojot līdzvērtīgu (pēc  siltumvadītspējas koeficienta) materiālu vismaz 20-30mm biezumā. Sasniedzamā siltumcaurlaidības koeficienta vērtība U≤ 0,18 W/(m2K)</t>
  </si>
  <si>
    <t>Cokola 297m2 (pamatu virszemes un zemzemes daļas, 1,2m zem zemes) siltināšana ar putupolistirolu (XPS vai EPS150) 100mm biezumā  (λD≤0,034W/(mK)). Sasniedzamā siltumcaurlaidības koeficienta vērtība U≤ 0,36 W/(m2K), ψ=0,05 (W/m K).</t>
  </si>
  <si>
    <t xml:space="preserve">Veco logu nomaiņa koplietošanas telpās pret jauniem (Uw≤1,30W/(m2K)), obligāti uzstādot pretvēja un pretkondensāta membrānas pa logu perimetru. Logu  ailu siltināšana ar līdzvērtīgu materiālu 20-30mm biezumā (gala risinājumu un siltumizolācijas materiāla biezumu jāsaskaņo projekta izstrādes stadijā),  ψ=0,15 (W/m K). </t>
  </si>
  <si>
    <t>Dzīvokļu veco koka logu nomaiņa pret jauniem U≤1,30 W/(m2K), paredzot loga rāmja konstrukcijā iemontētu ventilācijas sistēmu. Obligāti jāuzstāda  pretvēja un pretkondensāta membrānas pa logu perimetru. Logu ailu siltināšana ar līdzvērtīgu materiālu 20-30mm biezumā (gala risinājumu un  siltumizolācijas materiāla biezumu jāsaskaņo projekta izstrādes stadijā). ψ=0,15 (W/m K)</t>
  </si>
  <si>
    <t>Pārseguma siltināšana ar siltumizolācijas materiālu λD≤0,036 W/(mK) 200mm un λD≤0,038 W/(mK)) 20mm biezumā</t>
  </si>
  <si>
    <t>Apkures sistēmas rekonstrukcija, t.sk. veco sildķermeņu nomaiņa pret tērauda konvektoriem un to aprīkošana ar termostatiskajiem vārstiem un  apvedcaurulēm, siltummaiņa un siltummezgla izbūve ar skaitītājiem karstajam ūdenim un apkurei. Ieteicams paredzēt iespēju regulēt stāvvadus pēc ēkas  orientācijas pa debespusēm, kā arī elektroniskās vadības sistēmas ar siltumnesēja temperatūras kontroli uzstādīšana atpakaļgaitas stāvvadiem. Tiek pieņemts,  ka īstenojot šo pasākumu, tiks novērsta atsevišķu telpu pārkurināšana, būs iespēja izvēlēties ekonomisku režīmu, telpās uzlabosies komforts un vidēja  temperatūra iekštelpās samazināsies par 0,46°C. Sasniedzot q=8,20W/m</t>
  </si>
  <si>
    <t>Karstā ūdens stāvvadu nomaiņa 112m un siltināšana ar TUBOLIT tipa siltumizolācija 10mm biezumā λ≤0,039 W/(mK), guļvadu nomaiņa 297,32m pret  plastmasas cauruvadiem un siltināšana ar rūpnieciski ražotām izolācijas čaulām 30mm (pagrabā) λ≤0,039 W/(mK) ql=16,10 W/m; q2=11,80 W/m</t>
  </si>
  <si>
    <t>Building 78</t>
  </si>
  <si>
    <t>Ārsienu siltināšana (pagalmā, DA un ZA fasādes) ar siltumizolācijas materiālu (λD≤0,036W/(m∙K)) 180mm biezumā. Obligāti jānosiltina logu  un durvju ailas, pielietojot līdzvērtīgu (pēc siltumvadītspējas koeficienta) materiālu vismaz 30-50mm biezumā. Sasniedzamā siltumcaurlaidības  koeficienta vērtība U≤ 0,18 W/(m2K)</t>
  </si>
  <si>
    <t>Tehniskā stāva grīdas siltināšana ar izolācijas materiālu (λD≤0,036 W/(mK)) 40mm biezumā un (λD≤0,038 W/(mK)) 200mm biezumā;  Sasniedzamā siltumcaurlaidības koeficienta vērtība U≤ 0,14 W/(m2K).</t>
  </si>
  <si>
    <t>Dzīvokļu veco koka logu nomaiņa pret jauniem U≤1,6 W/(m2K), paredzot loga rāmja konstrukcijā iemontētu ventilācijas sistēmu. Obligāti  jāuzstāda pretvēja un pretkondensāta membrānas pa logu perimetru, ψ=0,10 (W/m K)</t>
  </si>
  <si>
    <t>Veco koka ārdurvju nomaiņa pret jaunām blīvām durvīm, U≤1,8 W/(m2K), ψ=0,10 (W/m K).</t>
  </si>
  <si>
    <t xml:space="preserve">Caurbrauktuves pārseguma siltināšana ar siltumizolācijas materiālu (λD≤0,036W/(m∙K)) 200mm biezumā. Sasniedzamā siltumcaurlaidības  koeficienta vērtība U≤ 0,15 W/(m2K). </t>
  </si>
  <si>
    <t>Building 79</t>
  </si>
  <si>
    <t>Veco koka ārdurvju nomaiņa pret jaunām blīvām durvīm, U≤1,8 W/(m2K), ψ=0,10 (W/m K)</t>
  </si>
  <si>
    <t>Dzīvokļu veco koka logu nomaiņa pret jauniem U≤1,3 W/(m2K), paredzot loga rāmja konstrukcijā iemontētu ventilācijas sistēmu. Obligāti  jāuzstāda pretvēja un pretkondensāta membrānas pa logu perimetru, ψ=0,10 (W/m K)</t>
  </si>
  <si>
    <t>Aizmūrētās loga daļas (250mm ķieģelis) logu nomaiņa pret logiem U≤1,3 W/(m2K), paredzot loga rāmja konstrukcijā iemontētu ventilācijas  sistēmu. Obligāti jāuzstāda pretvēja un pretkondensāta membrānas pa logu perimetru, ψ=0,10 (W/m K)</t>
  </si>
  <si>
    <t>Ārsienu siltināšana (pagalmā, ieskaitot caurbrauktuvi) ar siltumizolācijas materiālu (λD≤0,036W/(m∙K)) 180mm biezumā. Obligāti jānosiltina  logu un durvju ailas, pielietojot līdzvērtīgu (pēc siltumvadītspējas koeficienta) materiālu vismaz 20-30mm biezumā. Sasniedzamā  siltumcaurlaidības koeficienta vērtība U≤ 0,17 W/(m2K)</t>
  </si>
  <si>
    <t>Building 80</t>
  </si>
  <si>
    <t>Ārsienu siltināšana ar siltumizolācijas materiālu λD≤0,036W/mK 180mm biezumā.  0,181W/m2K, 0,186W/m2K, 0,15W/mK</t>
  </si>
  <si>
    <t>Bēniņu grīdas siltināšana ar beramo siltumizolācijas materiālu λD≤0,041 W/(mK) 300mm biezumā. Pasākuma īstenošana paredz arī  apkalpošanas laipu ierīkošanu, iepriekš saskaņojot ar apsaimniekotāju piekļuves vietas Bēniņu grīdai 0,138W/m2K, 0,893W/m2K nesiltinātai daļai (48,72m2), 0,10W/mK</t>
  </si>
  <si>
    <t>Pagraba pārseguma siltināšana ar siltumizolācijas materiālu λD≤0,037 W/mK 150mm biezumā; cokola (pamatu virszemes daļas) siltināšana ar  putupolistirolu (XPS vai EPS150) 100mm biezumā λD≤0,034W/mK. Termiskā tilta novēršanai pamatu siltumizolācijas materiālu ir ieteicams „ielaist”  ārsienu siltumizolācijas slānī.  Pagraba pārsegumam 0,153W/m2K</t>
  </si>
  <si>
    <t xml:space="preserve">Veco logu nomaiņa dzīvokļos pret jauniem (Ug≤1,10W/m2K, Uf≤1,30W/m2K, Uw≤1,30W/m2K), obligāti uzstādot pretvēja un  pretkondensāta membrānas pa logu perimetru. Logu ailu siltināšana ar līdzvērtīgu materiālu 30-50mm biezumā (gala risinājumu un  siltumizolācijas materiāla biezumu jāsaskaņo projekta izstrādes stadijā). Bēniņu lūkas nomaiņa pret blīvo un siltināto lūku (U≤0,76W/(m2K)) Logiem 1,280 W/(m2K), bēniņu lūka 0,760 W/(m2K) </t>
  </si>
  <si>
    <t>Apkures sistēmas rekonstrukcija, t.sk. veco sildķermeņu nomaiņa pret tērauda konvektoriem un to aprīkošana ar termostatiskajiem vārstiem,  apvedcaurulēm un alokatoriem. Divcauruļu apkures sistēmas ierīkošanas gadījumā bēniņos esošu cauruļvadu sistēmu ir ieteicams demontēt,  tādējādi samazinot siltuma zudumus</t>
  </si>
  <si>
    <t>Karstā ūdens guļvadu (pagrabā, 97m) siltināšana ar rūpnieciski ražotām siltumizolācijas čaulām 30mm biezumā λ≤0,039 W/(mK) 12,69W/m cauruļvadiem pagrabā</t>
  </si>
  <si>
    <t>Building 81</t>
  </si>
  <si>
    <t xml:space="preserve">Ārsienu siltināšana ar siltumizolācijas materiālu (λD≤0,036 W/(mK)) 180mm biezumā. Vietās, kur lodžijām sānos ir dzīvokļa ārsienas (ķieģeļu  mūŗis) siltumizolācijas biezumu ir nepieciešams samazināt līdz maksimāli iespējamajam. Aprēķinos ir pieņemts 50mm biezums. ķieģeļu mūris (lodžiju daļa) 0,432 W/(m2K), ķieģeļu mūris (kāpņutelpas sienas uz āru un uz bēniņiem) 0,181 W/(m2K), ķieģeļu mūris 0,175 W/(m2K), gāzbetona panelis 0,170 W/(m2K), 0,45 W/(mK), 0,15 W/(mK) </t>
  </si>
  <si>
    <t>Bēniņu grīdas siltināšana ar beramo siltumizolācijas materiālu λD≤0,041 W/(mK) 300mm biezumā. Dzīvokļu jumtu (pagalma pusē) un kāpņu  telpu jumtu siltināšana ar siltumizolācijas materiālu λD≤0,038 W/(mK) 200mm un λD≤0,036 W/(mK)) 20mm biezumā, t.sk. jumta  hidroizolācija. Pagalma puses pārsegumu virs ieejas mezgliem siltināšana ar siltumizolācijas materiālu λD≤0,041 W/(mK) 150mm biezumā. Bēniņu grīdai 0,134 W/(m2K), 0,733 W/(m2K) nesiltinātai daļai (83,77m2 ), dzīvokļu jumtiem 0,145 W/(m2K), kāpņu telpu jumtiem 0,149  W/(m2K), 0,10 W/(mK)</t>
  </si>
  <si>
    <t>Pagraba pārseguma siltināšana ar siltumizolācijas materiālu (λD≤0,037 W/(mK)) 100mm biezumā; cokola, t.i. pamatu virszemes daļas, siltināšana ar  putupolistirolu (XPS vai EPS150) 100mm biezumā (λD≤0,034W/(mK)). Inventarizācijas lietā pagrabstāvam uzrādīta platība ir tikai vienai kāpņu telpai,  tomēr apsekojot ēku tika konstatēts, ka pagrabs (t.sk. tehniskais koridors) ir zem visas ēkas. Ēkas cokola siltināšana zem lodžijām (pagalma pusē) ir  veicama no pagrabstāva puses, jo no ārpuses redzama konstrukcija nav norobežojošā. Pagraba pārsegumam 0,204 W/(m2K), 0,10 W/(mK)</t>
  </si>
  <si>
    <t xml:space="preserve">Veco logu nomaiņa dzīvokļos pret jauniem (Ug≤1,10W/m2K, Uf≤1,30W/m2K, Uw≤1,30W/m2K), obligāti uzstādot pretvēja un pretkondensāta membrānas  pa logu perimetru. Logu ailu siltināšana ar līdzvērtīgu materiālu 30-50mm biezumā (gala risinājumu un siltumizolācijas materiāla biezumu jāsaskaņo  projekta izstrādes stadijā). Logiem 1,287 W/(m2K) </t>
  </si>
  <si>
    <t>Veco logu un stikla bloku nomaiņa koplietošanas telpās pret jauniem logiem/vitrīnām (Ug≤1,10W/m2K, Uf≤1,30W/m2K, Uw≤1,30W/m2K), obligāti  uzstādot pretvēja un pretkondensāta membrānas pa logu perimetru. Logu ailu siltināšana ar līdzvērtīgu materiālu 30-50mm biezumā (gala risinājumu un  siltumizolācijas materiāla biezumu jāsaskaņo projekta izstrādes stadijā). Logiem 1,318 W/(m2K), logiem stikla bloku vietā 1,226 W/(m2K)</t>
  </si>
  <si>
    <t>Ārdurvju (bēniņu durvis, pagraba durvis, atkritumu konteinera telpu) nomaiņa pret blīvām un siltinātām durvīm (U≤1,80W/(m2K)). 1,800 W/(m2K)</t>
  </si>
  <si>
    <t>Apkures sistēmas rekonstrukcija, t.sk. veco sildķermeņu nomaiņa pret tērauda konvektoriem un to aprīkošana ar termostatiskajiem vārstiem,  apvedcaurulēm un alokatoriem, cauruļvadu nomaiņa un siltināšana ar rūpnieciski ražotām siltumizolācijas čaulām 30mm biezumā λ≤0,039  W/(mK) Tiek pieņemts, ka īstenojot šo pasākumu, tiks novērsta atsevišķu telpu pārkurināšana, būs iespēja izvēlēties ekonomisku režīmu, telpās  uzlabosies komforts un vidēja temperatūra iekštelpās samazināsies par 0,17°C 9,60W/m cauruļvadiem pagrabā</t>
  </si>
  <si>
    <t xml:space="preserve">Karstā ūdens cauruļvadu nomaiņa (bēniņos) siltināšana ar rūpnieciski ražotām siltumizolācijas čaulām 50mm biezumā λ≤0,039 W/(mK).  Kāpņu telpu stāvvadu siltināšana ar polietilēna siltumizolāciju (TUBOLIT vai analogs) λ≤0,039 W/(mK) vismaz 10mm biezumā. 10,52W/m cauruļvadiem pagrabā, 15,31W/m stāvvadiem </t>
  </si>
  <si>
    <t>Building 82</t>
  </si>
  <si>
    <t>Veco koka ārdurvju un tehniskā stāva durvju nomaiņa pret jaunām blīvām durvīm, U≤1,8 W/(m2K), ψ=0,20 (W/m K)</t>
  </si>
  <si>
    <t>Dzīvokļu veco koka logu nomaiņa pret jauniem U≤1,3 W/(m2K), paredzot loga rāmja konstrukcijā iemontētu ventilācijas sistēmu. Obligāti  jāuzstāda pretvēja un pretkondensāta membrānas pa logu perimetru, ψ=0,20 (W/m K)</t>
  </si>
  <si>
    <t>Pagraba pārseguma siltināšana ar izolācijas materiālu (λD≤0,037 W/(mK)) 150mm biezumā. Cokola siltināšana, no dzīvokļu ārsienas un  pagrabstāva ārsienas sadurvietas 2,0m uz leju, ar putupolistirolu (XPS vai EPS150 EXTRA) 100mm biezumā (λD≤0,036W/(mK)). Obligāti  jāmaina pagrabstāva vecie logi pret jauniem U≤1,3 W/(m2K), bet ar nosacījumu, ka logu rāmjos ieprojektē ventilācijas sistēmu (ventilācijas  restes), kas nodrošinātu pagrabtelpas gaisa apmaiņu. Neapkurināmā pagrabstāva rezultējošā siltumcaurlaidības koeficienta vērtība U≤ 0,15  W/(m2K)</t>
  </si>
  <si>
    <t>Ārsienu siltināšana ar 180mm biezu izolācijas materiālu λ≤0,037 W/(mK), obligāti jāsiltina logu ailas ar 20-30mm līdzvērtīgu materiālu.  Gāzbetona panelis 250mm: U=0,17 W/(m2K); Ķieģeļu mūris 510mm: U=0,17 W/(m2K); Ķieģeļu mūris 380mm: U=0,18 W/(m2K).; Koka  konstrukcijas karkass (starplogu aizpildījums): U=0,15 W/(m2K) ψ=0,90 (W/m K)</t>
  </si>
  <si>
    <t>Tehniskā stāva grīdas siltināšana ar izolācijas materiālu (λD≤0,041 W/(mK)) 300mm biezumā, U=0,14 W/(m2K). Kāpņu telpas pārseguma  siltināšana ar izolācijas materiālu (λD≤0,037 W/(mK)) 240mm biezumā, U=0,14 W/(m2K)</t>
  </si>
  <si>
    <t>Apkures veco cauruļvadu nomaiņa pret jauniem pvc cauruļvadiem un to noizolēšana ar 30mm (pagrabā, 150m) un 50mm (tehniskajā stāvā,  100m) rūpnieciski ražotām izolācijas čaulām λD≤0,037 W/(mK); ql=8,0 W/m; q2=7,6 W/m</t>
  </si>
  <si>
    <t>Apkures sistēmas pārbūve,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tērauda radiatoriem saskaņā ar apkures sistēmas projektu.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t>
  </si>
  <si>
    <t>Karstā ūdens cauruļvadu (pagrabā, 150m) maiņa pret PVC cauruļvadiem un to noizolēšana ar 30mm rūpnieciski ražotām izolācijas čaulām  λD≤0,037 W/(mK). Ieteicams regulēt (samazināt) karstā ūdens temperatūru, uzstādot automātisku režīmu, pa dienu un pa nakti, kas samazinātu  karstā ūdens patēriņu, nepasliktinot komforta līmeni, ql=8,0 W/m</t>
  </si>
  <si>
    <t>Karstā ūdens veco stāvvadu (220m)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 ql=6,0 W/m</t>
  </si>
  <si>
    <t>Building 83</t>
  </si>
  <si>
    <t xml:space="preserve">Ārsienu siltināšana ar siltumizolācijas materiālu (λD≤0,036 W/(mK)) 180mm biezumā. Pamatu siltināšana ar putupolistirolu (XPS vai EPS150)  100mm biezumā (λD≤0,034W/(mK)) 1,20m dziļumā. Termiskā tilta novēršanai pamatu siltumizolācijas materiālu ir ieteicams „ielaist” ārsienu  siltumizolācijas slānī. 0,177 W/(m2K), 0,182 W/(m2K), 0,15 W/(mK), 0,05 W/(mK) </t>
  </si>
  <si>
    <t>Bēniņu grīdas siltināšana ar beramo siltumizolācijas materiālu λD≤0,041 W/(mK) 300mm biezumā. Pasākuma īstenošana paredz arī  apkalpošanas laipu ierīkošanu, iepriekš saskaņojot ar apsaimniekotāju piekļuves vietas. Bēniņu grīdai 0,132 W/(m2K), 0,686 W/(m2K) nesiltinātai daļai (84,88m2 ), 0,05 W/(mK)</t>
  </si>
  <si>
    <t>Veco logu nomaiņa pret jauniem (Ug≤1,10W/m2K, Uf≤1,30W/m2K, Uw≤1,30W/m2K), obligāti uzstādot pretvēja un pretkondensāta  membrānas pa logu perimetru. Logu ailu siltināšana ar līdzvērtīgu materiālu 30-50mm biezumā (gala risinājumu un siltumizolācijas materiāla  biezumu jāsaskaņo projekta izstrādes stadijā). Logiem 1,263 W/(m2K)</t>
  </si>
  <si>
    <t xml:space="preserve">Bēniņu lūkas nomaiņa pret blīvo un siltināto lūku (U≤0,76W/(m2K)). Veco ārdurvju nomaiņa pret jaunām blīvām un siltinātām durvīm  (U≤1,80W/(m2K)). Ārdurvīm 1,800 W/(m2K), bēniņu lūkai 0,760 W/(m2K) </t>
  </si>
  <si>
    <t>Apkures sistēmas cauruļvadu nomaiņa un siltināšana (bēniņos) ar rūpnieciski ražotām siltumizolācijas čaulām 50mm biezumā λ≤0,039  W/(mK). 8,62W/m cauruļvadiem bēniņos</t>
  </si>
  <si>
    <t>Karstā ūdens sistēmas cauruļvadu nomaiņa un siltināšana (bēniņos) ar rūpnieciski ražotām siltumizolācijas čaulām 50mm biezumā λ≤0,039  W/(mK). 10,52W/m cauruļvadiem bēniņos</t>
  </si>
  <si>
    <t>Building 84</t>
  </si>
  <si>
    <t>Kāpņu telpas ārsienu siltināšana bēniņos ar siltumizolācijas materiālu (λD≤0,036 W/(mK)) 180mm biezumā. 0,183 W/(m2K), 0,05 W/(mK)</t>
  </si>
  <si>
    <t>Bēniņu grīdas siltināšana ar beramo siltumizolācijas materiālu λD≤0,041 W/(mK) 300mm biezumā. Pasākuma īstenošana paredz arī  apkalpošanas laipu ierīkošanu, iepriekš saskaņojot ar apsaimniekotāju piekļuves vietas. Bēniņu grīdai 0,132 W/(m2K), 0,686 W/(m2K) nesiltinātai daļai (36,50m2 )</t>
  </si>
  <si>
    <t>Veco logu nomaiņa pret jauniem (Ug≤1,10W/m2K, Uf≤1,30W/m2K, Uw≤1,30W/m2K), obligāti uzstādot pretvēja un pretkondensāta  membrānas pa logu perimetru. Logiem 1,303 W/(m2K)</t>
  </si>
  <si>
    <t xml:space="preserve">Veco ārdurvju (pagraba ārdurvis, bēniņu durvis, ieejas durvis) nomaiņa pret jaunām blīvām un siltinātām durvīm (U≤1,80W/(m2K)). Ārdurvīm 1,800 W/(m2K) </t>
  </si>
  <si>
    <t>Apkures sistēmas cauruļvadu nomaiņa un siltināšana (bēniņos) ar rūpnieciski ražotām siltumizolācijas čaulām 50mm biezumā λ≤0,039 W/(mK) 8,62W/m cauruļvadiem bēniņos</t>
  </si>
  <si>
    <t>Building 85</t>
  </si>
  <si>
    <t>Veco koka ārdurvju un pagraba durvju nomaiņa pret jaunām blīvām durvīm, U≤1,8 W/(m2K), ψ=0,20 (W/m K)</t>
  </si>
  <si>
    <t>Dzīvokļu veco koka logu nomaiņa pret jauniem U≤1,3 W/(m2K), paredzot loga rāmja konstrukcijā iemontētu ventilācijas sistēmu. Obligāti jāuzstāda  pretvēja un pretkondensāta membrānas pa logu perimetru, ψ=0,20 (W/m K)</t>
  </si>
  <si>
    <t>Pagraba pārseguma siltināšana ar izolācijas materiālu (λD≤0,037 W/(mK)) 150mm biezumā. Cokola siltināšana, no dzīvokļu ārsienas un pagrabstāva ārsienas  sadurvietas 2,0m uz leju, ar putupolistirolu (XPS vai EPS150 EXTRA) 100mm biezumā (λD≤0,036W/(mK)). Obligāti jāmaina pagrabstāva vecie logi pret  jauniem U≤1,3 W/(m2K), bet ar nosacījumu, ka logu rāmjos ieprojektē ventilācijas sistēmu (ventilācijas restes), kas nodrošinātu pagrabtelpas gaisa apmaiņu.  Neapkurināmā pagrabstāva rezultējošā siltumcaurlaidības koeficienta vērtība U≤ 0,14 W/(m2K)</t>
  </si>
  <si>
    <t>Ārsienu siltināšana ar 180mm biezu izolācijas materiālu λ≤0,037 W/(mK), obligāti jāsiltina logu ailas ar 20-30mm līdzvērtīgu materiālu. Keramzītbetona  panelis 300mm: U=0,17 W/(m2K), kāpņu telpu sienas tehniskajā stāvā – keramzītbetona panelis 200mm: U=0,18 W/(m2K). ψ=0,70 (W/m K) – ārsienām  caurejošā lodžiju grīdas konstrukcija</t>
  </si>
  <si>
    <t>Tehniskā stāva grīdas siltināšana ar izolācijas materiālu (λD≤0,041 W/(mK)) 300mm biezumā, U=0,14 W/(m2K). Vējtvera telpas un kāpņu telpas  pārseguma siltināšana ar izolācijas materiālu (λD≤0,037 W/(mK)) 240mm biezumā, U=0,15 W/(m2K)</t>
  </si>
  <si>
    <t>Apkures veco cauruļvadu (135m) nomaiņa pret jauniem pvc cauruļvadiem un to noizolēšana ar 30mm rūpnieciski ražotām izolācijas čaulām  λD≤0,037 W/(mK); ql=8,0 W/m</t>
  </si>
  <si>
    <t xml:space="preserve">Apkures sistēmas pārbūve,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tērauda radiatoriem saskaņā ar apkures sistēmas projektu.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t>
  </si>
  <si>
    <t>Karstā ūdens cauruļvadu (pagrabā, 270m) maiņa pret PVC cauruļvadiem un to noizolēšana ar 30mm rūpnieciski ražotām izolācijas čaulām  λD≤0,037 W/(mK). Ieteicams regulēt (samazināt) karstā ūdens temperatūru, uzstādot automātisku režīmu, pa dienu un pa nakti, kas samazinātu  karstā ūdens patēriņu, nepasliktinot komforta līmeni, ql=8,0 W/m</t>
  </si>
  <si>
    <t>Karstā ūdens veco stāvvadu (240m)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 ql=6,4 W/m</t>
  </si>
  <si>
    <t>Building 86</t>
  </si>
  <si>
    <t>Veco koka ārdurvju un pagraba durvju nomaiņa pret jaunām blīvām durvīm, U≤1,8 W/(m2K), ψ=0,20 (W/m K).</t>
  </si>
  <si>
    <t>Kāpņu telpas veco koka logu nomaiņa pret jauniem U≤1,3 W/(m2K). Obligāti jāuzstāda pretvēja un pretkondensāta membrānas pa logu  perimetru, ψ=0,20 (W/m K)</t>
  </si>
  <si>
    <t>Pagraba pārseguma siltināšana ar izolācijas materiālu (λD≤0,037 W/(mK)) 100mm biezumā. Cokola siltināšana, no dzīvokļu ārsienas un  pagrabstāva ārsienas sadurvietas 2,0m uz leju, ar putupolistirolu (XPS vai EPS150 EXTRA) 100mm biezumā (λD≤0,036W/(mK)). Obligāti  jāmaina pagrabstāva vecie logi pret jauniem U≤1,3 W/(m2K), bet ar nosacījumu, ka logu rāmjos ieprojektē ventilācijas sistēmu (ventilācijas  restes), kas nodrošinātu pagrabtelpas gaisa apmaiņu. Neapkurināmā pagrabstāva rezultējošā siltumcaurlaidības koeficienta vērtība U≤ 0,17  W/(m2K)</t>
  </si>
  <si>
    <t>Ārsienu siltināšana ar 180mm biezu izolācijas materiālu λ≤0,037 W/(mK), obligāti jāsiltina logu ailas ar 20-30mm līdzvērtīgu materiālu.  Keramzītbetona panelis 300mm: U=0,17 W/(m2K)</t>
  </si>
  <si>
    <t>Augšējā pārseguma jeb bēniņu (bēniņu h~0,5m) grīdas (virs 5.stāva dzīvokļiem) siltināšana ar izolācijas materiālu (λD≤0,041 W/(mK)) 300mm  biezumā, U=0,14 W/(m2K). Vējtvera telpas pārseguma siltināšana ar izolācijas materiālu (λD≤0,037 W/(mK)) 240mm biezumā, U=0,15  W/(m2K)</t>
  </si>
  <si>
    <t>Apkures veco cauruļvadu nomaiņa pret jauniem pvc cauruļvadiem un to noizolēšana ar 30mm rūpnieciski ražotām izolācijas čaulām λD≤0,037  W/(mK); ql=8,0 W/m</t>
  </si>
  <si>
    <t>Karstā ūdens cauruļvadu(pagrabā) maiņa pret PVC cauruļvadiem un to noizolēšana ar 30mm rūpnieciski ražotām izolācijas čaulām λD≤0,037  W/(mK). Ieteicams regulēt (samazināt) karstā ūdens temperatūru, uzstādot automātisku režīmu, pa dienu un pa nakti, kas samazinātu karstā  ūdens patēriņu, nepasliktinot komforta līmeni, ql=8,0 W/m.</t>
  </si>
  <si>
    <t>Karstā ūdens veco stāvvadu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 ql=6,4 W/m</t>
  </si>
  <si>
    <t>Building 87</t>
  </si>
  <si>
    <t>Ārdurvju maiņa pret durvīm ar U&lt;=1.6 (W/m2 K), ailes blīvēt ar hermetizējošām blīvlentām</t>
  </si>
  <si>
    <t>Nenomainīto dzīvokļu koka logu maiņa pret PVC stikla pakešu logiem vai līdzvērtīgiem nodrošinot kopējo logu U&lt;=1.2 (W/m2 K), ailes blīvēt ar hermetizējošām blīvlentām</t>
  </si>
  <si>
    <t>Pagraba pārseguma siltināšana ar 100 mm akmens vates lamelām vai līdzvērtīgu siltumizolācijas materiālu (λ&lt;=0,038 W/(mK)),  sasniedzot norobežojošās konstrukcijas siltuma caurlaidības koeficientu U&lt;=0.27 (W/m2 K)</t>
  </si>
  <si>
    <t>Cokola siltināšana ar ekstrudēto putupolistirolu 600 mm dziļumā vai līdzvērtīgu siltumizolācijas materiālu (λ&lt;=0,037 W/(mK)),  sasniedzot ar norobežojošās konstrukciju saistītā termiskā tilta vērtību ψ&lt;=0.1 (W/m K), min biezums 50 mm (kopējais  siltināmais apjoms ~ 186 m2). Pamatu vertikālā hidroizolācija. Pagraba logu maiņa, uzstādot logus ar iespēju nodrošināt  ventilācijas režīmu</t>
  </si>
  <si>
    <t>Ārsienu siltināšana ar 150 mm akmens vati vai līdzvērtīgu siltumizolācijas materiālu (λ&lt;=0,037 W/(mK)), sasniedzot  norobežojošās konstrukcijas siltuma caurlaidības koeficientu U&lt;=0.20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</si>
  <si>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Jumta siltināšana ar 200 mm akmens vati vai līdzvērtīgu siltumizolācijas materiālu (λ&lt;=0,039 W/(mK)), sasniedzot  norobežojošās konstrukcijas siltuma caurlaidības koeficientu U&lt;=0.16 (W/m2 K). Parapeta siltināšana ar ar 100 mm akmens vati  vai līdzvērtīgu siltumizolācijas materiālu (λ&lt;=0,039 W/(mK)). Jumta lūkas maiņa</t>
  </si>
  <si>
    <t>Ēkas apkures sistēmas rekonstrukcija, nodrošinot iespēju veikt individuālu katra radiatora regulēšanu un siltumenerģijas  patēriņa uzskaiti (vecā tipa konvektoru maiņa, pārmijas izveidošana, radiatoru aprīkošana ar termostatiskiem vārstiem, alokatoru  uzstādīšana, centralizētas datu nolasīšanas sistēmas uzstādīšana un programmēšana), cauruļvadu siltināšana ar rūpnieciski  ražotām izolācijas čaulām ar atstarojošo pārklājumu 50 mm (λ&lt;=0,045 W/(mK)),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par  0.5oC tiks samazināta vidējā dzīvokļu temperatūra ēkā</t>
  </si>
  <si>
    <t>Ēkas karstā ūdens apgādes sistēmas rekonstrukcija, t.sk. cirkulācijas kontūra (pagrabā) cauruļvadu siltināšana ar rūpnieciski  ražotām izolācijas čaulām ar atstarojošo pārklājumu 50 mm (λ&lt;=0,045 W/(mK))</t>
  </si>
  <si>
    <t>Building 88</t>
  </si>
  <si>
    <t>Bēniņu lūkas maiņa pret lūku ar U&lt;=1.6 (W/m2 K). Jumta izbūves durvju maiņa</t>
  </si>
  <si>
    <t>Nenomainīto dzīvokļu koka logu (54 gab., 126.8 m2) maiņa pret PVC stikla pakešu logiem vai līdzvērtīgiem nodrošinot kopējo  logu U&lt;=1.2 (W/m2 K), ailes blīvēt ar hermetizējošām blīvlentām</t>
  </si>
  <si>
    <t>Kāpņu koka logu maiņa (12 gab., 25.2 m2) pret PVC stikla pakešu logiem vai līdzvērtīgiem nodrošinot kopējo logu U&lt;=1.2  (W/m2 K), ailes blīvēt ar hermetizējošām blīvlentām. Logus vēlams novietot siltumizolācijas slāni</t>
  </si>
  <si>
    <t>Pagraba pārseguma (t.sk. zem lodžijām) siltināšana ar 100 mm akmens vates lamelām vai līdzvērtīgu siltumizolācijas materiālu  (λ&lt;=0,038 W/(mK)), sasniedzot norobežojošās konstrukcijas siltuma caurlaidības koeficientu U&lt;=0.26 (W/m2 K)</t>
  </si>
  <si>
    <t>Cokola siltināšana ar ekstrudēto putupolistirolu vai līdzvērtīgu siltumizolācijas materiālu (λ&lt;=0,037 W/(mK)) (kopējais  siltināšanas apjoms ~205 m2), sasniedzot,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</si>
  <si>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Jumta siltināšana ar 200 mm akmens vati vai līdzvērtīgu siltumizolācijas materiālu (λ&lt;=0,039 W/(mK)), sasniedzot  norobežojošās konstrukcijas siltuma caurlaidības koeficientu U&lt;=0.15 (W/m2 K)</t>
  </si>
  <si>
    <t xml:space="preserve">Ēkas apkures sistēmas rekonstrukcija, nodrošinot iespēju veikt individuālu katra radiatora regulēšanu un siltumenerģijas  patēriņa uzskaiti (vecā tipa konvektoru maiņa, pārmijas izveidošana, radiatoru aprīkošana ar termostatiskiem vārstiem, alokatoru  uzstādīšana, centralizētas datu nolasīšanas sistēmas uzstādīšana un programmēšana), cauruļvadu siltināšana ar rūpnieciski  ražotām izolācijas čaulām ar atstarojošo pārklājumu 50 mm (λ&lt;=0,045 W/(mK)),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tiks  samazināta vidējā dzīvokļu temperatūra ēkā par 0,5 oC. </t>
  </si>
  <si>
    <t>Building 89</t>
  </si>
  <si>
    <t>Nenomainīto dzīvokļu koka logu (30 gab., 76.1 m2) maiņa pret PVC stikla pakešu logiem vai līdzvērtīgiem nodrošinot kopējo  logu U&lt;=1.2 (W/m2 K), ailes blīvēt ar hermetizējošām blīvlentām</t>
  </si>
  <si>
    <t>Pagraba (tehniskā koridora) pārseguma siltināšana ar 100 mm akmens vates lamelām vai līdzvērtīgu siltumizolācijas materiālu  (λ&lt;=0,038 W/(mK)), sasniedzot norobežojošās konstrukcijas siltuma caurlaidības koeficientu U&lt;=0.28 (W/m2 K)</t>
  </si>
  <si>
    <t>Cokola siltināšana ar ekstrudēto putupolistirolu vai līdzvērtīgu siltumizolācijas materiālu (λ&lt;=0,037 W/(mK)), sasniedzot ar  norobežojošās konstrukciju saistītā termiskā tilta vērtību ψ&lt;=0.1 (W/m K), min biezums 50 mm. Siltināšanas dziļums 0.6 m no  grunts līmeņa. Pamatu vertikālā hidroizolācija. Pagraba logu (lūku) maiņa, uzstādot logus ar iespēju nodrošināt ventilācijas  režīmu. Kopējais siltināšanas apjoms ~ 247.4 m2</t>
  </si>
  <si>
    <t>Ārsienu siltināšana ar 150 mm akmens vati vai līdzvērtīgu siltumizolācijas materiālu (λ&lt;=0,037 W/(mK)), sasniedzot  norobežojošās konstrukcijas siltuma caurlaidības koeficientu U&lt;=0.20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</si>
  <si>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Ēkas apkures sistēmas rekonstrukcija, nodrošinot iespēju veikt individuālu katra radiatora regulēšanu un siltumenerģijas  patēriņa uzskaiti (vecā tipa konvektoru maiņa, pārmijas izveidošana, radiatoru aprīkošana ar termostatiskiem vārstiem, alokatoru  uzstādīšana, centralizētas datu nolasīšanas sistēmas uzstādīšana un programmēšana), cauruļvadu (pagrabā) siltināšana ar  rūpnieciski ražotām izolācijas čaulām ar atstarojošo pārklājumu 50 mm (λ&lt;=0,045 W/(mK)), sistēmas skalošana, stāvvadu  aprīkošana ar atgaitas temperatūras kontroli un automātiskiem balansieriem u.c. pasākumi pēc nepieciešamības. Pasākums nedos tiešu enerģijas ietaupījumu, taču palīdzēs nodrošināt optimāla mikroklimata uzturēšanu telpās, telpu pārkaršanu  un iespēju ekonomijas nolūkos samazināt atsevišķu telpu temperatūru. Aprēķins veikts pamatojoties uz pieņēmumu, ka tiks  samazināta vidējā dzīvokļu temperatūra par ~ 0.5 oC</t>
  </si>
  <si>
    <t>Building 90</t>
  </si>
  <si>
    <t>Ārdurvju maiņa pret durvīm ar U&lt;=1.6 (W/m2 K). Ailes blīvēt ar hermetizējošām blīvlentām. Vejtvera un pagraba durvju  renovēšana veicot to blīvēšanu (vai nomaiņa)</t>
  </si>
  <si>
    <t>Bēniņu lūkas maiņa uzstādot rūpnieciski izgatavotu, siltinātu lūku ar kāpnēm ar U&lt;=1.6 (W/m2 K). Ailes blīvēt ar  hermetizējošām blīvlentām</t>
  </si>
  <si>
    <t>Nenomainīto dzīvokļu koka logu (4 gab., 6.2 m2) maiņa pret PVC stikla pakešu logiem vai līdzvērtīgiem nodrošinot kopējo  logu U&lt;=1.2 (W/m2 K), ailes blīvēt ar hermetizējošām blīvlentām</t>
  </si>
  <si>
    <t>Kāpņu telpas koka logu (1 gab.,3.52 m2) maiņa pret PVC stikla pakešu logiem vai līdzvērtīgiem nodrošinot kopējo logu  U&lt;=1.2 (W/m2 K), logu izbūvi veikt siltumizolācijas slānī, ailes blīvēt ar hermetizējošām blīvlentām</t>
  </si>
  <si>
    <t>Pagraba pārseguma siltināšana ar 100 mm akmens vates lamelām vai līdzvērtīgu siltumizolācijas materiālu (λ&lt;=0,038 W/(mK)),  sasniedzot norobežojošās konstrukcijas siltuma caurlaidības koeficientu U&lt;=0.26 (W/m2 K)</t>
  </si>
  <si>
    <t>Cokola siltināšana ar ekstrudēto putupolistirolu vai līdzvērtīgu siltumizolācijas materiālu (λ&lt;=0,037 W/(mK)) (kopējais  siltināšanas apjoms ~87 m2),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</si>
  <si>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 xml:space="preserve">Ārsienu siltināšana ar 150 mm akmens vati vai līdzvērtīgu siltumizolācijas materiālu (λ&lt;=0,037 W/(mK)), sasniedzot  norobežojošās konstrukcijas siltuma caurlaidības koeficientu U&lt;=0.20 (W/m2 K). </t>
  </si>
  <si>
    <t>Bēniņu siltināšana ar 300 mm ekovati vai līdzvērtīgu siltumizolācijas materiālu (λ&lt;=0,042 W/(mK)), sasniedzot norobežojošās  konstrukcijas siltuma caurlaidības koeficientu U&lt;=0.12 (W/m2 K). Pārvietošanās laipu izbūve. Jumta seguma maiņa</t>
  </si>
  <si>
    <t>Building 91</t>
  </si>
  <si>
    <t xml:space="preserve">Ēkas pagalma silikāta 610 mm sienu siltināšana ar akmens vati 200 mm biezumā; λ≤ 0, 036W/(mK) </t>
  </si>
  <si>
    <t>Ēkas pagalma silikāta 510mm sienu siltināšana ar akmens vati 200 mm biezumā; λ≤ 0, 036W/(mK)</t>
  </si>
  <si>
    <t xml:space="preserve">Bēniņu grīdas siltināšana ar atbilstošu izolācijas materiālu 300 mm biezumā; λ≤ 0, 04W/(mK) </t>
  </si>
  <si>
    <t xml:space="preserve">Pagraba pārseguma siltināšana ar atbilstošu izolācijas materiālu 150 mm biezumā; λ≤ 0, 038W/(mK) </t>
  </si>
  <si>
    <t>Veco koka logu maiņa telpās (ar Uw ≤ 0,85 W/(m2K))</t>
  </si>
  <si>
    <t>Esošo koka durvju maiņa ar divu kuru (Uw ≤  1,4 W/(m2K)) .</t>
  </si>
  <si>
    <t>Esošo koka durvju maiņa pagrabstāva ar divu kuru (Uw ≤  1,8 W/(m2K)) ,veco koka logu maiņa telpās (ar Uw ≤ 1,2 W/(m2K))</t>
  </si>
  <si>
    <t>Apkures sistēmas rekonstrukcija</t>
  </si>
  <si>
    <t>Apkures sistēmas cauruļvadu sakārtošana pagrabā, cauruļvadu siltināšana pagrabā un bēniņos.</t>
  </si>
  <si>
    <t>Building 92</t>
  </si>
  <si>
    <t>Ēkas  koka 250mm sienu siltināšana ar akmens vati 200 mm biezumā; λ≤ 0, 036W/(mK)</t>
  </si>
  <si>
    <t>Ēkas kāpņu telpas silikāta 420 sienu siltināšana ar akmens vati 200 mm biezumā; λ≤ 0, 036W/(mK)</t>
  </si>
  <si>
    <t>Bēniņu grīdas siltināšana ar atbilstošu izolācijas materiālu 200 mm biezumā; λ≤ 0, 039W/(mK)</t>
  </si>
  <si>
    <t>Ēkas cokola siltināšana ar ekstrudētu putuplastu 0,8 m dziļumā  80 mm biezumā; λ≤ 0, 034W/(mK)</t>
  </si>
  <si>
    <t>Veco koka logu maiņa telpās (ar Uw ≤ 1,2W/(m2K))</t>
  </si>
  <si>
    <t>Esošo koka durvju maiņa ar divu kuru (Uw ≤  1,6 W/(m2K)) un bēniņu lūkas nomaiņa uz siltinātu lūku.</t>
  </si>
  <si>
    <t>Building 93</t>
  </si>
  <si>
    <t xml:space="preserve">Ēkas ārsienu (keramikas ķieģeļi  / vieglbetona paneļi) siltināšana. </t>
  </si>
  <si>
    <t xml:space="preserve">Bēniņu- jumta starppārseguma  papildus siltināšana. </t>
  </si>
  <si>
    <t xml:space="preserve">Pirmā stāva grīdas (pagraba  pārsegums) siltināšana. </t>
  </si>
  <si>
    <t>Ēkas cokola un pamata sienu  siltināšana.</t>
  </si>
  <si>
    <t>Logu maiņa dzīvokļos</t>
  </si>
  <si>
    <t>Logi kāpņu telpās</t>
  </si>
  <si>
    <t>Sienas bēniņos, siltināšana</t>
  </si>
  <si>
    <t>Kāpņu telpu- jumtiņu  siltināšana.</t>
  </si>
  <si>
    <t xml:space="preserve">Pārsegums uz āru (tunelis)- otrā  stāva grīda </t>
  </si>
  <si>
    <t xml:space="preserve">Apkures sistēmas rekonstrukcija </t>
  </si>
  <si>
    <t>Karstā ūdens apgādes sistēmas rekonstrukcija</t>
  </si>
  <si>
    <t>Ventilācijas sistēmas rekonstrukcija</t>
  </si>
  <si>
    <t>Building 94</t>
  </si>
  <si>
    <t>Ēkas ārsienu siltināšana ar 200 mm biezu siltumizolācijas slāni. Logu aiļu siltināšana ar vismaz 30-50mm biezu siltumizolācijas slāni.</t>
  </si>
  <si>
    <t>Ēkas bēniņu grīdas siltināšana ar 300 mm beramo vati vai ekvivalentu, d≤0,043 W/(mK)</t>
  </si>
  <si>
    <t>Ēkas pagraba griestu siltināšana ar 100mm siltumizolāciju un cokola siltināšana ar 100mm ekstrudēto putu polistirolu, d≤0,041 W/(mK)</t>
  </si>
  <si>
    <t>Ēkas nemainīto logu dzīvokļos nomaiņa pret trīsstiklu pakešu logiem plastikāta rāmjos</t>
  </si>
  <si>
    <t>Ēkas koka ārdurvju maiņa</t>
  </si>
  <si>
    <t>Jaunas apkures sistēmas izveide ēkā</t>
  </si>
  <si>
    <t>Building 95</t>
  </si>
  <si>
    <t>Ēkas visu kāpņu telpu logu nomaiņa pret trīsstiklu pakešu logiem plastikāta rāmjos</t>
  </si>
  <si>
    <t>Ēkas ārdurvju maiņa</t>
  </si>
  <si>
    <t>Building 96</t>
  </si>
  <si>
    <t>Ēkas pagraba griestu siltināšana ar 120mm siltumizolāciju, d≤0,041 W/(mK)</t>
  </si>
  <si>
    <t>Ēkas nemainīto kāpņu telpu logu nomaiņa pret trīsstiklu pakešu logiem plastikāta rāmjos</t>
  </si>
  <si>
    <t>Building 97</t>
  </si>
  <si>
    <t>Building 98</t>
  </si>
  <si>
    <t>Ārdurvju maiņa (t.sk. pagraba durvis un atkritumu savāktuves durvis) pret durvīm ar U&lt;=1.6 (W/m2 K). Ailes blīvēt ar  hermetizējošām blīvlentām. Atkritumu savāktuves un vējtvera durvju maiņa. Vējtvera durvju maiņa (vai esošo remonts, veicot  blīvēšanu)</t>
  </si>
  <si>
    <t>Nenomainīto dzīvokļu koka logu (13 gab., 40.3 m2) maiņa pret PVC stikla pakešu logiem vai līdzvērtīgiem nodrošinot kopējo  logu U&lt;=1.2 (W/m2 K), ailes blīvēt ar hermetizējošām blīvlentām</t>
  </si>
  <si>
    <t>Kāpņu telpas koka logu (11 gab., 37.4 m2) (t.sk. stikla bloku dienvidu fasādē) maiņa pret PVC stikla pakešu logiem vai  līdzvērtīgiem nodrošinot kopējo logu U&lt;=1.2 (W/m2 K), logu izbūvi veikt siltumizolācijas slānī, ailes blīvēt ar hermetizējošām  blīvlentām</t>
  </si>
  <si>
    <t>Pagraba pārseguma siltināšana ar 100 mm akmens vates lamelām vai līdzvērtīgu siltumizolācijas materiālu (λ&lt;=0,038  W/(mK)), sasniedzot norobežojošās konstrukcijas siltuma caurlaidības koeficientu U&lt;=0.26 (W/m2 K)</t>
  </si>
  <si>
    <t>Ieejas mezgla pārseguma (2.stāva grīdas) siltināšana ar 200 mm akmens vates lamelām vai līdzvērtīgu siltumizolācijas  materiālu (λ&lt;=0,038 W/(mK)), sasniedzot norobežojošās konstrukcijas siltuma caurlaidības koeficientu U&lt;=0.15 (W/m2 K)</t>
  </si>
  <si>
    <t>Cokola siltināšana ar ekstrudēto putupolistirolu vai līdzvērtīgu siltumizolācijas materiālu (λ&lt;=0,037 W/(mK)) (kopējais  siltināšanas apjoms ~186 m2),,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</si>
  <si>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Gala sienu un lodžiju sānu sienu (ķieģeļu mūris 510) siltināšana ar 150 mm akmens vati vai līdzvērtīgu siltumizolācijas  materiālu (λ&lt;=0,037 W/(mK)), sasniedzot norobežojošās konstrukcijas siltuma caurlaidības koeficientu U&lt;=0.19 (W/m2 K</t>
  </si>
  <si>
    <t>Fasādes 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  Pilastru siltināšana ar 100 mm akmens vati vai līdzvērtīgu siltumizolācijas materiālu (λ&lt;=0,037 W/(mK)), sasniedzot ar  norobežojošās konstrukciju saistītā termiskā tilta vērtību ψ&lt;=0.1 (W/m K).</t>
  </si>
  <si>
    <t>Kāpņu telpas sienu siltināšana ar 150 mm akmens vati vai līdzvērtīgu siltumizolācijas materiālu (λ&lt;=0,037 W/(mK)), sasniedzot  norobežojošās konstrukcijas siltuma caurlaidības koeficientu U&lt;=0.20 (W/m2 K). Kāpņu logu ailsānu siltināšana ar akmens vati  vai līdzvērtīgu siltumizolācijas materiālu (λ&lt;=0,037 W/(mK)), min biezums 30 mm, sasniedzot ar norobežojošās konstrukciju  saistītā termiskā tilta vērtību ψ&lt;=0.1 (W/m K)</t>
  </si>
  <si>
    <t>Starplogu vairogu esošās siltumizolācijas maiņa pret ekovati vai līdzvērtīgu siltumizolācijas materiālu (λ&lt;=0,042 W/(mK)),  papildus siltināšana ar 150 mm akmens vati vai līdzvērtīgu siltumizolācijas materiālu (λ&lt;=0,037 W/(mK)), sasniedzot  norobežojošās konstrukcijas siltuma caurlaidības koeficientu U&lt;=0.17 (W/m2 K)</t>
  </si>
  <si>
    <t>Bēniņu siltināšana ar 250 mm ekovati vai līdzvērtīgu siltumizolācijas materiālu (λ&lt;=0,042 W/(mK)), sasniedzot norobežojošās  konstrukcijas siltuma caurlaidības koeficientu U&lt;=0.14 (W/m2 K). Jumta seguma remonts</t>
  </si>
  <si>
    <t>Ventilācijas sistēmas  rekonstrukcija</t>
  </si>
  <si>
    <t>Apkures sistēmas  rekonstrukcija</t>
  </si>
  <si>
    <t>Building 99</t>
  </si>
  <si>
    <t>Ārdurvju maiņa pret durvīm ar U&lt;=1.6 (W/m2 K). Ailes blīvēt ar hermetizējošām blīvlentām. Atkritumu savāktuves un vējtvera  durvju maiņa.</t>
  </si>
  <si>
    <t>Bēniņu durvju un jumta durvju maiņa pret durvīm ar U&lt;=1.6 (W/m2 K). Ailes blīvēt ar hermetizējošām blīvlentām</t>
  </si>
  <si>
    <t>Nenomainīto dzīvokļu koka logu (59 gab., 139.6 m2) maiņa pret PVC stikla pakešu logiem vai līdzvērtīgiem nodrošinot kopējo  logu U&lt;=1.2 (W/m2 K), ailes blīvēt ar hermetizējošām blīvlentām</t>
  </si>
  <si>
    <t>Kāpņu telpas koka logu (78 gab., 164.5 m2) maiņa pret PVC stikla pakešu logiem vai līdzvērtīgiem nodrošinot kopējo logu  U&lt;=1.2 (W/m2 K), logu izbūvi veikt siltumizolācijas slānī, ailes blīvēt ar hermetizējošām blīvlentām</t>
  </si>
  <si>
    <t>Cokola siltināšana ar ekstrudēto putupolistirolu vai līdzvērtīgu siltumizolācijas materiālu (λ&lt;=0,037 W/(mK)) (kopējais  siltināšanas apjoms ~304 m2),,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</si>
  <si>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Gala sienu (ķieģeļu mūris 510) siltināšana ar 150 mm akmens vati vai līdzvērtīgu siltumizolācijas materiālu (λ&lt;=0,037 W/(mK)), sasniedzot norobežojošās konstrukcijas siltuma caurlaidības koeficientu U&lt;=0.19 (W/m2 K)</t>
  </si>
  <si>
    <t>Fasādes sienu (lodžijās) un lodžiju sānu sienu (pret dzīvokļiem) siltināšana ar 100 mm akmens vati vai līdzvērtīgu  siltumizolācijas materiālu (λ&lt;=0,037 W/(mK)), sasniedzot norobežojošās konstrukcijas siltuma caurlaidības koeficientu  U&lt;=0.26 (W/m2 K). Logu/lodžiju durvju ailsānu siltināšana ar akmens vati vai līdzvērtīgu siltumizolācijas materiālu (λ&lt;=0,037  W/(mK)), min biezums 30 mm, sasniedzot ar norobežojošās konstrukciju saistītā termiskā tilta vērtību ψ&lt;=0.1 (W/m K).</t>
  </si>
  <si>
    <t>Bēniņu / kāpņu starpsienas siltināšana ar 100 mm akmens vati vai līdzvērtīgu siltumizolācijas materiālu (λ&lt;=0,037 W/(mK)),  sasniedzot norobežojošās konstrukcijas siltuma caurlaidības koeficientu U&lt;=0.26 (W/m2 K). Siltināšanu veikt no bēniņu puses</t>
  </si>
  <si>
    <t>Kāpņu telpas sienu siltināšana ar 150 mm akmens vati vai līdzvērtīgu siltumizolācijas materiālu (λ&lt;=0,037 W/(mK)), sasniedzot  norobežojošās konstrukcijas siltuma caurlaidības koeficientu U&lt;=0.19 (W/m2 K)</t>
  </si>
  <si>
    <t>Kāpņu jumta siltināšana ar 200 mm akmens vati vai līdzvērtīgu siltumizolācijas materiālu (λ&lt;=0,039 W/(mK)), sasniedzot  norobežojošās konstrukcijas siltuma caurlaidības koeficientu U&lt;=0.14 (W/m2 K)</t>
  </si>
  <si>
    <t>Bēniņu grīdas siltināšana ar 250 mm ekovati vai līdzvērtīgu siltumizolācijas materiālu (λ&lt;=0,042 W/(mK)), sasniedzot  norobežojošās konstrukcijas siltuma caurlaidības koeficientu U&lt;=0.14 (W/m2 K). Tehnoloģisko pārvietošanās laipu izbūve. Jumta seguma remonts.</t>
  </si>
  <si>
    <t>Karstā ūdens apgādes  sistēmas rekonstrukcija</t>
  </si>
  <si>
    <t>Building 100</t>
  </si>
  <si>
    <t>Bēniņu durvju un jumta durvju maiņa pret durvīm ar U&lt;=1.6 (W/m2 K). Ailes blīvēt ar hermetizējošām blīvlentām.</t>
  </si>
  <si>
    <t>Kāpņu telpas koka logu (64 gab., 69.1 m2) maiņa pret PVC stikla pakešu logiem vai līdzvērtīgiem nodrošinot kopējo logu  U&lt;=1.2 (W/m2 K), logu izbūvi veikt siltumizolācijas slānī, ailes blīvēt ar hermetizējošām blīvlentām</t>
  </si>
  <si>
    <t>Nenomainīto dzīvokļu koka logu (53 gab., 120.1 m2) maiņa pret PVC stikla pakešu logiem vai līdzvērtīgiem nodrošinot kopējo  logu U&lt;=1.2 (W/m2 K), ailes blīvēt ar hermetizējošām blīvlentām.</t>
  </si>
  <si>
    <t>Cokola siltināšana ar ekstrudēto putupolistirolu vai līdzvērtīgu siltumizolācijas materiālu (λ&lt;=0,037 W/(mK)) (kopējais  siltināšanas apjoms ~285 m2),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</si>
  <si>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Gala sienu siltināšana ar 150 mm akmens vati vai līdzvērtīgu siltumizolācijas materiālu (λ&lt;=0,037 W/(mK)), sasniedzot  norobežojošās konstrukcijas siltuma caurlaidības koeficientu U&lt;=0.19 (W/m2 K)</t>
  </si>
  <si>
    <t>Fasādes 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Logu ailsānu siltināšana ar akmens vati vai līdzvērtīgu siltumizolācijas materiālu (λ&lt;=0,037 W/(mK)), min biezums 30 mm, sasniedzot ar norobežojošās konstrukciju saistītā termiskā tilta vērtību ψ&lt;=0.1 (W/m K).</t>
  </si>
  <si>
    <t xml:space="preserve">Kāpņu jumta siltināšana ar 200 mm akmens vati vai līdzvērtīgu siltumizolācijas materiālu (λ&lt;=0,039 W/(mK)), sasniedzot  norobežojošās konstrukcijas siltuma caurlaidības koeficientu U&lt;=0.14 (W/m2 K). </t>
  </si>
  <si>
    <t>Building 101</t>
  </si>
  <si>
    <t>Vējtvera logu (stikla bloku) maiņa pret PVC stikla pakešu logiem vai līdzvērtīgiem nodrošinot kopējo logu U&lt;=1.2 (W/m2 K),  logu izbūvi veikt siltumizolācijas slānī, ailes blīvēt ar hermetizējošām blīvlentām</t>
  </si>
  <si>
    <t>Kāpņu telpas koka logu maiņa pret PVC stikla pakešu logiem vai līdzvērtīgiem nodrošinot kopējo logu U&lt;=1.2 (W/m2 K), logu  izbūvi veikt siltumizolācijas slānī, ailes blīvēt ar hermetizējošām blīvlentām</t>
  </si>
  <si>
    <t>Cokola (kopējais apjoms ~ 335 m2) siltināšana ar ekstrudēto putupolistirolu vai līdzvērtīgu siltumizolācijas materiālu (λ&lt;=0,037 W/(mK)), sasniedzot ar norobežojošās konstrukciju saistītā termiskā tilta vērtību ψ&lt;=0.1 (W/m K), min biezums 50 mm,  iestrādes dziļums 600 mm Pamatu vertikālā hidroizolācija. Pagraba logu maiņa, uzstādot logus ar iespēju nodrošināt ventilācijas  režīmu</t>
  </si>
  <si>
    <t>Kāpņu telpas sienu siltināšana ar 150 mm akmens vati vai līdzvērtīgu siltumizolācijas materiālu (λ&lt;=0,037 W/(mK)), sasniedzot norobežojošās konstrukcijas siltuma caurlaidības koeficientu U&lt;=0.19 (W/m2 K). Ieejas mezgla rekonstrukcija, veicot norobežojošo konstrukciju siltināšanu (sienas ar 100 mm, jumtu ar 150 mm) akmens vati  vai līdzvērtīgu siltumizolācijas materiālu</t>
  </si>
  <si>
    <t>Jumta siltināšana ar 200 mm akmens vati vai līdzvērtīgu siltumizolācijas materiālu (λ&lt;=0,039 W/(mK)), sasniedzot  norobežojošās konstrukcijas siltuma caurlaidības koeficientu U&lt;=0.14 (W/m2 K). Jumta lūkas maiņa.</t>
  </si>
  <si>
    <t>Building 102</t>
  </si>
  <si>
    <t>Bēniņu durvju maiņa pret durvīm ar U&lt;=1.6 (W/m2 K). Ailes blīvēt ar hermetizējošām blīvlentām.</t>
  </si>
  <si>
    <t>Nenomainīto dzīvokļu koka logu (9 gab., apjoms 13.8 m2) maiņa pret PVC stikla pakešu logiem vai līdzvērtīgiem nodrošinot  kopējo logu U&lt;=1.2 (W/m2 K), ailes blīvēt ar hermetizējošām blīvlentām</t>
  </si>
  <si>
    <t>Kāpņu telpas koka logu (2 gab., apjoms 4.2 m2) maiņa pret PVC stikla pakešu logiem vai līdzvērtīgiem nodrošinot kopējo  logu U&lt;=1.2 (W/m2 K), logu izbūvi veikt siltumizolācijas slānī, ailes blīvēt ar hermetizējošām blīvlentām</t>
  </si>
  <si>
    <t>Pagraba pārseguma siltināšana ar 100 mm akmens vates lamelām vai līdzvērtīgu siltumizolācijas materiālu (λ&lt;=0,038 W/(mK)), sasniedzot norobežojošās konstrukcijas siltuma caurlaidības koeficientu U&lt;=0.28 (W/m2 K)</t>
  </si>
  <si>
    <t>Cokola siltināšana ar 100 mm ekstrudēto putupolistirolu vai līdzvērtīgu siltumizolācijas materiālu (λ&lt;=0,037 W/(mK)),  sasniedzot ar norobežojošās konstrukciju saistītā termiskā tilta vērtību ψ&lt;=0.1 (W/m K), siltināšanu veikt vismaz 600 mm  dziļumā (kopējais apjoms 65 m2). Pamatu vertikālā hidroizolācija. Pagraba logu un durvju maiņa, uzstādot logus ar iespēju  nodrošināt ventilācijas režīmu.</t>
  </si>
  <si>
    <t>Ārsienu siltināšana ar 150 mm akmens vati vai līdzvērtīgu siltumizolācijas materiālu (λ&lt;=0,037 W/(mK)), sasniedzot  norobežojošās konstrukcijas siltuma caurlaidības koeficientu U&lt;=0.21 (W/m2 K). Logu ailsānu siltināšana ar akmens vati vai  līdzvērtīgu siltumizolācijas materiālu (λ&lt;=0,037 W/(mK)), min biezums 30 mm, sasniedzot ar norobežojošās konstrukciju  saistītā termiskā tilta vērtību ψ&lt;=0.1 (W/m K)</t>
  </si>
  <si>
    <t>Kāpņu / bēniņu starpsienas siltināšana (no bēniņu puses) ar 100 mm akmens vati vai līdzvērtīgu siltumizolācijas materiālu  (λ&lt;=0,037 W/(mK)), sasniedzot norobežojošās konstrukcijas siltuma caurlaidības koeficientu U&lt;=0.28 (W/m2 K).</t>
  </si>
  <si>
    <t>Bēniņu siltināšana ar 300 mm ekovati vai līdzvērtīgu siltumizolācijas materiālu (λ&lt;=0,042 W/(mK)), sasniedzot norobežojošās konstrukcijas siltuma caurlaidības koeficientu U&lt;=0.12 (W/m2 K). Pārvietošanās laipu izbūve</t>
  </si>
  <si>
    <t>Kāpņu pārseguma siltināšana ar 200 mm akmens vati vai līdzvērtīgu siltumizolācijas materiālu (λ&lt;=0,039 W/(mK)), sasniedzot  norobežojošās konstrukcijas siltuma caurlaidības koeficientu U&lt;=0.17 (W/m2 K)</t>
  </si>
  <si>
    <t>Ventilācijas sistēmas tīrīšana, mezglu atjaunošana pēc nepieciešamības, pieplūdes ventilācijas kanālu izveide fasādes sienā.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 Vēlams izveidot gaisa pievades kanālus apkures iekārtu kurtuvēm degšanas  procesa nodrošināšanai</t>
  </si>
  <si>
    <t>Building 103</t>
  </si>
  <si>
    <t>Ēkas  silikāta 510 sienu siltināšana ar akmens vati 150 mm biezumā; λ≤ 0,036W/(mK)</t>
  </si>
  <si>
    <t>Ēkas koka statņu  sienu siltināšana ar akmens vati 150 mm biezumā; λ≤ 0,036W/(mK)</t>
  </si>
  <si>
    <t>Ēkas cokola siltināšana ar ekstrudētu putuplastu 0,6 m dziļumā  80 mm biezumā; λ≤ 0,034W/(mK)</t>
  </si>
  <si>
    <t>Esošo  durvju maiņa ar divu kuru (Uw ≤  1,6 W/(m2K)) .</t>
  </si>
  <si>
    <t>Building 104</t>
  </si>
  <si>
    <t xml:space="preserve">Nenomainīto dzīvokļu koka logu (35 gab., 165.9 m2) maiņa pret PVC stikla pakešu logiem vai līdzvērtīgiem nodrošinot kopējo  logu U&lt;=1.2 (W/m2 K), ailes blīvēt ar hermetizējošām blīvlentām. </t>
  </si>
  <si>
    <t>Cokola siltināšana ar ekstrudēto putupolistirolu vai līdzvērtīgu siltumizolācijas materiālu (λ&lt;=0,037 W/(mK)) (kopējais  siltināšanas apjoms ~250m2),, sasniedzot ar norobežojošās konstrukciju saistītā termiskā tilta vērtību ψ&lt;=0.1 (W/m K), min  biezums 50 mm, siltināšanas dziļums 600 mm zem grunts. Pamatu vertikālā hidroizolācija. Pagraba logu maiņa, uzstādot logus  ar iespēju nodrošināt ventilācijas režīmu</t>
  </si>
  <si>
    <t>Gala sienu siltināšana ar 150 mm akmens vati vai līdzvērtīgu siltumizolācijas materiālu (λ&lt;=0,037 W/(mK)), sasniedzot  norobežojošās konstrukcijas siltuma caurlaidības koeficientu U&lt;=0.19 (W/m2 K).</t>
  </si>
  <si>
    <t>Kāpņu telpas sienu (t.sk. izbūve uz jumta) siltināšana ar 150 mm akmens vati vai līdzvērtīgu siltumizolācijas materiālu  (λ&lt;=0,037 W/(mK)), sasniedzot norobežojošās konstrukcijas siltuma caurlaidības koeficientu U&lt;=0.19 (W/m2 K). Ieejas mezgla rekonstrukcija, veicot norobežojošo konstrukciju siltināšanu (sienas ar 100 mm, jumtu ar 150 mm) akmens vati  vai līdzvērtīgu siltumizolācijas materiālu</t>
  </si>
  <si>
    <t>Bēniņu grīdas siltināšana ar 250 mm ekovati vai līdzvērtīgu siltumizolācijas materiālu (λ&lt;=0,042 W/(mK)), sasniedzot  norobežojošās konstrukcijas siltuma caurlaidības koeficientu U&lt;=0.14 (W/m2 K). Pārvietošanās laipu izbūve</t>
  </si>
  <si>
    <t xml:space="preserve">Karstā ūdens apgādes sistēmas rekonstrukcija t.sk. cirkulācijas cauruļvadu bēniņos siltināšana ar rūpnieciski ražotām izolācijas  čaulām ar atstarojošo pārklājumu 50 mm (λ&lt;=0,045 W/(mK)) </t>
  </si>
  <si>
    <t>Building 105</t>
  </si>
  <si>
    <t>Ēkas cokola siltināšana ar 100mm ekstrudēto putu polistirolu, d≤0,041 W/(mK)</t>
  </si>
  <si>
    <t>Ēkas kāpņu telpu durvju maiņa</t>
  </si>
  <si>
    <t>Building 106</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</si>
  <si>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pagrabstāvā vasaras periodā.. Sasniedzamā vērtība(s): Neapkurinātam pagrabam U=0,18  W/(m2·K) ψ=0 W/(m·K) Cokols virs zemes U=0,27 W/(m2·K)</t>
  </si>
  <si>
    <t>Ēkas fasādes ārsienu siltināšana ar cieto akmens vati 200 mm vai ekvivalentu materiālu ar dekoratīvo apmetumu, (Vates siltumvadības  koeficients λ ≤ 0,041 W/(m·k). Sasniedzamā vērtība(s): U=0,17 W/(m2·K) ψ=0,06 W/(m·K)</t>
  </si>
  <si>
    <t xml:space="preserve">Ēkas gala ārsienu siltināšana ar cieto akmens vati 200 mm vai ekvivalentu materiālu ar dekoratīvo apmetumu, (Vates siltumvadības koeficients λ  ≤ 0,041 W/(m·k). Sasniedzamā vērtība(s): U=0,17 W/(m2·K) ψ=0,09 W/(m·K) </t>
  </si>
  <si>
    <t xml:space="preserve">Logu maiņa dzīvokļos un koplietojamās telpās uz PVC dubulto stiklojumu ar stikla selektīvo pārklājumu U ≤ 1,3 W/(m2·K). Sasniedzamā  vērtība(s): U=1,3 W/(m2·K) ψ=0,2 W/(m·K) </t>
  </si>
  <si>
    <t xml:space="preserve">Veco tērauda durvju nomaiņa vai siltināšana, tā lai kopējais Ud ≤ 1,8 W/(m2·K). Sasniedzamā vērtība(s): U=1,69 W/(m2·K) ψ=0,2 W/(m·K) </t>
  </si>
  <si>
    <t>Karstā ūdens sistēmas atjaunošana, veicot stāvvadu siltumizolēšanu. Karstā ūdens dvieļu žāvētāju pievienošana apkures sistēmai. Uzlabojums ietver  apkures patēriņa pieaugumu.. Sasniedzamā vērtība(s): Cauruļvadu siltumenerģijas zudumi=7,1 W/m</t>
  </si>
  <si>
    <t>Building 107</t>
  </si>
  <si>
    <t>Bēniņu grīdas siltināšana ar beramo akmens vati vai stikla vati 250 mm biezumā virs esošā pārseguma, λ ≤ 0,043 W/(m·K). Jumta konstrukcijas  renovācija ar seguma nomaiņu un jaunu ūdens tekņu sistēmas izveidošanu.Vēdināšanas skursteņu augšējo daļu renovācija. Izejas lūku uz  bēniņiem renovācija un siltināšana ar 30 mm biezu ekstrudēto putupolistirēnu, λ ≤ 0,036 W/(m·K). Sasniedzamā vērtība(s): U=0,16 W/(m2·K)  ψ=0 W/(m·K)</t>
  </si>
  <si>
    <t>Pagraba pārseguma siltināšana no apakšas ar 120 mm biezu akmens vati, λ ≤ 0,039 W/(m·K). Cokola siltināšana pa ēkas perimetru ar ekstrudēto  putupolistirolu 100 mm 1,2 m dziļumā. (Putupolistirola siltumvadības koeficients λ ≤ 0,036 W/(m·K), sienu hidroizolācijas sakārtošana,  dekoratīvā apmetuma sistēmas izveidošana uz cokola un ēkas lietus ūdeņu noteces apmales atjaunošana. Nepieciešamības gadījumā pagraba logu  aizmūrēšana, saglabājot dabīgās ventilācijas iespējas pagrabstāv.. Sasniedzamā vērtība(s): Neapkurinātam pagrabam U=0,19 W/(m2·K) ψ=0  W/(m·K) Cokols virs zemes U=0,48 W/(m2·K)</t>
  </si>
  <si>
    <t>Ēkas koka ārsienu siltināšana ar cieto akmens vati 200 mm vai ekvivalentu materiālu ar dekoratīvo apmetumu, (Vates siltumvadības koeficients  λ ≤ 0,041 W/(m·k). Sasniedzamā vērtība(s): U=0,16 W/(m2·K) ψ=0,05 W/(m·K)</t>
  </si>
  <si>
    <t>Ēkas ķieģeļu ārsienu siltināšana ar cieto akmens vati 200 mm vai ekvivalentu materiālu ar dekoratīvo apmetumu, (Vates siltumvadības  koeficients λ ≤ 0,041 W/(m·k). Sasniedzamā vērtība(s): U=0,16 W/(m2·K) ψ=0,08 W/(m·K)</t>
  </si>
  <si>
    <t xml:space="preserve">Logu maiņa dzīvokļos un koplietojamās telpās uz PVC dubulto stiklojumu ar stikla selektīvo pārklājumu U ≤ 1,3 W/(m2·K). Sasniedzamā  vērtība(s): U=1,3 W/(m2·K) ψ=0,15 W/(m·K) </t>
  </si>
  <si>
    <t>Building 108</t>
  </si>
  <si>
    <t>Ārsienu 1  siltināšana ar 200 mm biezo minerālvates kārtu (siltumvadības koeficients λ ≤ 0,037 W/(m*K)) + dekoratīvais tvaiku caurlaidīgs apmetums, vai 150 mm biezo termovates kārtu (siltumvadības koeficients λ ≤ 0,0311 W/(m*K))+ apdares materiāli. Pirms siltināšanas darbiem jāveic mikroplaisu blīvēšana un stiprināšana.</t>
  </si>
  <si>
    <t>Ārsienu 2  siltināšana ar 200 mm biezo minerālvates kārtu (siltumvadības koeficients λ ≤ 0,037 W/(m*K)) + dekoratīvais tvaiku caurlaidīgs apmetums, vai 150 mm biezo termovates kārtu (siltumvadības koeficients λ ≤ 0,0311 W/(m*K))+ apdares materiāli.</t>
  </si>
  <si>
    <t>Ārsienu 3  siltināšana ar 200 mm biezo minerālvates kārtu (siltumvadības koeficients λ ≤ 0,037 W/(m*K)) + dekoratīvais tvaiku caurlaidīgs apmetums, vai 150 mm biezo termovates kārtu (siltumvadības koeficients λ ≤ 0,0311 W/(m*K))+ apdares materiāli.</t>
  </si>
  <si>
    <t>Ārsienu 4  siltināšana (Cokola siltināšana) ar ekstrudēto putupolistirolu vai analogu (100 mm, siltumvadības koeficients λ ≤ 0,041 /(m·k))  + dekoratīvais apmetums. Ierakt putupolistirolu 0,2 m gruntī. Jāapber un pareizi jānoplanē zemi ap ēkas apmali. Ir nepieciešams sakārtot lietus ūdens novadīšanas sistēmu.</t>
  </si>
  <si>
    <t>Bēniņu 1. pārseguma siltināšana ar  termovate 250 mm (siltumvadības koeficients λ ≤ 0.0311 W/(m*K)). Jumta hidroizolācijas uzlabošana, jaunā klājuma nodrošināšana. Atjaunot ēkas noteku sistēmu.  Pirms siltināšanas darbiem jāveic daļēju vecas siltumizolācijas demontāžu.</t>
  </si>
  <si>
    <t>Bēniņu 2. pārseguma siltināšana ar  termovate 250 mm (siltumvadības koeficients λ ≤ 0.0311 W/(m*K)). Jumta hidroizolācijas uzlabošana, jaunā klājuma nodrošināšana. Atjaunot ēkas noteku sistēmu.  Pirms siltināšanas darbiem jāveic daļēju vecas siltumizolācijas demontāžu.</t>
  </si>
  <si>
    <t>Pagraba pārseguma ar 100 mm biezo minerālvates kārtu (siltumvadības koeficients λ ≤ 0,037 W/(m*K)) + dekoratīvais tvaiku caurlaidīgs apmetums. Pirms siltināšanas darbiem jāveic mikroplaisu blīvēšana un stiprināšana.</t>
  </si>
  <si>
    <t>Veco koka logu maiņa (ar Uw ≤ 1,1 W/(m2K)). Logu un durvju montāžas šuves izolācijas slāņu maiņa termisko tiltu novēršanai, ailu siltināšana.) Nomainīt vējtvera un pagraba durvis.</t>
  </si>
  <si>
    <t>Veco koka logu maiņa kāpņu telpas (ar Uw ≤ 1,1 W/(m2K)). Logu un durvju montāžas šuves izolācijas slāņu maiņa termisko tiltu novēršanai, ailu siltināšana.) Nomainīt vējtvera un pagraba durvis.</t>
  </si>
  <si>
    <t>Termoregulējošo vārstu/ar roku regulējamo ventiļu uzstādīšana uz radiatoriem. Jauno radiatoru instalācija vismaz 75% no ēkas dzīvokļiem. Individuālas siltuma uzskaites sistēmas instalācija. Divu cauruļu apkures sistēmas sistēmas ierikošana un siltumapgādes sistēmas iekšējo tīklu cauruļvadu siltumizolācijas uzlabošana ar 50 mm biezu akmens vates vai ekvivalenta čaulu folijas apvalkā. (siltumvadības koeficients λ ≤  0.045).</t>
  </si>
  <si>
    <t>Building 109</t>
  </si>
  <si>
    <t xml:space="preserve">Ārsienu 1. siltināšana ar 150 mm biezo akmens vates kārtu (siltumvadības koeficients λ ≤ 0,037 W/(m*K)) + apdare. Pirms siltināšanas darbiem jāveic mikroplaisu blīvēšana un stiprināšana. </t>
  </si>
  <si>
    <t xml:space="preserve">Ārsienu 2. siltināšana ar 150 mm biezo akmens vates kārtu (siltumvadības koeficients λ ≤ 0,037 W/(m*K)) + apdare. Pirms siltināšanas darbiem jāveic mikroplaisu blīvēšana un stiprināšana. </t>
  </si>
  <si>
    <t xml:space="preserve">Ārsienu 3. siltināšana ar 150 mm biezo akmens vates kārtu (siltumvadības koeficients λ ≤ 0,037 W/(m*K)) + apdare. Pirms siltināšanas darbiem jāveic mikroplaisu blīvēšana un stiprināšana. </t>
  </si>
  <si>
    <t>Ārsienu 4. (kāpņu telpas) siltināšana ar 150 mm biezo akmens vates kārtu (siltumvadības koeficients λ ≤ 0,037 W/(m*K)) + apdare. Pirms siltināšanas darbiem jāveic mikroplaisu blīvēšana un stiprināšana.</t>
  </si>
  <si>
    <t>Ārsienu 5. (kāpņu telpas) siltināšana ar 150 mm biezo akmens vates kārtu (siltumvadības koeficients λ ≤ 0,037 W/(m*K)) + apdare. Pirms siltināšanas darbiem jāveic mikroplaisu blīvēšana un stiprināšana.</t>
  </si>
  <si>
    <t>Ārsienu 6. siltināšana (Cokola siltināšana) ar 100 mm biezo putuplasta kārtu (siltumvadības koeficients λ ≤ 0,041 W/(m*K)) + dekoratīvais tvaiku caurlaidīgs apmetums. Pirms siltināšanas darbiem jāveic mikroplaisu blīvēšana un stiprināšana. Siltināšanas dziļums zem zemes 0,8 m.</t>
  </si>
  <si>
    <t>Bēniņu pārseguma siltināšana ar beramo vati 300 mm (siltumvadības koeficients λ ≤ 0.041 W/(m*K)). Jumta hidroizolācijas uzlabošana, jaunā klājuma nodrošināšana. Atjaunot ēkas noteku sistēmu.  Pirms siltināšanas darbiem jāveic vecas siltumizolācijas demontāža.</t>
  </si>
  <si>
    <t>1. Stāva grīdas siltināšana ar 100 mm biezo minerālvates kārtu (siltumvadības koeficients λ ≤ 0,037 W/(m*K)) + dekoratīvais tvaiku caurlaidīgs apmetums. Pirms siltināšanas darbiem jāveic mikroplaisu blīvēšana un stiprināšana.</t>
  </si>
  <si>
    <t>Veco koka logu maiņa (ar Uw ≤ 1,1 W/(m2K)). Logu un durvju montāžas šuves izolācijas slāņu maiņa termisko tiltu novēršanai, ailu siltināšana.)</t>
  </si>
  <si>
    <t>Veco kāpņu telpas logu maiņa (ar Uw ≤ 1,1 W/(m2K)). Logu un durvju montāžas šuves izolācijas slāņu maiņa termisko tiltu novēršanai, ailu siltināšana.)</t>
  </si>
  <si>
    <t>Veco durvju  maiņa (ar Uw ≤ 1,6 W/(m2K)).</t>
  </si>
  <si>
    <t>Esošas viencauruļu apkures sistēmas pārbūvēšana uz vertikālo divcauruļu apkures sistēmu. Termoregulējošo vārstu/ar roku regulējamo ventiļu uzstādīšana uz radiatoriem. Jauno radiatoru instalācija vismaz 75% no ēkas dzīvokļiem. Individuālas siltuma uzskaites sistēmas instalācija. Siltumapgādes sistēmas iekšējo tīklu cauruļvadu siltumizolācijas uzlabošana ar 50 mm biezu akmens vates vai ekvivalenta čaulu folijas apvalkā. (siltumvadības koeficients λ ≤  0.045).</t>
  </si>
  <si>
    <t>Kārsta ūdens apgādes sistēmas iekšējo tīklu cauruļvadu siltumizolācijas uzlabošana ar 50 mm biezu akmens vates vai ekvivalenta čaulu folijas apvalkā. (siltumvadības koeficients λ ≤  0.045).</t>
  </si>
  <si>
    <t>Building 110</t>
  </si>
  <si>
    <t>Fasādes sienu siltināšana ar 200 mm biezo minerālvates kārtu (siltumvadības koeficients λ ≤ 0,037 W/(m*K)) + dekoratīvais tvaiku caurlaidīgs apmetums, vai 170 mm biezo termovates kārtu (siltumvadības koeficients λ ≤ 0,0311 W/(m*K))+ apdares materiāli. Pirms siltināšanas darbiem jāveic mikroplaisu blīvēšana un stiprināšana.</t>
  </si>
  <si>
    <t>Gala sienu siltināšana ar 200 mm biezo minerālvates/putupolistirola kārtu (siltumvadības koeficients λ ≤ 0,037 W/(m*K)) + dekoratīvais tvaiku caurlaidīgs apmetums vai nosiltināt no jauna ar 170 mm biezo termovates kārtu (siltumvadības koeficients λ ≤ 0,032 W/(m*K))+ apdares materiāli, vai ekvivalents (siltumvadības koeficients λ ≤ 0,037 W/(m*K)) + dekoratīva tvaiku caurlaidīga apmetuma ekvivalents. Pirms siltināšanas darbiem jāveic mikroplaisu blīvēšanu un stiprināšanu un vecas siltumizolācija demontāžu.</t>
  </si>
  <si>
    <t>Fasādes sienu siltināšana (kāpņu telpas) ar 200 mm biezo minerālvates kārtu (siltumvadības koeficients λ ≤ 0,037 W/(m*K)) + dekoratīvais tvaiku caurlaidīgs apmetums, vai 170 mm biezo termovates kārtu (siltumvadības koeficients λ ≤ 0,0311 W/(m*K))+ apdares materiāli. Pirms siltināšanas darbiem jāveic mikroplaisu blīvēšana un stiprināšana.</t>
  </si>
  <si>
    <t>Cokola  siltināšana ar ekstrudēto putupolistirolu vai analogu (100 mm, siltumvadības koeficients λ ≤ 0,041 /(m·k))  + dekoratīvais apmetums. Ierakt putupolistirolu 1m gruntī. Jāapber un pareizi jānoplanē zemi ap ēkas apmali. Ir nepieciešams sakārtot lietus ūdens novadīšanas sistēmu.</t>
  </si>
  <si>
    <t>Tehniska stāva pārseguma siltināšana ar minerālvati 350 mm (siltumvadības koeficients λ ≤ 0.037 W/(m*K)).</t>
  </si>
  <si>
    <t>1. Stāva grīdas siltināšana no pagraba pusēs ar ar 100 mm biezo minerālvates kārtu (siltumvadības koeficients λ ≤ 0,037 W/(m*K)) + dekoratīvais tvaiku caurlaidīgs apmetums. Pirms siltināšanas darbiem jāveic mikroplaisu blīvēšana un stiprināšana.</t>
  </si>
  <si>
    <t>Stikla bloku maiņa (ar Uw ≤ 1,1 W/(m2K)). Logu un durvju montāžas šuves izolācijas slāņu</t>
  </si>
  <si>
    <t>Ārdurvju maiņa (ar Uw ≤ 1,6 W/(m2K)) un vējtveru izveide.</t>
  </si>
  <si>
    <t>Viencauruļu apkures sistēmu  mainīt uz divcauruļu sistēmu. Siltumapgādes sistēmas iekšējo tīklu cauruļvadu siltumizolācijas uzlabošana ar 50 mm biezu akmens vates vai ekvivalenta čaulu folijas apvalkā. (siltumvadības koeficients λ ≤  0.045).</t>
  </si>
  <si>
    <t>Building 111</t>
  </si>
  <si>
    <t xml:space="preserve">Ārdurvju maiņa pret siltinātām durvīm ar kopējo U&lt;=1.8 (W/m2 K), ailsānus blīvet ar hermetizējošām blīvlentām. </t>
  </si>
  <si>
    <t>Pagraba pārseguma siltināšana ar 100 mm akmens vates lamelēm vai līdzvērtīgu siltumizolācijas materiālu (λ&lt;=0,038 W/(mK)),  sasniedzot norobežojošās konstrukcijas siltuma caurlaidības koeficientu U&lt;=0.27 (W/m2 K).</t>
  </si>
  <si>
    <t>Ārsienu siltināšana ar 150 mm akmens vati vai līdzvērtīgu siltumizolācijas materiālu (λ&lt;=0,037 W/(mK)), sasniedzot  norobežojošās konstrukcijas siltuma caurlaidības koeficientu U&lt;=0.19 (W/m2 K). Ventilācijas kanālu izveide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remontu. Lietusūdens noteksistēmas rekonstrukcija</t>
  </si>
  <si>
    <t>Bēniņu siltināšana ar 300 mm ekovati vai līdzvērtīgu beramo siltumizolācijas materiālu (λ&lt;=0,042 W/(mK)), sasniedzot  Energoaudita pārskats, Meldru 19,Rīga, v.1.0 18 norobežojošās konstrukcijas siltuma caurlaidības koeficientu U&lt;=0.12 (W/m2 K). Bēniņu lūkas maiņa. Pārvietošanās laipu  izbūve. Jumta seguma maiņa</t>
  </si>
  <si>
    <t>Karstā ūdens apgādes sistēmas atjaunošana, t.sk. cirkulācijas kontūra cauruļvadu (pagrabā) siltināšana ar 30-50 mm rūpnieciski  ražotām izolācijas čaulām ar atstarojošo pārklājumu (λ&lt;=0,045 W/(mK)).</t>
  </si>
  <si>
    <t>Building 112</t>
  </si>
  <si>
    <t>Ārdurvju maiņa pret siltinātām durvīm ar kopējo U&lt;=1.8 (W/m2 K), ailsānus blīvet ar hermetizējošām blīvlentām. Vējtver  durvju maiņa</t>
  </si>
  <si>
    <t>Kāpņu koka logu un stikla bloku maiņa pret PVC stikla pakešu logiem vai līdzvērtīgiem nodrošinot kopējo logu Uw&lt;=1.1  (W/m2 K), logu ailsānus blīvet ar hermetizējošām blīvlentām</t>
  </si>
  <si>
    <t>Caurbrauktuves pārseguma siltināšana ar 200 mm akmens vates lamelēm vai līdzvērtīgu siltumizolācijas materiālu (λ&lt;=0,038  W/(mK)), sasniedzot norobežojošās konstrukcijas siltuma caurlaidības koeficientu U&lt;=0.15 (W/m2 K)</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</si>
  <si>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uzstādot logus ar iespēju nodrošināt ventilācijas režīmu. Apmales  atjaunošana</t>
  </si>
  <si>
    <t>Ārsienu (izņemot lodžijās)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Starplogu vairogu esošās siltumizolācijas maiņa, demontējot esošo koka ārējo apdari</t>
  </si>
  <si>
    <t>Bēniņu siltināšana ar 300 mm ekovati vai līdzvērtīgu beramo siltumizolācijas materiālu (λ&lt;=0,042 W/(mK)), sasniedzot  norobežojošās konstrukcijas siltuma caurlaidības koeficientu U&lt;=0.12 (W/m2 K). Pārvietošanās laipu izbūve. Bēniņu durvju maiņa. Bēniņu logu maiņa, uzstādot logus ar iespēju nodrošināt ventilācijas režīmu. Jumta seguma remonts pēc nepieciešamības</t>
  </si>
  <si>
    <t xml:space="preserve">Jumta (virs mākslinieku darbnīcām) siltināšana ar 200 mm akmens vati vai līdzvērtīgu siltumizolācijas materiālu (λ&lt;=0,037  W/(mK)), sasniedzot norobežojošās konstrukcijas siltuma caurlaidības koeficientu U&lt;=0.15 (W/m2 K). </t>
  </si>
  <si>
    <t>Visu ēkas lodžiju iestiklošana (izvērtējot iespēju atstāt esošo stiklojumu), uzstādot PVC stikla pakešu logus vai līdzvērtīgus  nodrošinot kopējo logu Uw&lt;=1.3 (W/m2 K). Lodžiju vairoga siltināšana ar 100 mm akmens vati vai līdzvērtīgu siltumizolācijas  materiālu (λ&lt;=0,037 W/(mK)) (alternatīvs risinājums – uzstādīt rūpnieciski ražotu sendvičpaneli un veikt blīvēšanu)</t>
  </si>
  <si>
    <t>Building 113</t>
  </si>
  <si>
    <t>Ārdurvju maiņa pret siltinātām durvīm ar kopējo U&lt;=1.8 (W/m2 K), ailsānus blīvet ar hermetizējošām blīvlentām. Vējtveradurvju  maiņa.</t>
  </si>
  <si>
    <t>Nenomainīto dzīvokļu koka logu maiņa pret PVC stikla pakešu logiem vai līdzvērtīgiem nodrošinot kopējo logu Uw&lt;=1.1 (W/m2 K), logu ailsānus blīvet ar hermetizējošām blīvlentām</t>
  </si>
  <si>
    <t>Kāpņu koka logu un stikla bloku maiņa pret PVC stikla pakešu logiem vai līdzvērtīgiem nodrošinot kopējo logu Uw&lt;=1.1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</si>
  <si>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uzstādot logus ar iespēju nodrošināt ventilācijas režīmu. Apmales atjaunošana</t>
  </si>
  <si>
    <t>Ārsienu (izņemot lodžijās)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Starplogu vairogu esošās siltumizolācijas maiņa, demontējot esošo koka ārējo apdari.</t>
  </si>
  <si>
    <t>Building 114</t>
  </si>
  <si>
    <t xml:space="preserve">Bēniņu durvju maiņa pret siltinātām durvīm ar kopējo U&lt;=1.8 (W/m2 K), ailsānus blīvet ar hermetizējošām blīvlentām.  </t>
  </si>
  <si>
    <t>Kāpņu koka logu un koplietošanas lodžiju logu maiņa pret PVC stikla pakešu logiem vai līdzvērtīgiem nodrošinot kopējo logu  Uw&lt;=1.1 (W/m2 K), logu ailsānus blīvet ar hermetizējošām blīvlentām</t>
  </si>
  <si>
    <t>Ārsienu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</si>
  <si>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Bēniņu / kāpņu starpsienu siltināšana ar 100 mm akmens vati vai līdzvērtīgu siltumizolācijas materiālu (λ&lt;=0,037 W/(mK)),  sasniedzot norobežojošās konstrukcijas siltuma caurlaidības koeficientu U&lt;=0.30 (W/m2 K). Siltināšanu veikt no bēniņu puses</t>
  </si>
  <si>
    <t>Bēniņu siltināšana ar 300 mm ekovati vai līdzvērtīgu beramo siltumizolācijas materiālu (λ&lt;=0,042 W/(mK)), sasniedzot  norobežojošās konstrukcijas siltuma caurlaidības koeficientu U&lt;=0.12 (W/m2 K). Pārvietošanās laipu izbūve. Bēniņu logu maiņa,  uzstādot logus ar iespēju nodrošināt ventilācijas režīmu. Jumta seguma remonts pēc nepieciešamības</t>
  </si>
  <si>
    <t>Jumta (virs kāpnēm) siltināšana ar 200 mm akmens vati vai līdzvērtīgu siltumizolācijas materiālu (λ&lt;=0,037 W/(mK)), sasniedzot  norobežojošās konstrukcijas siltuma caurlaidības koeficientu U&lt;=0.15 (W/m2 K).</t>
  </si>
  <si>
    <t>Apkures sistēmas  atjaunošana</t>
  </si>
  <si>
    <t>Building 115</t>
  </si>
  <si>
    <t>Vējtvera rekonstrukcija, t.sk. ārdurvju maiņa pret siltinātām durvīm ar kopējo U&lt;=1.8 (W/m2 K), ailsānus blīvet ar  hermetizējošām blīvlentām. Vējtveradurvju maiņa. Vējtvera stikla bloku maiņa pret PVC stikla pakešu logiem vai līdzvērtīgiem  nodrošinot kopējo logu Uw&lt;=1.3 (W/m2 K), logu ailsānus blīvet ar hermetizējošām blīvlentām. Vējtvera ārsienu siltināšana ar 100  mm akmens vati vai līdzvērtīgu siltumizolācijas materiālu (λ&lt;=0,037 W/(mK)). Vējtvera jumta siltināšana ar 100 mm akmens vati  vai līdzvērtīgu siltumizolācijas materiālu (λ&lt;=0,037 W/(mK)), sasniedzot norobežojošās konstrukcijas siltuma caurlaidības  koeficientu U&lt;=0.28 (W/m 2 K)</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</si>
  <si>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t>
  </si>
  <si>
    <t>Ēkas garensienu (izņemot lodžiju 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</si>
  <si>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Lodžiju sienu (t.sk. sānu sienu pret dzīvokļiem) siltināšana ar 100 mm akmens vati vai līdzvērtīgu siltumizolācijas materiālu  (λ&lt;=0,037 W/(mK)), sasniedzot norobežojošās konstrukcijas siltuma caurlaidības koeficientu U&lt;=0.26 (W/m2 K)</t>
  </si>
  <si>
    <t>Bēniņu siltināšana ar 300 mm ekovati vai līdzvērtīgu beramo siltumizolācijas materiālu (λ&lt;=0,042 W/(mK)), sasniedzot  norobežojošās konstrukcijas siltuma caurlaidības koeficientu U&lt;=0.12 (W/m2 K). Jumta seguma remonts pēc nepieciešamības</t>
  </si>
  <si>
    <t>Building 116</t>
  </si>
  <si>
    <t>Nenomainīto ēkas koka logu maiņa pret PVC stikla pakešu logiem vai līdzvērtīgiem nodrošinot kopējo logu Uw&lt;=1.1 (W/m 2 K), logu ailsānus blīvet ar hermetizējošām blīvlentām</t>
  </si>
  <si>
    <t>Ārsienu siltināšana ar 150 mm akmens vati vai līdzvērtīgu siltumizolācijas materiālu (λ&lt;=0,037 W/(mK)), sasniedzot  norobežojošās konstrukcijas siltuma caurlaidības koeficientu U&lt;=0.20 (W/m2 K). Ventilācijas kanālu izveide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remontu. Lietusūdens noteksistēmas rekonstrukcija</t>
  </si>
  <si>
    <t>Bēniņu papildus siltināšana ar ekovati vai līdzvērtīgu beramo siltumizolācijas materiālu (λ&lt;=0,042 W/(mK)), nodrošinot  siltumizolācijas biezumu 300 mm, sasniedzot norobežojošās konstrukcijas siltuma caurlaidības koeficientu U&lt;=0.12 (W/m2 K). Bēniņu lūkas maiņa. Pārvietošanās laipu izbūve. Jumta seguma maiņa</t>
  </si>
  <si>
    <t>Building 117</t>
  </si>
  <si>
    <t xml:space="preserve">Kāpņu (koridoru) evakuācijas durvju (uz koplietošanas lodžijām) maiņa pret siltinātām durvīm ar kopējo U&lt;=1.8 (W/m2 K),  ailsānus blīvet ar hermetizējošām blīvlentām. </t>
  </si>
  <si>
    <t>Kāpņu un koridoru stikla bloku maiņa pret PVC stikla pakešu logiem vai līdzvērtīgiem nodrošinot kopējo logu Uw&lt;=1.3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</si>
  <si>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rekomendējamais logu Uw&lt;=1.3 (W/m2 K)</t>
  </si>
  <si>
    <t>Ēkas dzīvokļu ārsienu (izņemot lodžiju 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</si>
  <si>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Ēkas kāpņu ārsienu (t.sk. koplietošanas lodžijās) siltināšana ar 100 mm akmens vati vai līdzvērtīgu siltumizolācijas materiālu  (λ&lt;=0,037 W/(mK)), sasniedzot norobežojošās konstrukcijas siltuma caurlaidības koeficientu U&lt;=0.26 (W/m2 K). Logu ailsānu  siltināšana ar akmens vati vai līdzvērtīgu siltumizolācijas materiālu (λ&lt;=0,037 W/(mK)), min biezums 30 mm, sasniedzot ar  norobežojošās konstrukciju saistītā termiskā tilta vērtību ψ&lt;=0.1 (W/m K)</t>
  </si>
  <si>
    <t>Lodžiju sienu siltināšana ar 100 mm akmens vati vai līdzvērtīgu siltumizolācijas materiālu (λ&lt;=0,037 W/(mK)), sasniedzot  norobežojošās konstrukcijas siltuma caurlaidības koeficientu U&lt;=0.26 (W/m2 K)</t>
  </si>
  <si>
    <t>Ēkas apkurināmās zonas pārseguma siltināšana ar 200 mm akmens vati vai līdzvērtīgu beramo siltumizolācijas materiālu  (λ&lt;=0,037 W/(mK)), sasniedzot norobežojošās konstrukcijas siltuma caurlaidības koeficientu U&lt;=0.15 (W/m2 K). Jumta seguma remonts pēc nepieciešamības</t>
  </si>
  <si>
    <t>Building 118</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</si>
  <si>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uzstādot logus ar iespēju nodrošināt ventilācijas režīmu,  rekomendējamais logu Uw&lt;=1.3 (W/m2 K)</t>
  </si>
  <si>
    <t>Ēkas gala sienu siltināšana ar 150 mm akmens vati vai līdzvērtīgu siltumizolācijas materiālu (λ&lt;=0,037 W/(mK)), sasniedzot  norobežojošās konstrukcijas siltuma caurlaidības koeficientu U&lt;=0.19 (W/m2 K). Veikt siltumizolācijas fāzējumu pie logiem</t>
  </si>
  <si>
    <t>Ēkas kāpņu sienu siltināšana ar 150 mm akmens vati vai līdzvērtīgu siltumizolācijas materiālu (λ&lt;=0,037 W/(mK)), sasniedzot  norobežojošās konstrukcijas siltuma caurlaidības koeficientu U&lt;=0.19 (W/m2 K)</t>
  </si>
  <si>
    <t>Lodžiju sienu siltināšana ar 100 mm akmens vati vai līdzvērtīgu siltumizolācijas materiālu (λ&lt;=0,037 W/(mK)), sasniedzot  norobežojošās konstrukcijas siltuma caurlaidības koeficientu U&lt;=0.26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t>
  </si>
  <si>
    <t>Bēniņu – kāpņu starpsienu siltināšana ar 100 mm akmens vati vai līdzvērtīgu siltumizolācijas materiālu (λ&lt;=0,037 W/(mK)),  sasniedzot norobežojošās konstrukcijas siltuma caurlaidības koeficientu U&lt;=0.26 (W/m2 K). Siltināšanu veikt no bēniņu puses</t>
  </si>
  <si>
    <t>Bēniņu siltināšana ar 300 mm ekovati vai līdzvērtīgu beramo siltumizolācijas materiālu (λ&lt;=0,042 W/(mK)), sasniedzot  norobežojošās konstrukcijas siltuma caurlaidības koeficientu U&lt;=0.12 (W/m2 K). Pārvietošanās laipu izveide. Jumta seguma remonts pēc nepieciešamības</t>
  </si>
  <si>
    <t>Kāpņu jumta siltināšana ar 200 mm akmens vati vai līdzvērtīgu siltumizolācijas materiālu (λ&lt;=0,037 W/(mK)), sasniedzot  norobežojošās konstrukcijas siltuma caurlaidības koeficientu U&lt;=0.15 (W/m2 K)</t>
  </si>
  <si>
    <t>Ventilācijas sistēmas tīrīšana, mezglu atjaunošana pēc nepieciešamības, pieplūdes ventilācijas kanālu izveide fasādes sienā.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t>
  </si>
  <si>
    <t>Building 119</t>
  </si>
  <si>
    <t>Vējtvera rekonstrukcija, t.sk. vējtvera stikla bloku maiņa pret PVC stikla pakešu logiem vai līdzvērtīgiem nodrošinot kopējo logu  Uw&lt;=1.3 (W/m2 K), logu ailsānus blīvet ar hermetizējošām blīvlentām. Vējtvera durvju maiņa. Vējtvera ārsienu siltināšana ar 100  mm akmens vati vai līdzvērtīgu siltumizolācijas materiālu (λ&lt;=0,037 W/(mK)). Vējtvera jumta siltināšana ar 100 mm akmens vati vai līdzvērtīgu siltumizolācijas materiālu (λ&lt;=0,037 W/(mK)), sasniedzot norobežojošās konstrukcijas siltuma caurlaidības  koeficientu U&lt;=0.28 (W/m2 K)</t>
  </si>
  <si>
    <t xml:space="preserve">Bēniņu siltināšana ar 300 mm ekovati vai līdzvērtīgu beramo siltumizolācijas materiālu (λ&lt;=0,042 W/(mK)), sasniedzot  norobežojošās konstrukcijas siltuma caurlaidības koeficientu U&lt;=0.12 (W/m2 K). Jumta seguma remonts pēc nepieciešamības. </t>
  </si>
  <si>
    <t xml:space="preserve">Ventilācijas sistēmas tīrīšana, mezglu atjaunošana pēc nepieciešamības, pieplūdes ventilācijas kanālu izveide fasādes sienā.  Pasākums kā tāds nedos būtisku siltumenerģijas ietaupījumu, bet obligāti ir nepieciešams, lai uzlabotu mikroklimatu iekštelpās  un samazinātu mitruma saturu gaisā. Kompleksā ar siltināšanas pasākumiem tas samazinās siltumenerģijas patēriņu un novērsīs  ēkas konstrukciju bojāšanos no mitruma iedarbības. </t>
  </si>
  <si>
    <t>Building 120</t>
  </si>
  <si>
    <t>Vējtvera rekonstrukcija, t.sk. ārdurvju maiņa uzstādot durvis ar kopējo U&lt;=1.8 (W/m2 K), vējtvera stikla bloku maiņa pret PVC  stikla pakešu logiem vai līdzvērtīgiem nodrošinot kopējo logu Uw&lt;=1.3 (W/m2 K), logu ailsānus blīvet ar hermetizējošām  blīvlentām. Vējtvera durvju maiņa. Vējtvera ārsienu siltināšana ar 100 mm akmens vati vai līdzvērtīgu siltumizolācijas materiālu  (λ&lt;=0,037 W/(mK)). Vējtvera jumta siltināšana ar 100 mm akmens vati vai līdzvērtīgu siltumizolācijas materiālu (λ&lt;=0,037  W/(mK)), sasniedzot norobežojošās konstrukcijas siltuma caurlaidības koeficientu U&lt;=0.28 (W/m2 K). Ārdurvju maiņa ēkas austrumu fasādē uzstādot durvis ar kopējo U&lt;=1.8 (W/m2 K)</t>
  </si>
  <si>
    <t>Kāpņu telpas koka logu maiņa pret PVC stikla pakešu logiem vai līdzvērtīgiem nodrošinot kopējo logu Uw&lt;=1.3 (W/m2 K), logu  ailsānus blīvet ar hermetizējošām blīvlentām</t>
  </si>
  <si>
    <t>Pārkares (mākslinieku darbnīcas virs lodžijām) siltināšana ar 200 mm akmens vates lamelēm vai līdzvērtīgu siltumizolācijas  materiālu (λ&lt;=0,038 W/(mK)), sasniedzot norobežojošās konstrukcijas siltuma caurlaidības koeficientu U&lt;=0.15 (W/m2 K)</t>
  </si>
  <si>
    <t>Cokola siltināšana ar ekstrudēto putupolistirolu vai līdzvērtīgu siltumizolācijas materiālu (λ&lt;=0,037 W/(mK)), sasniedzot ar  norobežojošās konstrukciju saistītā termiskā tilta vērtību ψ&lt;=0.1 (W/m K), biezums 100 mm, iestrādes dziļums zem grunts 1.0 m</t>
  </si>
  <si>
    <t>Gala sienu (t.sk. mākslinieku darbnīcām virs jumta līmeņa) siltināšana ar 150 mm akmens vati vai līdzvērtīgu siltumizolācijas  materiālu (λ&lt;=0,037 W/(mK)), sasniedzot norobežojošās konstrukcijas siltuma caurlaidības koeficientu U&lt;=0.19 (W/m2 K)</t>
  </si>
  <si>
    <t>Bēniņu / kāpņu (dzīvokļu) starpsienu siltināšana ar 100 mm akmens vati vai līdzvērtīgu siltumizolācijas materiālu (λ&lt;=0,037  W/(mK)), sasniedzot norobežojošās konstrukcijas siltuma caurlaidības koeficientu U&lt;=0.26 (W/m2 K). Siltināšanu veikt no bēniņu  puses.</t>
  </si>
  <si>
    <t xml:space="preserve">Bēniņu siltināšana ar 300 mm ekovati vai līdzvērtīgu beramo siltumizolācijas materiālu (λ&lt;=0,042 W/(mK)), sasniedzot  norobežojošās konstrukcijas siltuma caurlaidības koeficientu U&lt;=0.12 (W/m2 K). Pārvietošanās laipu uzstādīšana. Jumta seguma remonts pēc nepieciešamības. </t>
  </si>
  <si>
    <t>Jumta (virs kāpņu telpām un mākslinieku darbnīcām) siltināšana ar 200 mm akmens vati vai līdzvērtīgu siltumizolācijas materiālu  (λ&lt;=0,037 W/(mK)), sasniedzot norobežojošās konstrukcijas siltuma caurlaidības koeficientu U&lt;=0.15 (W/m2 K)</t>
  </si>
  <si>
    <t>Building 121</t>
  </si>
  <si>
    <t>Gala sienu siltināšana ar 150 mm akmens vati vai līdzvērtīgu siltumizolācijas materiālu (λ&lt;=0,037 W/(mK)), sasniedzot  norobežojošās konstrukcijas siltuma caurlaidības koeficientu U&lt;=0.19 (W/m2 K). Pirms siltināšanas demontēt esošo  siltumizolāciju</t>
  </si>
  <si>
    <t>Ēkas garensienu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</si>
  <si>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Starplogu vairogu esošās siltumizolācijas maiņa pret beramo vai līdzvērtīgu siltumizolācijas materiālu (λ&lt;=0,042 W/(mK)),  papildus siltināšana ar vismaz 150 mm akmens vati vai līdzvērtīgu siltumizolācijas materiālu (λ&lt;=0,037 W/(mK)), nodrošinot  vienotu fasādes plakni, sasniedzot norobežojošās konstrukcijas siltuma caurlaidības koeficientu U&lt;=0.14 (W/m2 K)</t>
  </si>
  <si>
    <t>Jumta siltināšana ar 200 mm akmens vati vai līdzvērtīgu beramo siltumizolācijas materiālu (λ&lt;=0,037 W/(mK)), sasniedzot  norobežojošās konstrukcijas siltuma caurlaidības koeficientu U&lt;=0.15 (W/m2 K). Pēc nepieciešamības parapeta paaugstināšana</t>
  </si>
  <si>
    <t>Building 122</t>
  </si>
  <si>
    <t xml:space="preserve">Vējtvera rekonstrukcija, t.sk. ārdurvju maiņa uzstādot durvis ar kopējo U&lt;=1.8 (W/m2 K), vējtvera koka logu maiņa pret PVC  stikla pakešu logiem vai līdzvērtīgiem nodrošinot kopējo logu Uw&lt;=1.3 (W/m2 K), logu ailsānus blīvet ar hermetizējošām  blīvlentām. Vējtvera ārsienu siltināšana ar 100 mm akmens vati vai līdzvērtīgu siltumizolācijas materiālu (λ&lt;=0,037 W/(mK)).  Vējtvera jumta siltināšana ar 100 mm akmens vati vai līdzvērtīgu siltumizolācijas materiālu (λ&lt;=0,037 W/(mK)), sasniedzot  norobežojošās konstrukcijas siltuma caurlaidības koeficientu U&lt;=0.28 (W/m2 K). </t>
  </si>
  <si>
    <t>Gala sienu siltināšana ar 150 mm akmens vati vai līdzvērtīgu siltumizolācijas materiālu (λ&lt;=0,037 W/(mK)), sasniedzot  norobežojošās konstrukcijas siltuma caurlaidības koeficientu U&lt;=0.19 (W/m2 K). Pirms siltināšanas demontēt esošo siltumizolāciju</t>
  </si>
  <si>
    <t>Bēniņu / kāpņu starpsienu siltināšana ar 100 mm akmens vati vai līdzvērtīgu siltumizolācijas materiālu (λ&lt;=0,037 W/(mK)),  sasniedzot norobežojošās konstrukcijas siltuma caurlaidības koeficientu U&lt;=0.26 (W/m2 K). Siltināšanu veikt no bēniņu puses. Bēniņu durvju maiņa, uzstādot durvis ar kopējo U&lt;=1.8 (W/m2 K)</t>
  </si>
  <si>
    <t>Jumta (virs kāpņu telpām) siltināšana ar 200 mm akmens vati vai līdzvērtīgu siltumizolācijas materiālu (λ&lt;=0,037 W/(mK)),  sasniedzot norobežojošās konstrukcijas siltuma caurlaidības koeficientu U&lt;=0.15 (W/m2 K)</t>
  </si>
  <si>
    <t>Building 123</t>
  </si>
  <si>
    <t>Kāpņu stikla bloku maiņa pret PVC stikla pakešu logiem vai līdzvērtīgiem nodrošinot kopējo logu Uw&lt;=1.1 (W/m2 K), logu  ailsānus blīvet ar hermetizējošām blīvlentām</t>
  </si>
  <si>
    <t>Ārsienu (izņemot lodžijās) siltināšana ar 150 mm akmens vati vai līdzvērtīgu siltumizolācijas materiālu (λ&lt;=0,037 W/(mK)),  sasniedzot norobežojošās konstrukcijas siltuma caurlaidības koeficientu U&lt;=0.19 (W/m2 K). Ventilācijas kanālu izveide (esošosaglabāšana)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Starplogu vairogu esošās siltumizolācijas maiņa, demontējot esošo koka ārējo apdari</t>
  </si>
  <si>
    <t>Ventilācijas sistēmas  atjaunošana</t>
  </si>
  <si>
    <t>Building 124</t>
  </si>
  <si>
    <t>Starplogu vairogu esošās siltumizolācijas maiņa pret beramo vai līdzvērtīgu siltumizolācijas materiālu (λ&lt;=0,042 W/(mK)), papildus siltināšana ar vismaz 150 mm akmens vati vai līdzvērtīgu siltumizolācijas materiālu (λ&lt;=0,037 W/(mK)), nodrošinot  vienotu fasādes plakni, sasniedzot norobežojošās konstrukcijas siltuma caurlaidības koeficientu U&lt;=0.14 (W/m2 K)</t>
  </si>
  <si>
    <t>Building 125</t>
  </si>
  <si>
    <t>Lodžiju sienu siltināšana ar 100 mm akmens vati vai līdzvērtīgu siltumizolācijas materiālu (λ&lt;=0,037 W/(mK)), sasniedzot norobežojošās konstrukcijas siltuma caurlaidības koeficientu U&lt;=0.26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t>
  </si>
  <si>
    <t>Bēniņu – kāpņu starpsienu siltināšana ar 100 mm akmens vati vai līdzvērtīgu siltumizolācijas materiālu (λ&lt;=0,037 W/(mK)),  sasniedzot norobežojošās konstrukcijas siltuma caurlaidības koeficientu U&lt;=0.26 (W/m2 K). Siltināšanu veikt no bēniņu puses.  Bēniņu durvju maiņa, uzstādot durvis ar kopējo U&lt;=1.8 (W/m2 K).</t>
  </si>
  <si>
    <t>Building 126</t>
  </si>
  <si>
    <t>Kāpņu telpas koka logu un stikla bloku maiņa pret PVC stikla pakešu logiem vai līdzvērtīgiem nodrošinot kopējo logu Uw&lt;=1.3  (W/m2 K), logu ailsānus blīvet ar hermetizējošām blīvlentām</t>
  </si>
  <si>
    <t>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Apmales atjaunošana. Pagraba logu maiņa, uzstādot logus ar iespēju nodrošināt ventilācijas režīmu,  rekomendējamais logu Uw&lt;=1.3 (W/m2 K).</t>
  </si>
  <si>
    <t>Gala sienu (t.sk. jumta izbūves sienu) siltināšana ar 150 mm akmens vati vai līdzvērtīgu siltumizolācijas materiālu (λ&lt;=0,037  W/(mK)), sasniedzot norobežojošās konstrukcijas siltuma caurlaidības koeficientu U&lt;=0.19 (W/m2 K).</t>
  </si>
  <si>
    <t>Starplogu vairogu esošās siltumizolācijas maiņa un papildus siltināšanas ar 150 mm akmens vati vai līdzvērtīgu siltumizolācijas  materiālu (λ&lt;=0,037 W/(mK)), sasniedzot norobežojošās konstrukcijas siltuma caurlaidības koeficientu U&lt;=0.15 (W/m2 K).</t>
  </si>
  <si>
    <t>Bēniņu / kāpņu starpsienu siltināšana ar 100 mm akmens vati vai līdzvērtīgu siltumizolācijas materiālu (λ&lt;=0,037 W/(mK)),  sasniedzot norobežojošās konstrukcijas siltuma caurlaidības koeficientu U&lt;=0.26 (W/m2 K). Siltināšanu veikt no bēniņu puses. Bēniņu durvju maiņa</t>
  </si>
  <si>
    <t>Building 127</t>
  </si>
  <si>
    <t>Starplogu vairogu esošās siltumizolācijas maiņa un papildus siltināšanas ar 150 mm akmens vati vai līdzvērtīgu siltumizolācijas materiālu (λ&lt;=0,037 W/(mK)), sasniedzot norobežojošās konstrukcijas siltuma caurlaidības koeficientu U&lt;=0.15 (W/m2 K).</t>
  </si>
  <si>
    <t>Building 128</t>
  </si>
  <si>
    <t>Building 129</t>
  </si>
  <si>
    <t xml:space="preserve">Koplietošanas ārdurvju maiņa uzstādot durvis ar kopējo U&lt;=1.8 (W/m2 K), durvju ailsānus blīvet ar hermetizējošām blīvlentām.  Vējtvera un pagraba durvju maiņa. </t>
  </si>
  <si>
    <t>Gala sienu siltināšana ar 200 mm akmens vati vai līdzvērtīgu siltumizolācijas materiālu (λ&lt;=0,037 W/(mK)), sasniedzot  norobežojošās konstrukcijas siltuma caurlaidības koeficientu U&lt;=0.16 (W/m2 K). Ugunsdzēsības kāpņu demontāža</t>
  </si>
  <si>
    <t>Ēkas garensienu siltināšana ar 150 mm akmens vati vai līdzvērtīgu siltumizolācijas materiālu (λ&lt;=0,037 W/(mK)), sasniedzot  norobežojošās konstrukcijas siltuma caurlaidības koeficientu U&lt;=0.20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</si>
  <si>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Bēniņu siltināšana ar 300 mm ekovati vai līdzvērtīgu beramo siltumizolācijas materiālu (λ&lt;=0,042 W/(mK)), sasniedzot  norobežojošās konstrukcijas siltuma caurlaidības koeficientu U&lt;=0.12 (W/m2 K). Pārvietošanās laipu uzstādīšana. Bēniņu lūkas  maiņa. Jumta seguma maiņa</t>
  </si>
  <si>
    <t>Building 130</t>
  </si>
  <si>
    <t>Kāpņu telpu logu maiņa pret PVC stikla pakešu logiem vai līdzvērtīgiem nodrošinot kopējo logu Uw&lt;=1.3 (W/m2 K), logu  ailsānus blīvet ar hermetizējošām blīvlentām</t>
  </si>
  <si>
    <t>Building 131</t>
  </si>
  <si>
    <t>Koplietošanas ārdurvju maiņa uzstādot durvis ar kopējo U&lt;=1.8 (W/m2 K), durvju ailsānus blīvet ar hermetizējošām blīvlentām</t>
  </si>
  <si>
    <t>Bēniņu siltināšana ar 300 mm ekovati vai līdzvērtīgu beramo siltumizolācijas materiālu (λ&lt;=0,042 W/(mK)), sasniedzot  norobežojošās konstrukcijas siltuma caurlaidības koeficientu U&lt;=0.12 (W/m2 K). Pārvietošanās laipu uzstādīšana. Bēniņu lūkas  maiņa. Jumta seguma maiņa.</t>
  </si>
  <si>
    <t>Building 132</t>
  </si>
  <si>
    <t>Nenomainīto koka logu maiņa pret logiem ar selektīvā stikla paketi vai līdzvērtīgiem nodrošinot kopējo logu Uw&lt;=1.1 (W/m2 K), logu ailsānus blīvet ar hermetizējošām blīvlentām</t>
  </si>
  <si>
    <t>Cokola siltināšana ar ekstrudēto putupolistirolu vai līdzvērtīgu siltumizolācijas materiālu (λ&lt;=0,037 W/(mK)), sasniedzot ar  norobežojošās konstrukciju saistītā termiskā tilta vērtību ψ&lt;=0.1 (W/m K) un grīdas siltumvadīspējas koeficientu U&lt;=0.45  (W/m2 K), biezums 100 mm, iestrādes dziļums zem grunts 1.0 m. Pamatu vertikālā hidroizolācija. Apmales atjaunošana</t>
  </si>
  <si>
    <t xml:space="preserve">Brandmūra siltināšana ar 200 mm akmens vati vai līdzvērtīgu siltumizolācijas materiālu (λ&lt;=0,037 W/(mK)), sasniedzot  norobežojošās konstrukcijas siltuma caurlaidības koeficientu U&lt;=0.16 (W/m2 K). </t>
  </si>
  <si>
    <t>Koka ārsienu siltināšana ar 150 mm akmens vati vai līdzvērtīgu siltumizolācijas materiālu (λ&lt;=0,037 W/(mK)) izbūvējot  karkasu un veidojot ventilējamu fasādi, sasniedzot norobežojošās konstrukcijas siltuma caurlaidības koeficientu U&lt;=0.23  (W/m2 K). Ventilācijas kanālu izveide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bojāto konstruktīvo elementu remotu vai maiņu. Lietusūdens noteksistēmas rekonstrukcija</t>
  </si>
  <si>
    <t xml:space="preserve">Bēniņu siltināšana ar 300 mm ekovati vai līdzvērtīgu beramo siltumizolācijas materiālu (λ&lt;=0,042 W/(mK)), sasniedzot  norobežojošās konstrukcijas siltuma caurlaidības koeficientu U&lt;=0.13 (W/m2 K). Bēniņu lūkas maiņa. Pārvietošanās laipu  izbūve. Jumta seguma maiņa. </t>
  </si>
  <si>
    <t>Building 133</t>
  </si>
  <si>
    <t>Pagraba pārseguma siltināšana ar 100 mm akmens vates lamelēm vai līdzvērtīgu siltumizolācijas materiālu (λ&lt;=0,038 W/(mK)),  sasniedzot norobežojošās konstrukcijas siltuma caurlaidības koeficientu U&lt;=0.25 (W/m2 K)</t>
  </si>
  <si>
    <t>Cokola siltināšana ar ekstrudēto putupolistirolu vai līdzvērtīgu siltumizolācijas materiālu (λ&lt;=0,037 W/(mK)), sasniedzot ar  norobežojošās konstrukciju saistītā termiskā tilta vērtību ψ&lt;=0.1 (W/m K) un grīdas siltumvadīspējas koeficientu U&lt;=0.50  (W/m2 K), biezums 100 mm, iestrādes dziļums zem grunts 1.0 m. Pamatu vertikālā hidroizolācija. Apmales atjaunošana</t>
  </si>
  <si>
    <t>Ārsienu siltināšana ar 150 mm akmens vati vai līdzvērtīgu siltumizolācijas materiālu (λ&lt;=0,037 W/(mK)), sasniedzot  norobežojošās konstrukcijas siltuma caurlaidības koeficientu U&lt;=0.20 (W/m2 K). Pirms siltināšanas veikt plaisu remontu,  demontēt 4.stāvu nosedzošo dekoratīvo skārdu, atkārtoti to uzstādot pēc siltināšanas. Atvirzīt inženierkomunikāciju ievadus..  Lietusūdens noteksistēmas rekonstrukcija</t>
  </si>
  <si>
    <t>Bēniņu siltināšana ar 300 mm ekovati vai līdzvērtīgu beramo siltumizolācijas materiālu (λ&lt;=0,042 W/(mK)), sasniedzot  norobežojošās konstrukcijas siltuma caurlaidības koeficientu U&lt;=0.13 (W/m2 K). Jumta seguma maiņa</t>
  </si>
  <si>
    <t>Building 134</t>
  </si>
  <si>
    <t>Nenomainīto dzīvokļu koka logu maiņa pret logiem ar selektīvā stikla paketi vai līdzvērtīgiem nodrošinot kopējo logu  Uw&lt;=1.1 (W/m2 K), logu ailsānus blīvet ar hermetizējošām blīvlentām.</t>
  </si>
  <si>
    <t>Kāpņu logu maiņa pret logiem ar selektīvā stikla paketi vai līdzvērtīgiem nodrošinot kopējo logu Uw&lt;=1.3 (W/m2 K), logu  ailsānus blīvet ar hermetizējošām blīvlentām</t>
  </si>
  <si>
    <t>Caurbrauktuves pārseguma siltināšana ar 200 mm akmens vates lamelēm vai līdzvērtīgu siltumizolācijas materiālu (λ&lt;=0,038  W/(mK)), sasniedzot norobežojošās konstrukcijas siltuma caurlaidības koeficientu U&lt;=0.16 (W/m2 K)</t>
  </si>
  <si>
    <t>Ārsienu siltināšana ar 150 mm akmens vati vai līdzvērtīgu siltumizolācijas materiālu (λ&lt;=0,037 W/(mK)), sasniedzot  norobežojošās konstrukcijas siltuma caurlaidības koeficientu U&lt;=0.20 (W/m2 K). Pirms siltināšanas veikt plaisu remontu</t>
  </si>
  <si>
    <t>Caurbrauktuves sienu siltināšana ar 100 mm akmens vati vai līdzvērtīgu siltumizolācijas materiālu (λ&lt;=0,037 W/(mK)),  sasniedzot norobežojošās konstrukcijas siltuma caurlaidības koeficientu U&lt;=0.27 (W/m2 K). Pirms siltināšanas veikt plaisu  remontu. Atvirzīt inženierkomunikāciju ievadus</t>
  </si>
  <si>
    <t>Bēniņu – kāpņu starpsienu siltināšana ar 100 mm akmens vati vai līdzvērtīgu siltumizolācijas materiālu (λ&lt;=0,037 W/(mK)),  sasniedzot norobežojošās konstrukcijas siltuma caurlaidības koeficientu U&lt;=0.30 (W/m2 K). Siltināšanu veikt no bēniņu puses</t>
  </si>
  <si>
    <t>Bēniņu siltināšana ar 300 mm ekovati vai līdzvērtīgu beramo siltumizolācijas materiālu (λ&lt;=0,042 W/(mK)), sasniedzot  norobežojošās konstrukcijas siltuma caurlaidības koeficientu U&lt;=0.12 (W/m2 K). Jumta seguma maiņa</t>
  </si>
  <si>
    <t>Kāpņu pārseguma siltināšana ar 100 mm akmens vati vai līdzvērtīgu siltumizolācijas materiālu (λ&lt;=0,038 W/(mK)),  sasniedzot norobežojošās konstrukcijas siltuma caurlaidības koeficientu U&lt;=0.2 (W/m2 K). Siltināšanu pieļaujams veikt no  iekšpuses</t>
  </si>
  <si>
    <t>Building 135</t>
  </si>
  <si>
    <t>Jumta siltināšana ar 200 mm akments vati vai līdzvērtīgu siltumizolācijas materiālu (λ&lt;=0,037 W/(mK)), sasniedzot  norobežojošās konstrukcijas siltuma caurlaidības koeficientu U&lt;=0.15 (W/m2 K)</t>
  </si>
  <si>
    <t>Building 136</t>
  </si>
  <si>
    <t>Kāpņu koka logu un koplietošanas lodžiju logu maiņa pret PVC stikla pakešu logiem vai līdzvērtīgiem nodrošinot kopējo logu  Uw&lt;=1.3 (W/m2 K), logu ailsānus blīvet ar hermetizējošām blīvlentām</t>
  </si>
  <si>
    <t xml:space="preserve">Cokola siltināšana ar ekstrudēto putupolistirolu vai līdzvērtīgu siltumizolācijas materiālu (λ&lt;=0,037 W/(mK)), sasniedzot ar  norobežojošās konstrukciju saistītā termiskā tilta vērtību ψ&lt;=0.1 (W/m K), biezums 100 mm, iestrādes dziļums zem grunts 1.0 m. Pamatu vertikālā hidroizolācija. Pagraba logu maiņa, uzstādot logus ar iespēju nodrošināt ventilācijas režīmu. Apmales atjaunošana. </t>
  </si>
  <si>
    <t>Starplogu vairogu siltināšana ar 250 mm akmens vati vai līdzvērtīgu siltumizolācijas materiālu (λ&lt;=0,037 W/(mK)), sasniedzot  norobežojošās konstrukcijas siltuma caurlaidības koeficientu U&lt;=0.13 (W/m2 K). Pirms siltināšanas demontēt metāla apdares  plāksnes</t>
  </si>
  <si>
    <t>Lodžiju sienu (t.sk. sānu sienas pret dzīvokļiem) siltināšana ar 100 mm akmens vati vai līdzvērtīgu siltumizolācijas materiālu (λ&lt;=0,037 W/(mK)), sasniedzot norobežojošās konstrukcijas siltuma caurlaidības koeficientu U&lt;=0.26 (W/m2 K</t>
  </si>
  <si>
    <t>Bēniņu / kāpņu starpsienu siltināšana ar 100 mm akmens vati vai līdzvērtīgu siltumizolācijas materiālu (λ&lt;=0,037 W/(mK)),  sasniedzot norobežojošās konstrukcijas siltuma caurlaidības koeficientu U&lt;=0.26 (W/m2 K). Siltināšanu veikt no bēniņu puses</t>
  </si>
  <si>
    <t>Bēniņu siltināšana ar 300 mm ekovati vai līdzvērtīgu beramo siltumizolācijas materiālu (λ&lt;=0,042 W/(mK)), sasniedzot  norobežojošās konstrukcijas siltuma caurlaidības koeficientu U&lt;=0.12 (W/m2 K). Pārvietošanās laipu izbūve.  Jumta seguma remonts pēc nepieciešamības</t>
  </si>
  <si>
    <t>Building 137</t>
  </si>
  <si>
    <t>Bēniņu durvju maiņa pret durvīm ar kopējo U&lt;=1.8 (W/m2 K), ailsānus blīvet ar hermetizējošām blīvlentām</t>
  </si>
  <si>
    <t>Bēniņu / kāpņu starpsienu siltināšana ar 100 mm akmens vati vai līdzvērtīgu siltumizolācijas materiālu (λ&lt;=0,037 W/(mK)),  sasniedzot norobežojošās konstrukcijas siltuma caurlaidības koeficientu U&lt;=0.29 (W/m2 K). Siltināšanu veikt no bēniņu puses</t>
  </si>
  <si>
    <t>Kāpņu pārseguma siltināšana ar 100 mm akments vati vai līdzvērtīgu siltumizolācijas materiālu (λ&lt;=0,038 W/(mK)), sasniedzot  norobežojošās konstrukcijas siltuma caurlaidības koeficientu U&lt;=0.27 (W/m2 K). Siltināšanu pieļaujams veikt no iekšpuses</t>
  </si>
  <si>
    <t>Building 138</t>
  </si>
  <si>
    <t>Ārsienu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</si>
  <si>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Lodžiju sienu (t.sk. sānu sienas pret dzīvokļiem) siltināšana ar 100 mm akmens vati vai līdzvērtīgu siltumizolācijas materiālu  (λ&lt;=0,037 W/(mK)), sasniedzot norobežojošās konstrukcijas siltuma caurlaidības koeficientu U&lt;=0.26 (W/m2 K)</t>
  </si>
  <si>
    <t>Jumta siltināšana ar 200 mm akmens vati vai līdzvērtīgu siltumizolācijas materiālu (λ&lt;=0,037 W/(mK)), sasniedzot norobežojošās  konstrukcijas siltuma caurlaidības koeficientu U&lt;=0.15 (W/m2 K)</t>
  </si>
  <si>
    <t>Karstā ūdens apgādes sistēmas atjaunošana, t.sk. cirkulācijas kontūra cauruļvadu siltināšana ar 30-50 mm rūpnieciski ražotām  izolācijas čaulām ar atstarojošo pārklājumu (λ&lt;=0,045 W/(mK)).</t>
  </si>
  <si>
    <t>Building 139</t>
  </si>
  <si>
    <t>Pagraba pārseguma siltināšana ar 100 mm akmens vates lamelēm vai līdzvērtīgu siltumizolācijas materiālu (λ&lt;=0,038 W/(mK)),  sasniedzot norobežojošās konstrukcijas siltuma caurlaidības koeficientu U&lt;=0.26 (W/m2 K).</t>
  </si>
  <si>
    <t>Ēkas garensienu siltināšana ar 150 mm akmens vati vai līdzvērtīgu siltumizolācijas materiālu (λ&lt;=0,037 W/(mK)), sasniedzot  norobežojošās konstrukcijas siltuma caurlaidības koeficientu U&lt;=0.20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Evakuācijas kāpņu demontāža</t>
  </si>
  <si>
    <t>Bēniņu siltināšana ar 300 mm ekovati vai līdzvērtīgu beramo siltumizolācijas materiālu (λ&lt;=0,042 W/(mK)), sasniedzot norobežojošās konstrukcijas siltuma caurlaidības koeficientu U&lt;=0.12 (W/m2 K). Pārvietošanās laipu uzstādīšana. Bēniņu lūkas  maiņa. Jumta seguma maiņa.</t>
  </si>
  <si>
    <t>Building 140</t>
  </si>
  <si>
    <t>Evakuācijas durvju maiņa pret PVC profila vai analogām durvīm ar kopējo U&lt;=1.8 (W/m2 K), ailsānus blīvet ar hermetizējošām  blīvlentām</t>
  </si>
  <si>
    <t>Ārsienu (izņemot lodžiju sienas)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</si>
  <si>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Starplogu vairogu esošās siltumizolācija maiņa un papildus siltināšana ar 200 mm akmens vati vai līdzvērtīgu siltumizolācijas  materiālu (λ&lt;=0,037 W/(mK)), sasniedzot norobežojošās konstrukcijas siltuma caurlaidības koeficientu U&lt;=0.12 (W/m2 K). Pirms  siltināšanas demontēt metāla apdares plāksnes.</t>
  </si>
  <si>
    <t>Jumta (virs kāpnēm) siltināšana ar 200 mm akmens vati vai līdzvērtīgu siltumizolācijas materiālu (λ&lt;=0,037 W/(mK)), sasniedzot  norobežojošās konstrukcijas siltuma caurlaidības koeficientu U&lt;=0.16 (W/m2 K)</t>
  </si>
  <si>
    <t>Building 141</t>
  </si>
  <si>
    <t>0.83</t>
  </si>
  <si>
    <t>0.41</t>
  </si>
  <si>
    <t>Ārsienu siltināšana ar 150 mm akmens vati vai līdzvērtīgu siltumizolācijas materiālu (λ&lt;=0,037 W/(mK)), sasniedzot  norobežojošās konstrukcijas siltuma caurlaidības koeficientu U&lt;=0.19 (W/m2 K) (kāpņu sienām U&lt;=0.20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t>
  </si>
  <si>
    <t>20.50</t>
  </si>
  <si>
    <t>8.70</t>
  </si>
  <si>
    <t>4.28</t>
  </si>
  <si>
    <t>Starplogu vairogu esošās siltumizolācijas maiņa un papildus siltināšana ar 150 mm akmens vati vai līdzvērtīgu siltumizolācijas  materiālu (λ&lt;=0,037 W/(mK)), sasniedzot norobežojošās konstrukcijas siltuma caurlaidības koeficientu U&lt;=0.14 (W/m2 K). Pirms  siltināšanas demontēt apdares plāksnes</t>
  </si>
  <si>
    <t>1.48</t>
  </si>
  <si>
    <t>Bēniņu / kāpņu starpsienu siltināšana ar 100 mm akmens vati vai līdzvērtīgu siltumizolācijas materiālu (λ&lt;=0,037 W/(mK)),  sasniedzot norobežojošās konstrukcijas siltuma caurlaidības koeficientu U&lt;=0.28 (W/m2 K). Siltināšanu veikt no bēniņu puses</t>
  </si>
  <si>
    <t>Bēniņu siltināšana ar 300 mm ekovati vai līdzvērtīgu beramo siltumizolācijas materiālu (λ&lt;=0,042 W/(mK)), sasniedzot  norobežojošās konstrukcijas siltuma caurlaidības koeficientu U&lt;=0.12 (W/m2 K). Pārvietošanās laipu izbūve.  Jumta seguma maiņa</t>
  </si>
  <si>
    <t>Kāpņu pārseguma siltināšana ar 100 mm akmens vates lamelēm vai līdzvērtīgu siltumizolācijas materiālu (λ&lt;=0,038 W/(mK)),  sasniedzot norobežojošās konstrukcijas siltuma caurlaidības koeficientu U&lt;=0.28 (W/m2 K). Siltināšanu pieļaujams veikt no  iekšpuses</t>
  </si>
  <si>
    <t>Building 142</t>
  </si>
  <si>
    <t>Ārdurvju maiņa pret durvīm ar kopējo U&lt;=1.8 (W/m2 K), ailsānus blīvet ar hermetizējošām blīvlentām</t>
  </si>
  <si>
    <t>Kāpņu logu maiņa pret PVC stikla pakešu logiem vai līdzvērtīgiem nodrošinot kopējo logu Uw&lt;=1.3 (W/m 2 K), logu ailsānus  blīvet ar hermetizējošām blīvlentām</t>
  </si>
  <si>
    <t>Gala sienu siltināšana ar 200 mm akmens vati vai līdzvērtīgu siltumizolācijas materiālu (λ&lt;=0,037 W/(mK)), sasniedzot  norobežojošās konstrukcijas siltuma caurlaidības koeficientu U&lt;=0.16 (W/m2 K).</t>
  </si>
  <si>
    <t>Bēniņu siltināšana ar 300 mm ekovati vai līdzvērtīgu beramo siltumizolācijas materiālu (λ&lt;=0,042 W/(mK)), sasniedzot  norobežojošās konstrukcijas siltuma caurlaidības koeficientu U&lt;=0.12 (W/m2 K). Pārvietošanās laipu uzstādīšana</t>
  </si>
  <si>
    <t>Building 143</t>
  </si>
  <si>
    <t>Kāpņu telpu koka logu maiņa pret PVC stikla pakešu logiem vai līdzvērtīgiem nodrošinot kopējo logu Uw&lt;=1.3 (W/m2 K), logu  ailsānus blīvet ar hermetizējošām blīvlentām</t>
  </si>
  <si>
    <t>Ēkas nesiltināto ārsienu siltināšana ar 150 mm akmens vati vai līdzvērtīgu siltumizolācijas materiālu (λ&lt;=0,037 W/(mK)),  sasniedzot norobežojošās konstrukcijas siltuma caurlaidības koeficientu U&lt;=0.19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Evakuācijas  kāpņu demontāža</t>
  </si>
  <si>
    <t xml:space="preserve">Karstā ūdens apgādes sistēmas atjaunošana, t.sk. cirkulācijas kontūra cauruļvadu siltināšana ar 30-50 mm rūpnieciski ražotām  izolācijas čaulām ar atstarojošo pārklājumu (λ&lt;=0,045 W/(mK)). </t>
  </si>
  <si>
    <t>Building 144</t>
  </si>
  <si>
    <t>Building 145</t>
  </si>
  <si>
    <t>Building 146</t>
  </si>
  <si>
    <t>Nenomainīto dzīvokļu koka logu maiņa pret PVC stikla pakešu logiem vai līdzvērtīgiem nodrošinot kopējo logu Uw&lt;=1.1 (W/m 2 K), logu ailsānus blīvet ar hermetizējošām blīvlentām</t>
  </si>
  <si>
    <t>Pagraba pārseguma siltināšana ar 100 mm akmens vates lamelēm vai līdzvērtīgu siltumizolācijas materiālu (λ&lt;=0,038 W/(mK)),  sasniedzot norobežojošās konstrukcijas siltuma caurlaidības koeficientu U&lt;=0.28 (W/m2 K).</t>
  </si>
  <si>
    <t>Ārsienu siltināšana ar HK 35 vai līdzvērtīgu materiālu ar (λ&lt;=0,034 W/(mK)) aizpildot gaisa spraugu starp koka stāvbūvi un  apdares ķieģeli; Papildus siltināšana ar 150 mm akmens vati vai līdzvērtīgu siltumizolācijas materiālu (λ&lt;=0,037 W/(mK)), sasniedzot  norobežojošās konstrukcijas siltuma caurlaidības koeficientu U&lt;=0.16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remontu</t>
  </si>
  <si>
    <t>Kāpņu sienu siltināšana ar 150 mm akmens vati vai līdzvērtīgu siltumizolācijas materiālu (λ&lt;=0,037 W/(mK)), sasniedzot  norobežojošās konstrukcijas siltuma caurlaidības koeficientu U&lt;=0.20 (W/m2 K). Logu/durvju ailsānu siltināšana ar akmens vati  vai līdzvērtīgu siltumizolācijas materiālu (λ&lt;=0,037 W/(mK)), min biezums 30 mm, sasniedzot ar norobežojošās konstrukciju  saistītā termiskā tilta vērtību ψ&lt;=0.1 (W/m K).</t>
  </si>
  <si>
    <t>Bēniņu / kāpņu starpsienu siltināšana ar 150 mm akmens vati vai līdzvērtīgu siltumizolācijas materiālu (λ&lt;=0,037 W/(mK)),  sasniedzot norobežojošās konstrukcijas siltuma caurlaidības koeficientu U&lt;=0.20 (W/m2 K). Siltināšanu veikt no bēniņu puses</t>
  </si>
  <si>
    <t>Kāpņu pārseguma siltināšana ar 150 mm akments vati vai līdzvērtīgu siltumizolācijas materiālu (λ&lt;=0,038 W/(mK)), sasniedzot  norobežojošās konstrukcijas siltuma caurlaidības koeficientu U&lt;=0.21 (W/m2 K). Siltināšanu pieļaujams veikt no iekšpuses</t>
  </si>
  <si>
    <t>Building 147</t>
  </si>
  <si>
    <t xml:space="preserve">Ārdurvju maiņa pret durvīm ar kopējo U&lt;=1.8 (W/m2 K), ailsānus blīvet ar hermetizējošām blīvlentām. </t>
  </si>
  <si>
    <t>Kāpņu logu maiņa pret PVC stikla pakešu logiem vai līdzvērtīgiem nodrošinot kopējo logu Uw&lt;=1.3 (W/m2 K), logu ailsānus  blīvet ar hermetizējošām blīvlentām</t>
  </si>
  <si>
    <t xml:space="preserve">Ēkas ārsienu siltināšana ar 200 mm akmens vati vai līdzvērtīgu siltumizolācijas materiālu (λ&lt;=0,037 W/(mK)), sasniedzot  norobežojošās konstrukcijas siltuma caurlaidības koeficientu U&lt;=0.16 (W/m2 K).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Ugunsdzēsības kāpņu  demontāža </t>
  </si>
  <si>
    <t>Building 148</t>
  </si>
  <si>
    <t>Building 149</t>
  </si>
  <si>
    <t>Cokola (cokolstāva sienas) siltināšana ar ekstrudēto putupolistirolu vai līdzvērtīgu siltumizolācijas materiālu (λ&lt;=0,037 W/(mK)),  sasniedzot ar norobežojošās konstrukciju saistītā termiskā tilta vērtību ψ&lt;=0.1 (W/m K) un norobežojošās konstrukcijas siltuma  caurlaidības koeficientu U&lt;=0.20 (W/m2 K), biezums 150 mm, iestrādes dziļums zem grunts 1.0 m. Pamatu vertikālā hidroizolācija. Apmales atjaunošana. Pagraba logu maiņa, uzstādot logus ar iespēju nodrošināt ventilācijas režīmu, rekomendējamais logu  Uw&lt;=1.3 (W/m2 K)</t>
  </si>
  <si>
    <t>Koka ārsienu siltināšana ar 150 mm akmens vati vai līdzvērtīgu siltumizolācijas materiālu (λ&lt;=0,037 W/(mK)), sasniedzot  norobežojošās konstrukcijas siltuma caurlaidības koeficientu U&lt;=0.23 (W/m2 K). Siltumizolācijas nostiprināšanai veidot karkasu,  ventilējamas fasādes izveide. Ventilācijas kanālu izveide (esošo saglabāšana) iebūvējot manuālu vai pašregulējošu pieplūdes vārstu (alternatīvs risinājus: uzstādīt logos vārstus). Logu ailsānu siltināšana ar akmens vati vai līdzvērtīgu siltumizolācijas materiālu  (λ&lt;=0,037 W/(mK)), min biezums 30 mm, sasniedzot ar norobežojošās konstrukciju saistītā termiskā tilta vērtību ψ&lt;=0.1 (W/m K).  Atvirzīt inženierkomunikāciju ievadus. Pirms siltināšanas veikt apmetuma demontāžu</t>
  </si>
  <si>
    <t xml:space="preserve">Kāpņu sienu siltināšana ar 150 mm akmens vati vai līdzvērtīgu siltumizolācijas materiālu (λ&lt;=0,037 W/(mK)), sasniedzot  norobežojošās konstrukcijas siltuma caurlaidības koeficientu U&lt;=0.20 (W/m2 K). Logu/durvju ailsānu siltināšana ar akmens vati  vai līdzvērtīgu siltumizolācijas materiālu (λ&lt;=0,037 W/(mK)), min biezums 30 mm, sasniedzot ar norobežojošās konstrukciju  saistītā termiskā tilta vērtību ψ&lt;=0.1 (W/m K). </t>
  </si>
  <si>
    <t>Pagraba / dzīvokļu starpsienu siltināšana ar 100 mm akmens vati vai līdzvērtīgu siltumizolācijas materiālu (λ&lt;=0,037 W/(mK)), sasniedzot norobežojošās konstrukcijas siltuma caurlaidības koeficientu U&lt;=0.28 (W/m2 K). Siltināšanu veikt no pagraba puses</t>
  </si>
  <si>
    <t>Bēniņu siltināšana ar 300 mm ekovati vai līdzvērtīgu beramo siltumizolācijas materiālu (λ&lt;=0,042 W/(mK)), sasniedzot  norobežojošās konstrukcijas siltuma caurlaidības koeficientu U&lt;=0.12 (W/m2 K). Pārvietošanās laipu uzstādīšana. Jumta seguma maiņa</t>
  </si>
  <si>
    <t>Kāpņu pārseguma siltināšana ar 100 mm akments vati vai līdzvērtīgu siltumizolācijas materiālu (λ&lt;=0,038 W/(mK)), sasniedzot  norobežojošās konstrukcijas siltuma caurlaidības koeficientu U&lt;=0.28 (W/m2 K). Siltināšanu pieļaujams daļēji veikt no iekšpuses</t>
  </si>
  <si>
    <t>Building 150</t>
  </si>
  <si>
    <t>Bēniņu durvju maiņa pret siltinātām durvīm ar kopējo U&lt;=1.8 (W/m2 K), ailsānus blīvet ar hermetizējošām blīvlentām</t>
  </si>
  <si>
    <t>Nenomainīto dzīvokļu koka logu maiņa pret PVC stikla pakešu logiem vai līdzvērtīgiem nodrošinot kopējo logu Uw&lt;=1.1 (W/m2 K), logu ailsānus blīvet ar hermetizējošām blīvlentām.</t>
  </si>
  <si>
    <t>Koplietošanas telpu koka logu maiņa pret PVC stikla pakešu logiem vai līdzvērtīgiem nodrošinot kopējo logu Uw&lt;=1.3 (W/m2 K),  logu ailsānus blīvet ar hermetizējošām blīvlentām</t>
  </si>
  <si>
    <t>Ēkas gala sienu siltināšana ar 200 mm akmens vati vai līdzvērtīgu siltumizolācijas materiālu (λ&lt;=0,037 W/(mK)), sasniedzot  norobežojošās konstrukcijas siltuma caurlaidības koeficientu U&lt;=0.15 (W/m2 K). Logu ailsānu siltināšana ar akmens vati vai līdzvērtīgu siltumizolācijas materiālu (λ&lt;=0,037 W/(mK)), min biezums 30 mm, sasniedzot ar norobežojošās konstrukciju saistītā  termiskā tilta vērtību ψ&lt;=0.1 (W/m K)</t>
  </si>
  <si>
    <t>Ēkas kāpņu sienu siltināšana ar 150 mm akmens vati vai līdzvērtīgu siltumizolācijas materiālu (λ&lt;=0,037 W/(mK)), sasniedzot  norobežojošās konstrukcijas siltuma caurlaidības koeficientu U&lt;=0.19 (W/m2 K). Logu ailsānu siltināšana ar akmens vati vai  līdzvērtīgu siltumizolācijas materiālu (λ&lt;=0,037 W/(mK)), min biezums 30 mm, sasniedzot ar norobežojošās konstrukciju saistītā  termiskā tilta vērtību ψ&lt;=0.1 (W/m K)</t>
  </si>
  <si>
    <t>Kāpņu pārseguma siltināšana ar 200 mm akmens vati vai līdzvērtīgu siltumizolācijas materiālu (λ&lt;=0,037 W/(mK)), sasniedzot  norobežojošās konstrukcijas siltuma caurlaidības koeficientu U&lt;=0.28 (W/m2 K)</t>
  </si>
  <si>
    <t>Visu ēkas lodžiju iestiklošana (izvērtējot iespēju atstāt esošo stiklojumu), uzstādot PVC stikla pakešu logus vai līdzvērtīgus  nodrošinot kopējo logu Uw&lt;=1.3 (W/m2 K). Lodžiju stiklojumam paredzēt iespēju nodrošināt ventilācijas režīmu. Lodžiju  margu, galējo sānu sienu, 5.stāva lodžijas pārseguma un 1.stāva lodžijas grīdas siltināšana ar 100 mm akmens vati vai  līdzvērtīgu siltumizolācijas materiālu (λ&lt;=0,037 W/(mK)). Aprēķins veikts vadoties no pieņēmuma, ka samazināsies pārvades  zudumi caur lodžiju sienām un logiem temperatūras starpības samazināšanās rezultātā (par ~ 5.0 oC)</t>
  </si>
  <si>
    <t>Building 151</t>
  </si>
  <si>
    <t>Ārsienu siltināšana ar  175mm izolācijas  materiālu λ≤0,037  W/(mK), obligāti  jāsiltina logu ailas ar  ne mazāk kā 30mm  līdzvērtīgu materiālu</t>
  </si>
  <si>
    <t xml:space="preserve">Tehniskā stāva grīdas  siltināšana ar 300mm  beramo minerālvati  λ≤0,042 W/(mK). Ir  jāizveido laipas virs  siltinājuma. Beramo  vati iestrādāt ar  normatīvajos aktos  paredzēto rezervi  sarukumam (+5%). </t>
  </si>
  <si>
    <t>Veco dzīvokļu koka  logu nomaiņa pret  jauniem U≤1,3  W/(m2K).</t>
  </si>
  <si>
    <t xml:space="preserve">Esošo kāpņu telpu  logu nomaiņa pret  jauniem U≤1,3  W/(m2K). Ieteicams  veikt arī pagraba logu  nomaiņu pret  līdzvērtīgiem. </t>
  </si>
  <si>
    <t>Pagraba griestu  siltināšana ar 120mm  izolācijas materiālu  λ≤0,039 W/(mK).  Pamatu siltināšana  1,2m dziļumā no  sienas un pamatu  sadurvietas ar 50mm  līdzvērtīgu materiālu.</t>
  </si>
  <si>
    <t xml:space="preserve">Veco koplietošanas  telpu durvju nomaiņa  uz blīvām durvīm,  siltinātām durvīm  U≤1,8 W/(m2K).  Ieteicams arī mainīt  vējtvera durvis. </t>
  </si>
  <si>
    <t>Apkures sistēmas  pārbūve uz vertikālo  divu cauruļu sistēmu  ar siltuma maksas  sadalītājiem. Apkures  cauruļvadu izolācijai  neapkurināmās telpās  ir jābūt ne mazāk kā  30mm rūpnieciski  ražotām izolācijas  čaulām λ≤0,037 W/(mK). Ieteicams  apkures pārbūvi veikt  likvidējot apkures  cauruļvadus  tehniskajā stāvā</t>
  </si>
  <si>
    <t>Karstā ūdens sistēmas  pārbūve. Esošie  metāla cauruļvadi  jānomaina pret  cauruļvadiem ar  30mm rūpnieciski  ražotu izolāciju  λ≤0,037 W/(mK).</t>
  </si>
  <si>
    <t>Building 152</t>
  </si>
  <si>
    <t>Tehniskā stāva grīdas  siltināšana ar 300mm  beramo minerālvati  λ≤0,042 W/(mK). Ir  jāizveido laipas virs  siltinājuma. Beramo  vati iestrādāt ar  normatīvajos aktos  paredzēto rezervi  sarukumam (+5%)</t>
  </si>
  <si>
    <t>Esošo kāpņu telpu logu nomaiņa pret  jauniem U≤1,3 W/(m2K). Ieteicams  veikt arī pagraba logu  nomaiņu pret  līdzvērtīgiem.</t>
  </si>
  <si>
    <t>Apkures sistēmas  pārbūve uz vertikālo  divu cauruļu sistēmu  ar siltuma maksas  sadalītājiem. Apkures  cauruļvadu izolācijai  neapkurināmās telpās  ir jābūt ne mazāk kā  30mm rūpnieciski  ražotām izolācijas  čaulām λ≤0,037  W/(mK). Ieteicams  apkures pārbūvi veikt likvidējot apkures  cauruļvadus  tehniskajā stāvā.</t>
  </si>
  <si>
    <t>Building 153</t>
  </si>
  <si>
    <t>Building 154</t>
  </si>
  <si>
    <t>Ārsienu siltināšana ar  175mm izolācijas  materiālu λ≤0,037  W/(mK), obligāti  jāsiltina logu ailas ar  ne mazāk kā 30mm  līdzvērtīgu materiālu.</t>
  </si>
  <si>
    <t xml:space="preserve">Esošo kāpņu telpu logu/durvju konstrukciju nomaiņa  pret jauniem U≤1,3 W/(m2K). Ieteicams  veikt arī pagraba logu  nomaiņu pret  līdzvērtīgiem. </t>
  </si>
  <si>
    <t>Pagraba griestu  siltināšana ar 120mm  izolācijas materiālu  λ≤0,039 W/(mK).  Pamatu siltināšana  vismaz 1,2m dziļumā  no sienas un pamatu  sadurvietas ar 50mm līdzvērtīgu materiālu</t>
  </si>
  <si>
    <t>Apkures sistēmas  pārbūve uz vertikālo  divu cauruļu sistēmu  ar siltuma maksas  sadalītājiem. Apkures  cauruļvadu izolācijai  neapkurināmās telpās  ir jābūt ne mazāk kā  30mm rūpnieciski  ražotām izolācijas  čaulām λ≤0,037  W/(mK). Ieteicams  apkures pārbūvi veikt  likvidējot apkures  cauruļvadus  tehniskajā stāvā.</t>
  </si>
  <si>
    <t>Building 155</t>
  </si>
  <si>
    <t>Ārsienu siltināšana ar  siltumizolācijas materiālu  (λD≤0,036 W/(mK))  175mm biezumā; obligāti  jāsiltina logu un durvju  ailas ar līdzvērtīgu  materiālu ne mazāk kā  30mm biezumā</t>
  </si>
  <si>
    <t>Bēniņu grīdas siltināšana  ar beramo siltumizolācijas  materiālu (λD≤0,041  W/(mK) 300mm biezumā. Bēniņu lūku nomaiņa  pret siltinātām  (U≤1,40W/(m2K)); 2.stāva grīdas (virs  ieejām) siltināšana ar  siltumizolācijas materiālu  (λD≤0,037 W/(mK)  150mm biezumā</t>
  </si>
  <si>
    <t xml:space="preserve">Pagraba pārseguma  siltināšana ar  siltumizolācijas materiālu (λD≤0,037 W/(mK))  150mm biezumā; pamatu  siltināšana ar  putupolistirolu (XPS vai  EPS150) 50mm biezumā  (λD≤0,036W/(mK)) </t>
  </si>
  <si>
    <t>Veco logu un lodžiju  durvju nomaiņa dzīvokļos  pret jauniem, nodrošinot  Uw≤1,043W/(m2K),  obligāti uzstādot pretvēja  un pretkondensāta  membrānas pa logu  perimetru</t>
  </si>
  <si>
    <t>Visu ārdurvju nomaiņa  pret PVC vai siltinātām  metāla konstrukcijas  durvīm, nodrošinot  U≤1,800W/m2K; stikla  bloku nomaiņa pret  jauniem logiem,  nodrošinot  Uw≤1,300W/m2K</t>
  </si>
  <si>
    <t xml:space="preserve">Apkures sistēmas  cauruļvadu izolācijas  maiņa pret 30mm  rūpnieciski ražotām  izolācijas čaulām  λD≤0,037 W/(mK) </t>
  </si>
  <si>
    <t xml:space="preserve">Karstā ūdens stāvvadu  nomaiņa pret plastmasas  cauruļvadiem un  siltināšaa ar 30mm  rūpnieciski ražotām  izolācijas čaulām  λD≤0,037 W/(mK); Guļvadu nomaiņa pret  plastmasas  cauruļvadiem un  siltināšaa ar 30mm  rūpnieciski ražotām  izolācijas čaulām  λD≤0,037 W/(mK) </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</si>
  <si>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Renovācijas pasākuma  īstenošanas gaitā sienā  ir ieteicams uzstādīt  svaiga gaisa pieplūdes  vārstus, piemēram,  Purmo AIR. Elektroniskās vadības  sistēmas ar siltumnesēja  temperatūras kontroli  uzstādīšana  atpakaļgaitas stāvvadiem</t>
  </si>
  <si>
    <t>Building 156</t>
  </si>
  <si>
    <t xml:space="preserve">Pagraba griestu  siltināšana ar 120mm  izolācijas materiālu  λ≤0,039 W/(mK).  Pamatu siltināšana  vismaz 1,2m dziļumā  no sienas un pamatu  sadurvietas ar 50mm  līdzvērtīgu materiālu. </t>
  </si>
  <si>
    <t>Karstā ūdens sistēmas  pārbūve. Esošie  metāla cauruļvadi  jānomaina pret  cauruļvadiem ar  30mm rūpnieciski  ražotu izolāciju  λ≤0,037 W/(mK). Ieteicams k.ū.  sistēmas pārbūvi veikt  likvidējot cauruļvadus  tehniskajā stāvā</t>
  </si>
  <si>
    <t>Building 157</t>
  </si>
  <si>
    <t>Building 158</t>
  </si>
  <si>
    <t xml:space="preserve">Apkures sistēmas  pārbūve uz vertikālo  divu cauruļu sistēmu  ar siltuma maksas  sadalītājiem. Apkures  cauruļvadu izolācijai  neapkurināmās telpās  ir jābūt ne mazāk kā  30mm rūpnieciski  ražotām izolācijas  čaulām λ≤0,037  W/(mK). Ieteicams  apkures pārbūvi veikt  likvidējot apkures  cauruļvadus  tehniskajā stāvā. </t>
  </si>
  <si>
    <t>Building 159</t>
  </si>
  <si>
    <t>Ārsienu siltināšana ar  siltumizolācijas materiālu  (λD≤0,037 W/(mK))  200mm biezumā; obligāti  jāsiltina logu un durvju  ailas ar līdzvērtīgu  materiālu ne mazāk kā  30mm biezumā</t>
  </si>
  <si>
    <t>Pagraba pārseguma  siltināšana ar  siltumizolācijas materiālu  (λD≤0,037 W/(mK))  150mm biezumā; pamatu  siltināšana (līdz apmalei)  ar putupolistirolu (XPS  vai EPS150) 50mm  biezumā  (λD≤0,034W/(mK))</t>
  </si>
  <si>
    <t>Veco logu un lodžiju durvju nomaiņa dzīvokļos  pret jauniem  (UW≤1,054W/(m2K)),  obligāti uzstādot pretvēja  un pretkondensāta  membrānas pa logu  perimetru</t>
  </si>
  <si>
    <t>Veco bēniņu durvju un  ieejas mezglu nomaiņa  pret jauniem  (U≤1,800W/(m2K)),  obligāti uzstādot pretvēja  un pretkondensāta  membrānas pa logu  perimetru</t>
  </si>
  <si>
    <t>Apkures sistēmas  cauruļvadu izolācijas  maiņa pret 30mm (pagrabā) un 50mm  (bēniņos) rūpnieciski  ražotām izolācijas  čaulām λD≤0,037  W/(mK</t>
  </si>
  <si>
    <t>Karstā ūdens stāvvadu  nomaiņa pret plastmasas  cauruļvadiem un  siltināšana ar 30mm  rūpnieciski ražotām  izolācijas čaulām  λD≤0,037 W/(mK)</t>
  </si>
  <si>
    <t>Building 160</t>
  </si>
  <si>
    <t>Ārsienu siltināšana ar (λD≤0,037 W/(mK))  180mm biezumā;  obligāti jāsiltina logu  ailas ar līdzvērtīgu  materiālu ne mazāk  kā 30mm biezumā</t>
  </si>
  <si>
    <t>Tehniskā stāva grīdas siltināšana ar  siltumizolāciju  350mm biezumā (λD ≤0,041 W/(mK))</t>
  </si>
  <si>
    <t>Kāpņu telpas  pārseguma  siltināšana ar  siltumizolāciju  240mm biezumā λD ≤0,039 W/(mK))</t>
  </si>
  <si>
    <t>Pagraba pārseguma  siltināšana ar  siltumizolācijas  materiālu (λD≤0,039 W/(mK)) 100mm  biezumā; cokola  siltināšana no  dzīvokļu ārsienas un  pagrabstāva ārsienas  sadurvietas līdz ēkas  apmalei ar  putupolistirolu (XPS  vai EPS150) 150mm  biezumā  (λD≤0,036W/(mK)). Obligāti jāmaina pagrabstāva vecie logi  pret jauniem U≤1,3 W/(m2K), bet ar  nosacījumu, ka logu  rāmjos ieprojektē  ventilācijas sistēmu,  kas nodrošinātu  pagrabtelpas gaisa  apmaiņu</t>
  </si>
  <si>
    <t>Dzīvokļu veco koka logu nomaiņa pret  jauniem U≤1,0 W/(m2K), obligāti  uzstādot pretvēja un  pretkondensāta  membrānas pa logu  perimetr</t>
  </si>
  <si>
    <t>Kāpņu telpas veco  koka logu nomaiņa  pret jauniem U≤1,0 W/(m2K), obligāti  uzstādot pretvēja un  pretkondensāta  membrānas pa logu  perimetru</t>
  </si>
  <si>
    <t>Veco metāla un  koka(tehniskās telpas,  atkritumtelpas,  pagraba) durvju  maiņa uz jaunām,  blīvām durvīm,  U≤1,80 W/(m2K)</t>
  </si>
  <si>
    <t>Apkures cauruļvadu  izolācijas maiņa pagrabā  un bēniņos pret  30mm(pagrabā) un  50mm(bēniņos)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</si>
  <si>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 Obligāti  jāuzstāda termoregulatori  uz apkures stāvvadiem ar  atgaitas temperatūras  kontroli</t>
  </si>
  <si>
    <t>Karstā ūdens cauruļvadu pagrabā un bēniņos maiņa  pret PVC cauruļvadiem un  to noizolēšana ar attiecīgi  30mm(pagrabā) un  50mm(bēniņos) rūpnieciski  ražotām izolācijas čaulām λD≤0,037 W/(mK). Ieteicams regulēt  (samazināt) karstā ūdens  temperatūru, uzstādot  automātisku režīmu, pa  dienu un pa nakti, kas  samazinātu karstā ūdens  patēriņu, nepasliktinot  komforta līmeni</t>
  </si>
  <si>
    <t>Karstā ūdens veco  stāvvadu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t>
  </si>
  <si>
    <t>Building 161</t>
  </si>
  <si>
    <t>Augšejā pārseguma siltināšana ar  siltumizolāciju  300mm biezumā (λD ≤0,041 W/(mK))</t>
  </si>
  <si>
    <t>Dzīvokļu veco koka logu nomaiņa pret  jauniem U≤1,0 W/(m2K), obligāti  uzstādot pretvēja un  pretkondensāta  membrānas pa logu  perimetru</t>
  </si>
  <si>
    <t>Koplietošanas  telpu(kāpņu telpas)  veco koka logu nomaiņa pret jauniem  U≤1,0 W/(m2K),  obligāti uzstādot  pretvēja un  pretkondensāta  membrānas pa logu  perimetru</t>
  </si>
  <si>
    <t>Veco koka un  metāla(pagraba un  ieejas) durvju maiņa  uz jaunām, blīvām  durvīm, U≤1,80  W/(m2K).</t>
  </si>
  <si>
    <t>Apkures cauruļvadu  izolācijas maiņa pagrabā  pret 30mm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</si>
  <si>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Obligāti  jāuzstāda termoregulatori  uz apkures stāvvadiem ar  atgaitas temperatūras  kontroli</t>
  </si>
  <si>
    <t>Karstā ūdens  cauruļvadu(pagrabā) maiņa pret PVC  cauruļvadiem un to  noizolēšana ar 30mm rūpnieciski ražotām  izolācijas čaulām λD≤0,037  W/(mK). Ieteicams regulēt  (samazināt) karstā ūdens  temperatūru, uzstādot  automātisku režīmu, pa  dienu un pa nakti, kas  samazinātu karstā ūdens  patēriņu, nepasliktinot  komforta līmeni.</t>
  </si>
  <si>
    <t>Building 162</t>
  </si>
  <si>
    <t>Jumta siltināšana ar  siltumizolācijas materiālu  200mm (λD≤0,038 W/(mK)  un 20mm (λD≤0,036  W/(mK) biezumā. Jumta  lūku nomaiņa pret  siltinātām  (U≤1,40W/(m2K))</t>
  </si>
  <si>
    <t>Pagraba pārseguma  siltināšana ar  siltumizolācijas materiālu (λD≤0,037 W/(mK))  100mm biezumā; pamatu  siltināšana (līdz apmalei)  ar putupolistirolu (XPS  vai EPS150) 50mm  biezumā  (λD≤0,034W/(mK))</t>
  </si>
  <si>
    <t>Veco logu un lodžiju  durvju nomaiņa dzīvokļos  pret jauniem, nodrošinot  Uw≤1,18W/(m2K), obligāti  uzstādot pretvēja un  pretkondensāta  membrānas pa logu  perimetru</t>
  </si>
  <si>
    <t>Veco kāpņu telpu logu  nomaiņa pret jauniem  (UW≤1,23W/(m2K)),  obligāti uzstādot pretvēja  un pretkondensāta  membrānas pa logu  perimetru</t>
  </si>
  <si>
    <t xml:space="preserve">Apkures sistēmas  cauruļvadu izolācijas maiņa pret 30mm  rūpnieciski ražotām  izolācijas čaulām  λD≤0,037 W/(mK) </t>
  </si>
  <si>
    <t>Karstā ūdens stāvvadu  nomaiņa pret plastmasas  cauruļvadiem un  siltināšaa ar 30mm  rūpnieciski ražotām  izolācijas čaulām  λD≤0,037 W/(mK); karstā ūdens sistēmas  sadales cauruļvadu  (pagrabā) nomaiņa pret  plastmasas caurulēm un  siltināšana ar 30mm  rūpnieciski ražotām  izolācijas čaulām  λD≤0,037 W/(mK)</t>
  </si>
  <si>
    <t>Building 163</t>
  </si>
  <si>
    <t>Ārsienu siltināšana ar  siltumizolācijas materiālu  (λD≤0,037 W/(mK))  150mm biezumā; obligāti  jāsiltina logu un durvju  ailas ar līdzvērtīgu  materiālu ne mazāk kā  30mm biezumā</t>
  </si>
  <si>
    <t>Bēniņu grīdas siltināšana  ar beramo siltumizolācijas  materiālu (λD≤0,041  W/(mK) 300mm biezumā. Bēniņu lūku nomaiņa  pret siltinātām  (U≤1,40W/(m2K))</t>
  </si>
  <si>
    <t>Pagraba pārseguma  siltināšana ar  siltumizolācijas materiālu (λD≤0,037 W/(mK))  100mm biezumā; pamatu  siltināšana (līdz apmalei)  ar putupolistirolu (XPS  vai EPS150) 100mm  biezumā  (λD≤0,036W/(mK))</t>
  </si>
  <si>
    <t xml:space="preserve">Veco logu un lodžiju  durvju nomaiņa dzīvokļos  pret jauniem, nodrošinot  Uw≤1,18W/(m2K), obligāti  uzstādot pretvēja un  pretkondensāta  membrānas pa logu  perimetru </t>
  </si>
  <si>
    <t>Karstā ūdens stāvvadu  nomaiņa pret plastmasas  cauruļvadiem un  siltināšaa ar 30mm  rūpnieciski ražotām  izolācijas čaulām  λD≤0,037 W/(mK)</t>
  </si>
  <si>
    <t>Building 164</t>
  </si>
  <si>
    <t>Ārsienu(tai skaitā  kāpņu telpas) siltināšana ar  siltumizolācijas  materiālu (λD≤0,037  W/(mK)) 180mm  biezumā; obligāti  jāsiltina logu ailas ar  līdzvērtīgu materiālu  ne mazāk kā 30mm  biezumā</t>
  </si>
  <si>
    <t>Augšējā pārseguma, kāpņu telpas  pārseguma un pārseguma virs  lodžiju pusē  izvirzītajām  istabām(t.sk. arī  grīda)siltināšana ar  siltumizolācijas  materiālu attiecīgi  300mm, 240mm un  180mm biezumā (λD ≤0,039 W/(mK))</t>
  </si>
  <si>
    <t>Pagraba pārseguma  siltināšana ar  siltumizolācijas  materiālu (λD≤0,039 W/(mK)) 100mm  biezumā; cokola  siltināšana 2,00 m uz  leju no ārsienas un  pamatu sadurvietas  ar putupolistirolu  (XPS vai EPS150)  150mm biezumā  (λD≤0,036W/(mK)). Obligāti jāmaina pagrabstāva vecie logi  pret jauniem U≤1,3 W/(m2K), bet ar  nosacījumu, ka logu  rāmjos ieprojektē ventilācijas sistēmu,  kas nodrošinātu  pagrabtelpas gaisa  apmaiņu.</t>
  </si>
  <si>
    <t>Koplietošanas  telpu(kāpņu telpu)  veco koka logu un  stikla bloku nomaiņa  pret jauniem U≤1,0 W/(m2K), obligāti  uzstādot pretvēja un  pretkondensāta  membrānas pa logu  perimetru</t>
  </si>
  <si>
    <t>Veco koka ārdurvju  un nesiltināto metāla  durvju maiņa uz  jaunām, blīvām  durvīm, U≤1,80  W/(m2K)</t>
  </si>
  <si>
    <t>Apkures cauruļvadu  izolācijas maiņa pret  30mm(pagrabā)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</si>
  <si>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 Obligāti  jāuzstāda termoregulatori  uz apkures stāvvadiem ar  atgaitas temperatūras  kontroli.</t>
  </si>
  <si>
    <t>Karstā ūdens cauruļvadu  nomaiņa(pagrabā) pret PVC cauruļvadiem un to  noizolēšana ar 30mm  rūpnieciski ražotām  izolācijas čaulām  λ D≤0,037  W/(mK),  ieteicams regulēt  (samazināt) karstā ūdens  temperatūru, uzstādot  automātisku režīmu, pa  dienu un pa nakti, kas  samazinātu karstā ūdens  patēriņu, nepasliktinot  komforta līmeni</t>
  </si>
  <si>
    <t>Karstā ūdens veco  stāvvadu maiņa(dzīvokļos)  pret PVC cauruļvadiem  (tiek pieļauta iespēja arī  vecos stāvvadus atstāt, ja  tie nav bojāti, faktisko  stāvokli precizēt uz vietas)  ar 30mm rūpnieciski ražotām izolācijas čaulām  λ≤0,037 W/(mK). Ieteicams  regulēt (samazināt) karstā  ūdens temperatūru,  uzstādot automātisku  režīmu, pa dienu un pa nakti, kas samazinātu  karstā ūdens patēriņu,  nepasliktinot komforta  līmeni</t>
  </si>
  <si>
    <t>Building 165</t>
  </si>
  <si>
    <t>Ārsienu  siltināšana(tai skaitā  kāpņu telpas sienas  tehniskajā stāvā un  virs jumta) ar  siltumizolācijas  materiālu (λD≤0,037  W/(mK)) 180mm  biezumā; obligāti  jāsiltina logu ailas ar  līdzvērtīgu materiālu  ne mazāk kā 30mm  biezumā.</t>
  </si>
  <si>
    <t>Tehniskā stāva  siltināšana ar beramo  minerālvati 350mm biezumā (λD ≤0,041 W/(mK)).</t>
  </si>
  <si>
    <t>Kāpņu telpas  pārseguma  siltināšana ar  siltumizolācijas  materiālu (λD≤0,039 W/(mK) 240mm  biezumā</t>
  </si>
  <si>
    <t>Koplietošanas  telpu(vējtveru) veco  koka logu nomaiņa  pret jauniem U≤1,0 W/(m2K), obligāti  uzstādot pretvēja un  pretkondensāta  membrānas pa logu  perimetru</t>
  </si>
  <si>
    <t>Veco koka un  metāla(pagraba,  tehniskā stāva,  atkritumtelpas un  jumtas izejas durvis) durvju maiņa uz  jaunām, blīvām  durvīm, U≤1,80  W/(m2K)</t>
  </si>
  <si>
    <t>Karstā ūdens  cauruļvadu(pagrabā un  bēniņos) noizolēšana ar  30mm(pagrabā) un  50mm(bēniņos) rūpnieciski  ražotām izolācijas čaulām λD≤0,037 W/(mK). Ieteicams regulēt  (samazināt) karstā ūdens  temperatūru, uzstādot  automātisku režīmu, pa  dienu un pa nakti, kas  samazinātu karstā ūdens  patēriņu, nepasliktinot  komforta līmeni.</t>
  </si>
  <si>
    <t>Karstā ūdens veco  stāvvadu noizolēšana ar  30mm rūpnieciski ražotām  izolācijas čaulām λ≤0,037 W/(mK). Ieteicams regulēt  (samazināt) karstā ūdens  temperatūru, uzstādot  automātisku režīmu, pa  dienu un pa nakti, kas samazinātu karstā ūdens  patēriņu, nepasliktinot  komforta līmeni</t>
  </si>
  <si>
    <t>Building 166</t>
  </si>
  <si>
    <t>Bēniņu grīdas siltināšana  ar beramo siltumizolācijas  materiālu (λD≤0,041  W/(mK) 300mm biezumā. Jumta siltināšana ar  siltumizolācijas materiālu  200mm (λD≤0,038  W/(mK) un 20mm  (λD≤0,036 W/(mK)  biezumā</t>
  </si>
  <si>
    <t>Veco logu un lodžiju  durvju nomaiņa dzīvokļos  pret jauniem  (UW≤1,051W/(m2K)),  obligāti uzstādot pretvēja  un pretkondensāta  membrānas pa logu  perimetru</t>
  </si>
  <si>
    <t>Veco kāpņu telpu logu  nomaiņa pret jauniem  (UW≤1,091W/(m2K)),  obligāti uzstādot pretvēja  un pretkondensāta  membrānas pa logu  perimetru</t>
  </si>
  <si>
    <t>Visu veco ieejas mezglu  (pagraba/kāpņu telpas  durvis pagalma pusē un  rattiņu telpas  norobežojošā  konstrukcija), atkritumu  telpu, vējtvera un bēniņu  durvju nomaiņa pret  jaunām metāla siltinātām  vai PVC konstrukcijas  durvīm, nodrošinot  U≤1,80W/(m2K)</t>
  </si>
  <si>
    <t xml:space="preserve">Apkures sistēmas  cauruļvadu izolācijas  maiņa pret 30mm  rūpnieciski ražotām  izolācijas čaulām λD≤0,037  W/(mK) </t>
  </si>
  <si>
    <t>Karstā ūdens stāvvadu  nomaiņa pret plastmasas  cauruļvadiem un  siltināšana ar 30mm  rūpnieciski ražotām  izolācijas čaulām λD≤0,037  W/(mK)</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</si>
  <si>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Renovācijas  pasākuma īstenošanas  gaitā sienā ir ieteicams  uzstādīt svaiga gaisa  pieplūdes vārstus,  piemēram, Purmo AIR. Elektroniskās vadības  sistēmas ar siltumnesēja  temperatūras kontroli  uzstādīšana atpakaļgaitas  stāvvadiem</t>
  </si>
  <si>
    <t>Building 167</t>
  </si>
  <si>
    <t xml:space="preserve">Ārsienu siltināšana ar (λD≤0,037 W/(mK))  180mm biezumā;  obligāti jāsiltina logu  ailas ar līdzvērtīgu  materiālu ne mazāk  kā 30mm biezumā. </t>
  </si>
  <si>
    <t>Tehniskā stāva grīdas siltināšana ar  siltumizolāciju  300mm biezumā (λD ≤0,041 W/(mK)).</t>
  </si>
  <si>
    <t>Veco koka un  metāla(tehniskās  telpas, atkritumtelpas,  pagraba un lūka – izeja uz jumtu) durvju un lūkas maiņa uz  jaunām, blīvām  durvīm, lūkām,  U≤1,80 W/(m2K)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</si>
  <si>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Obligāti  jāuzstāda termoregulatori  uz apkures stāvvadiem ar  atgaitas temperatūras  kontroli</t>
  </si>
  <si>
    <t xml:space="preserve">Karstā ūdens cauruļvadu pagrabā un bēniņos maiņa  pret PVC cauruļvadiem un  to noizolēšana ar attiecīgi  30mm(pagrabā) un  50mm(bēniņos) rūpnieciski  ražotām izolācijas čaulām  λD≤0,037 W/(mK). Ieteicams regulēt  (samazināt) karstā ūdens  temperatūru, uzstādot  automātisku režīmu, pa  dienu un pa nakti, kas  samazinātu karstā ūdens  patēriņu, nepasliktinot  komforta līmeni. </t>
  </si>
  <si>
    <t>Building 168</t>
  </si>
  <si>
    <t>Ārsienu(tai skaitā  kāpņu telpas) siltināšana ar  siltumizolācijas  materiālu (λD≤0,037  W/(mK)) 150mm  biezumā; obligāti  jāsiltina logu ailas ar  līdzvērtīgu materiālu  ne mazāk kā 30mm  biezumā</t>
  </si>
  <si>
    <t>Bēniņu grīdas un  kāpņu telpas  pārseguma siltināšana ar  siltumizolācijas  materiālu 350mm  biezumā (λD ≤0,042  W/(mK))</t>
  </si>
  <si>
    <t>Pagraba pārseguma  siltināšana ar  siltumizolācijas  materiālu (λD≤0,039 W/(mK)) 100mm  biezumā; cokola  siltināšana 1,50 m uz  leju no ārsienas un  pamatu sadurvietas  ar putupolistirolu  (XPS vai EPS150)  150mm biezumā  (λD≤0,036W/(mK)). Obligāti jāmaina pagrabstāva vecie logi  pret jauniem U≤1,3 W/(m2K), bet ar  nosacījumu, ka logu  rāmjos ieprojektē  ventilācijas sistēmu,  kas nodrošinātu  pagrabtelpas gaisa  apmaiņu</t>
  </si>
  <si>
    <t>Dzīvokļu veco koka logu nomaiņa pret jauniem U≤1,0 W/(m2K), obligāti  uzstādot pretvēja un  pretkondensāta  membrānas pa logu  perimetru, un esošās  lūkas nosiltināšana,  noblīvēšana vai  nomaiņa uz jaunu,  blīvu lūku U≤1,8  W/(m2K)</t>
  </si>
  <si>
    <t>Apkures cauruļvadu  izolācijas maiņa pret  30mm(pagrabā) un  50mm(bēniņos)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</si>
  <si>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čuguna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Obligāti  jāuzstāda termoregulatori  uz apkures stāvvadiem ar  atgaitas temperatūras  kontroli</t>
  </si>
  <si>
    <t>Karstā ūdens cirkulācijas  loka izveide un karstā  ūdens cauruļvadu nomaiņa  (pagrabā) pret PVC  cauruļvadiem un to  noizolēšana ar 30mm  rūpnieciski ražotām  izolācijas čaulām λD≤0,037  W/(mK), un karstā ūdens  veco stāvvadu  maiņa(dzīvokļos) pret PVC  cauruļvadiem (tiek pieļauta  iespēja arī vecos stāvvadus  atstāt, ja tie nav bojāti,  faktisko stāvokli precizēt uz  vietas) ar 30mm  rūpnieciski ražotām  izolācijas čaulām λ≤0,037 W/(mK). Ieteicams regulēt  (samazināt) karstā ūdens  temperatūru, uzstādot  automātisku režīmu, pa  dienu un pa nakti, kas  samazinātu karstā ūdens  patēriņu, nepasliktinot  komforta līmeni</t>
  </si>
  <si>
    <t>Building 169</t>
  </si>
  <si>
    <t>Ārsienu(nesiltināto  sienu) siltināšana ar (λD≤0,037 W/(mK))  180mm un gala sienu  siltināšana ar 80mm biezumā; obligāti  jāsiltina logu ailas ar  līdzvērtīgu materiālu  ne mazāk kā 30mm  biezumā.</t>
  </si>
  <si>
    <t>Pagraba pārseguma  siltināšana ar  siltumizolācijas  materiālu (λD≤0,039 W/(mK)) 100mm  biezumā; cokola  siltināšana no  dzīvokļu ārsienas un  pagrabstāva ārsienas  sadurvietas līdz ēkas  apmalei ar  putupolistirolu (XPS  vai EPS150) 150mm  biezumā (λD≤0,036W/(mK)). Obligāti jāmaina pagrabstāva vecie logi  pret jauniem U≤1,3 W/(m2K), bet ar  nosacījumu, ka logu  rāmjos ieprojektē  ventilācijas sistēmu,  kas nodrošinātu  pagrabtelpas gaisa  apmaiņu</t>
  </si>
  <si>
    <t>Koplietošanas telpu veco koka logu un  stikla bloku nomaiņa  pret jauniem logiem U≤1,0 W/(m2K),  obligāti uzstādot  pretvēja un  pretkondensāta  membrānas pa logu  perimetru</t>
  </si>
  <si>
    <t>Veco metāla (tehniskās telpas,  atkritumtelpas) durvju maiņa uz jaunām,  blīvām durvīm,  U≤1,80 W/(m2K)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</si>
  <si>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 Obligāti  jāuzstāda termoregulatori  uz apkures stāvvadiem ar  atgaitas temperatūras  kontroli</t>
  </si>
  <si>
    <t>Karstā ūdens veco  stāvvadu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t>
  </si>
  <si>
    <t>Building 170</t>
  </si>
  <si>
    <t>Ārsienu(keramzītbeto na panelis[dzīvokļu],  vieglbetons[kāpņu  telpas]) siltināšana ar (λD≤0,037 W/(mK))  180mm, gala sienu  siltināšana ar 130mm un kāpņu telpas  sienas tehniskajā  stāvā ar 200mm biezumā; obligāti  jāsiltina logu ailas ar  līdzvērtīgu materiālu  ne mazāk kā 30mm  biezumā</t>
  </si>
  <si>
    <t>Kāpņu telpas  pārseguma  siltināšana ar  siltumizolāciju  240mm biezumā λD ≤0,039 W/(mK)).</t>
  </si>
  <si>
    <t>Veco metāla un  koka(tehniskās telpas,  atkritumtelpas,  pagraba, izejas uz  jumta) durvju maiņa  uz jaunām, blīvām  durvīm, U≤1,80  W/(m2K)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</si>
  <si>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 Obligāti  jāuzstāda termoregulatori  uz apkures stāvvadiem ar  atgaitas temperatūras  kontroli</t>
  </si>
  <si>
    <t>Karstā ūdens cauruļvadu pagrabā un bēniņos maiņa  pret PVC cauruļvadiem un  to noizolēšana ar attiecīgi  30mm(pagrabā) un  50mm(bēniņos) rūpnieciski  ražotām izolācijas čaulām λD≤0,037 W/(mK). Ieteicams regulēt  (samazināt) karstā ūdens  temperatūru, uzstādot automātisku režīmu, pa  dienu un pa nakti, kas  samazinātu karstā ūdens  patēriņu, nepasliktinot  komforta līmeni</t>
  </si>
  <si>
    <t>Karstā ūdens veco stāvvadu maiņa pret PVC  cauruļvadiem un to  noizolēšana ar 30mm  rūpnieciski ražotām  izolācijas čaulām λ≤0,037 W/(mK). Ieteicams regulēt  (samazināt) karstā ūdens  temperatūru, uzstādot  automātisku režīmu, pa  dienu un pa nakti, kas  samazinātu karstā ūdens  patēriņu, nepasliktinot  komforta līmeni</t>
  </si>
  <si>
    <t>Building 171</t>
  </si>
  <si>
    <t>Gala sienu (izņemot DR un  ZR fasādes) siltināšana ar  siltumizolācijas materiālu  (λD≤0,037 W/(mK)) 200mm  biezumā; caurbrauktuves  sienas siltināšana ar  līdzvērtīgu materiālu  vismaz 50mm biezumā. Ēkas gala sienas (400mm  ķieģeļu mūris) atrodas uz  zemes gabala robežām – lai veiktu minēto ārsienu  siltināšanu, iespējams, ir  jādibina pārkares servitūts. DR un ZA fasādēm ir  jāveic atjaunošanas darbi</t>
  </si>
  <si>
    <t>Pagraba pārseguma un  caurbrauktuves pārseguma  siltināšana ar  siltumizolācijas materiālu (λD≤0,037 W/(mK)) 150mm  biezumā. Pagrabā ir jānodrošina  pietiekošā gaisa apmaiņa,  jo apsekošanas gaitā tika  konstatēts paaugstināts  gaisa mitrums – uz pamatu  un pārseguma virsmām  veidojas kondensāts</t>
  </si>
  <si>
    <t>Veco logu un lodžiju  durvju nomaiņa dzīvokļos  pret jauniem U≤1,00 W/(m2K), obligāti uzstādot  pretvēja un pretkondensāta  membrānas pa logu  perimetru</t>
  </si>
  <si>
    <t>Veco logu nomaiņa  koplietošanas telpās pret  jauniem U≤1,00 W/(m2K),  obligāti uzstādot pretvēja  un pretkondensāta  membrānas pa logu  perimetru</t>
  </si>
  <si>
    <t>Esošo PVC logu nomaiņa  pret jauniem U≤1,00 W/(m2K), obligāti uzstādot  pretvēja un pretkondensāta  membrānas pa logu  perimetru; jumta logu nomaiņa pret  jauniem U≤1,00 W/(m2K)</t>
  </si>
  <si>
    <t>Apkures sistēmas  cauruļvadu izolācijas  maiņa pagrabā pret  30mm rūpnieciski  ražotām izolācijas  čaulām λD≤0,037  W/(mK). Īstenojot  pasākumu ir ieteicams  izvērtēt arī guļvadu  nomaiņu</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</si>
  <si>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bet pieļaujams arī atstāt,  ja tiem tiek veikta  ķīmiskā skalošana.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</si>
  <si>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172</t>
  </si>
  <si>
    <t>Ārsienu (izņemot DR un ZR  ieejas fasādes) un kāpņu  telpas ārsienu bēniņos  siltināšana ar  siltumizolācijas materiālu  (λD≤0,037 W/(mK)) 200mm  biezumā; obligāti jāsiltina  logu un durvju ailas ar  līdzvērtīgu materiālu ne  mazāk kā 30mm biezumā. Ēkas gala sienas (400mm  ķieģeļu mūris) atrodas uz  zemes gabala robežām – lai  veiktu minēto ārsienu  siltināšanu, iespējams, ir  jādibina pārkares servitūts. DR un ZR ieejas fasādēm ir  jāveic atjaunošanas darbi</t>
  </si>
  <si>
    <t>Bēniņu grīdas siltināšana  ar beramo siltumizolācijas  materiālu λD≤0,042 W/(mK)  350mm biezumā, ierīkojot  apkalpošanas laipas; kāpņu telpas jumta  siltināšana ar  siltumizolācijas materiālu  vismaz 240mm biezumā</t>
  </si>
  <si>
    <t>Pagraba pārseguma un  caurbrauktuves pārseguma  siltināšana ar  siltumizolācijas materiālu (λD≤0,037 W/(mK)) 150mm  biezumā</t>
  </si>
  <si>
    <t xml:space="preserve">Veco logu un lodžiju durvju  nomaiņa pret jauniem U≤1,00 W/(m2K), obligāti  uzstādot pretvēja un  pretkondensāta membrānas  pa logu perimetru </t>
  </si>
  <si>
    <t>Veco logu un virsgaismas  nomaiņa koplietošanas  telpās pret jauniem U≤1,00 W/(m2K), obligāti uzstādot  pretvēja un pretkondensāta  membrānas pa logu  perimetru  Durvju (t.sk. bēniņu durvju)  nomaiņa koplietošanas  telpās pret jaunām PVC vai  siltinātām metāla  konstrukcijas durvīm</t>
  </si>
  <si>
    <t>Apkures sistēmas  cauruļvadu izolācijas  maiņa pagrabā pret 30mm  un bēniņos pret 50mm  rūpnieciski ražotām  izolācijas čaulām  λD≤0,037 W/(mK).  Īstenojot pasākumu ir  ieteicams izvērtēt arī  guļvadu nomaiņu</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</si>
  <si>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bet pieļaujams arī atstāt,  ja tiem tiek veikta ķīmiskā  skalošana.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</si>
  <si>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173</t>
  </si>
  <si>
    <t>Ārsienu siltināšana ar  siltumizolācijas materiālu  (λ≤0,039 W/(mK)) 150mm  biezumā; obligāti jāsiltina  logu un durvju ailas ar  līdzvērtīgu materiālu ne  mazāk kā 30mm biezumā</t>
  </si>
  <si>
    <t>Cokola siltināšana ar  ekstrudēto putupolistirolu  vai citu līdzvērtīgu  siltumizolācijas materiālu  (λ≤0,039 W/(mK) 80mm  biezumā, pamatu  hidroizolācija</t>
  </si>
  <si>
    <t>Veco logu nomaiņa  dzīvokļos pret jauniem  divstiklu pakešu PVC  logiem ar selektīvo stikla  pārklājumu, obligāti  uzstādot pretvēja un  pretkondensāta  membrānas pa logu  perimetru</t>
  </si>
  <si>
    <t>Veco logu nomaiņa  koplietošanas telpās pret  jauniem divstiklu pakešu  PVC logiem ar selektīvo  stikla pārklājumu,  obligāti uzstādot pretvēja  un pretkondensāta  membrānas pa logu  perimetru</t>
  </si>
  <si>
    <t xml:space="preserve">Bēniņu pārseguma  siltināšana ar beramo  siltmizolācijas materiālu  250mm biezumu (λ≤0,042  W/(mK)) </t>
  </si>
  <si>
    <t xml:space="preserve">Apkures sistēmas  cauruļvadu izolācijas  maiņa pret 50mm  rūpnieciski ražotām  izolācijas čaulām  λ≤0,040 W/(mK) </t>
  </si>
  <si>
    <t>Apkures sistēmas  renovācija, izveidojot  individuālas regulēšanas  (termostatiskie vārsti) un  uzskaites (alokatori)  sistēmu.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</si>
  <si>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174</t>
  </si>
  <si>
    <t>Cokola siltināšana ar  ekstrudēto putupolistirolu  vai citu līdzvērtīgu  siltumizolācijas materiālu  (λ≤0,037 W/(mK) 80mm  biezumā, pamatu  hidroizolācija</t>
  </si>
  <si>
    <t>Veco logu nomaiņa  dzīvokļos pret jauniem  pakešu logiem ar  selektīvo stikla  pārklājumu, obligāti  uzstādot pretvēja un  pretkondensāta  membrānas pa logu  perimetru</t>
  </si>
  <si>
    <t>Veco logu nomaiņa  kāpņu telpā pret jauniem  pakešu logiem ar  selektīvo stikla  pārklājumu, obligāti  uzstādot pretvēja un  pretkondensāta  membrānas pa logu  perimetru</t>
  </si>
  <si>
    <t>Building 175</t>
  </si>
  <si>
    <t>Cokola siltināšana ar  ekstrudēto putupolistirolu  vai citu līdzvērtīgu  siltumizolācijas materiālu  (λ≤0,037 W/(mK) 80mm  biezumā, pamatu  hidroizolācija,  notekūdeņu drenāžas  sistēmas izveide</t>
  </si>
  <si>
    <t>Ārdurvju maiņa pret  durvīm ar U&lt;=2.0  W/(m2 xK), vējtvera durvju  maiņa un/vai renovēšana,  aizvērējmehānisma  uzstādīšana, kāpņu telpu  remonts</t>
  </si>
  <si>
    <t>Centrālapkures sistēmas  ierīkošana uzstādot  lokālu atjaunojamo  energoresursu apkures  katlu (vai pieslēdzoties  pilsētas siltumtīkliem)</t>
  </si>
  <si>
    <t>Building 176</t>
  </si>
  <si>
    <t>Cokola siltināšana ar  ekstrudēto putupolistirolu  vai citu līdzvērtīgu  siltumizolācijas materiālu  (λ≤0,037 W/(mK) 80mm  biezumā, pamatu  hidroizolācija, pagraba  logu maiņa, notekūdeņu  drenāžas sistēmas izveide</t>
  </si>
  <si>
    <t>Pagraba pārseguma  siltināšana ar  siltumizolācijas materiālu  (λ≤0,039 W/(mK)) 100mm  biezumā</t>
  </si>
  <si>
    <t>Karstā ūdens apgādes  sistēmas caruļvadu  izolācijas maiņa pret  50mm rūpnieciski  ražotām izolācijas  čaulām λ≤0,040 W/(mK)</t>
  </si>
  <si>
    <t>Building 177</t>
  </si>
  <si>
    <t xml:space="preserve">Ēkas ārdurvju maiņa pret  durvīm ar U&lt;=1.8  W/(m2 xK) </t>
  </si>
  <si>
    <t>Veco logu nomaiņa  dzīvokļos pret jauniem  logiem ar selektīvo stikla  pārklājumu, obligāti  uzstādot pretvēja un  pretkondensāta  membrānas pa logu  perimetru</t>
  </si>
  <si>
    <t>Building 178</t>
  </si>
  <si>
    <t>Apkures sistēmas  cauruļvadu izolācijas  maiņa (bēniņos) pret  50mm rūpnieciski  ražotām izolācijas  čaulām λ≤0,040 W/(mK)</t>
  </si>
  <si>
    <t>Apkures sistēmas  renovācija, izveidojot individuālas regulēšanas  (termostatiskie vārsti) un  uzskaites (alokatori)  sistēmu.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</si>
  <si>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179</t>
  </si>
  <si>
    <t>Pagraba pārseguma  siltināšana ar  siltumizolācijas  materiālu (λD≤0,039  W/(mK)) 100mm  biezumā; Obligāti  jāatjauno pamatu  hidroizolācija</t>
  </si>
  <si>
    <t>Jumta konstrukcijas  slīpās daļas  siltināšana ar  siltumizolācijas slāni  (λD≤0,039 W/(mK))  200mm biezumā</t>
  </si>
  <si>
    <t>Dzīvokļu veco koka  logu iekšējā stiklojuma nomaiņa  pret jaunu stikla  paketi ar jaunu  iekšējo rāmi U≤1,3  W/(m2K)</t>
  </si>
  <si>
    <t>Kāpņu telpas veco  koka logu iekšējā stiklojuma nomaiņa  pret jaunu stikla  paketi ar jaunu  iekšējo rāmi U≤1,3  W/(m2K)</t>
  </si>
  <si>
    <t>Ieejas veco koka  durvju nomaiņa pret  jaunām blīvām  durvīm vai noblīvēt  esošās U≤1,8  W/(m2K)</t>
  </si>
  <si>
    <t>Apkures cauruļvadu  izolācijas maiņa pret  30mm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</si>
  <si>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čuguna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t>
  </si>
  <si>
    <t>Karstā ūdens cauruļvadu  izolācijas maiņa pret  30mm rūpnieciski ražotām  izolācijas čaulām λD≤0,037  W/(mK)</t>
  </si>
  <si>
    <t>Building 180</t>
  </si>
  <si>
    <t>Ārsienu siltināšana ar  siltumizolācijas  materiālu (λD≤0,037  W/(mK)) 200mm  biezumā; obligāti  jāsiltina logu ailas ar  līdzvērtīgu materiālu  ne mazāk kā 30mm  biezumā.</t>
  </si>
  <si>
    <t xml:space="preserve">Tehniskā stāva grīdas  siltināšana ar  siltumizolācijas  materiālu 300mm  biezumā (λD ≤0,042  W/(mK)). </t>
  </si>
  <si>
    <t>Pagraba pārseguma  siltināšana ar  siltumizolācijas  materiālu (λD≤0,039  W/(mK)) 100mm  biezumā; pamatu  siltināšana (līdz  apmalei) ar  putupolistirolu (XPS  vai EPS150) 50mm  biezumā (λD≤0,036W/(mK))</t>
  </si>
  <si>
    <t>Kāpņu telpas  pārseguma  siltināšana ar  siltumizolācijas  materiālu 200mm  biezumā (λD ≤0,036  (apakšējais slānis) un  λD ≤0,038 (virsējais  slānis)W/(mK))</t>
  </si>
  <si>
    <t>Dzīvokļu veco koka  logu nomaiņa pret  jauniem U≤1,1  W/(m2K), obligāti  uzstādot pretvēja un  pretkondensāta  membrānas pa logu  perimetru.</t>
  </si>
  <si>
    <t xml:space="preserve">Dzīvokļu esošo PVC  logu nomaiņa pret  jauniem U≤1,1  W/(m2K), obligāti  uzstādot pretvēja un  pretkondensāta  membrānas pa logu  perimetru. </t>
  </si>
  <si>
    <t xml:space="preserve">Veco koka ieejas,  atkritumtelpas un  veco metālu tehniskā stāva u pagraba  durvju nomaiņa uz  jaunām blīvām  durvīm U≤1,8  W/(m2K), kā arī atkritumtelpas logu  nomaiņa pret jauniem  U≤1,3 W/(m2K),  obligāti uzstādot  pretvēja un  pretkondensāta  membrānas pa logu  perimetru. </t>
  </si>
  <si>
    <t>Apkures cauruļvadu  izolācijas maiņa pret  30mm(pagrabā) un  50mm(tehniskajā stāvā)  rūpnieciski ražotām  izolācijas čaulām λD≤0,037  W/(mK);</t>
  </si>
  <si>
    <t xml:space="preserve">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metāla plākšņu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 </t>
  </si>
  <si>
    <t xml:space="preserve">Karstā ūdens cauruļvadu  izolācijas maiņa pret  30mm rūpnieciski ražotām  izolācijas čaulām λD≤0,037  W/(mK); Ieteicams regulēt  (samazināt) karstā ūdens  temperatūru, uzstādot  automātisku režīmu, pa  dienu un pa nakti, kas  samazinātu apkures  patēriņu, nepasliktinot  komforta līmeni. </t>
  </si>
  <si>
    <t>Building 181</t>
  </si>
  <si>
    <t>Ārdurvju maiņa pret durvīm ar U&lt;=2.0 W/(m 2 xK), vējtvera durvju maiņa un/vai renovēšana, aizvērējmehānisma uzstādīšana, kāpņu telpu remonts</t>
  </si>
  <si>
    <t>Veco logu nomaiņa dzīvokļos pret jauniem pakešu logiem (ar U&lt;=1.3 W/(m 2 xK)) ar selektīvo stikla pārklājumu, obligāti uzstādot pretvēja un pretkondensāta membrānas pa logu perimetru</t>
  </si>
  <si>
    <t>Veco logu un ārdurvju nomaiņa kāpņu telpā pret jauniem pakešu logiem (ar U&lt;=1.3 W/(m 2 xK)) ar selektīvo stikla pārklājumu, obligāti uzstādot pretvēja un pretkondensāta membrānas pa logu perimetru</t>
  </si>
  <si>
    <t>Pagraba pārseguma siltināšana ar akmens vates lamelēm vai citu līdzvērtīgu siltumizolācijas materiālu (λ≤0,039 W/(mK) 200mm biezumā</t>
  </si>
  <si>
    <t>Cokola siltināšana ar ekstrudēto putupolistirolu vai citu līdzvērtīgu siltumizolācijas materiālu (λ≤0,037 W/(mK) 100mm biezumā, pamatu hidroizolācija, notekūdeņu drenāžas sistēmas izveide, pagraba logu maiņa uzstādot logus ar iespēju nodrošināt ventilācijas režīmu</t>
  </si>
  <si>
    <t>Ārsienu siltināšana ar siltumizolācijas materiālu (λ≤0,037 W/(mK)) 150mm biezumā; obligāti jāsiltina logu un durvju ailas ar līdzvērtīgu materiālu ne mazāk kā 30mm biezumā, pieplūdes ventilācijas kanālu izveide fasādes sienā</t>
  </si>
  <si>
    <t>Augšējā stāva pārseguma siltināšana ar siltmizolācijas materiālu 200mm biezumu (λ≤0,039 W/(mK))</t>
  </si>
  <si>
    <t>Apkures sistēmas rekonstrukcija, t.sk. apkures cauruļvadu siltumizolācijas maiņa pret 30 – 50 mm rūpnieciski ražotām siltumizolācijas čaulām ar atstarojošo pārklājumu (gan pagrabā, gan tehniskajā stāvā), pēc nepieciešamības cauruļvadu vai atsevišķu posmu maiņa, siltumenerģijas padeves atjaunošana kāpņu telpas radiatoriem, kāpņu radiatoru maiņa, automātisko attālinātas vadības balansiervārstu uzstādīšana atgaitas stāvvadiem</t>
  </si>
  <si>
    <t>Apkures sistēmas rekonstrukcija, t.sk. pēc nepieciešamības radiatoru maiņa un radiatoru aprīkošana ar termostatiskiem vārstiem izbūvējot apvedkanālu ja tas līdz šim nav izdarīts, individuālās uzskaites alokatoru uzstādīšana</t>
  </si>
  <si>
    <t>Karstā ūdens sistēmas rekonstrukcija, t.sk. cirkulācijas kontūra pagrabā siltumizolācijas maiņa, uzstādot rūpnieciski ražotas 30 mm siltumizolācijas čaulas ar atstarojošo pārklājumu, pēc nepieciešamības cauruļvadu vai atsevišķu posmu maiņa</t>
  </si>
  <si>
    <t>Karstā ūdens sistēmas rekonstrukcija, t.sk. stāvvadu siltināšana, uzstādot rūpnieciski ražotas 30 mm siltumizolācijas čaulas ar atstarojošo pārklājumu, pēc nepieciešamības cauruļvadu vai atsevišķu posmu maiņa</t>
  </si>
  <si>
    <t>Building 182</t>
  </si>
  <si>
    <t>Ārdurvju maiņa pret durvīm ar U&lt;=1.8 W/(m 2 xK), vējtvera durvju maiņa un/vai renovēšana, aizvērējmehānisma uzstādīšana, kāpņu telpu remonts.</t>
  </si>
  <si>
    <t xml:space="preserve">Pagraba durvju maiņa pret durvīm ar U&lt;=1.8 W/(m 2 xK) </t>
  </si>
  <si>
    <t>Jumta izbūves logu maiņa pret jauniem pakešu logiem (ar U&lt;=1.3 W/(m 2 xK)) ar selektīvo stikla pārklājumu, obligāti uzstādot pretvēja un pretkondensāta membrānas pa logu perimetru</t>
  </si>
  <si>
    <t>Cokola siltināšana ar ekstrudēto putupolistirolu vai citu līdzvērtīgu siltumizolācijas materiālu (λ≤0,037 W/(mK) 100mm biezumā, pamatu hidroizolācija, notekūdeņu drenāžas sistēmas izveide, pagraba logu maiņa uzstādot logus ar iespēju nodrošināt ventilācijas režīmu.</t>
  </si>
  <si>
    <t>Ārsienu siltināšana (t.sk. verandas) ar siltumizolācijas materiālu (λ≤0,037 W/(mK)) 150mm biezumā</t>
  </si>
  <si>
    <t>Jumta izbūves karkasa sienu siltināšana ar siltumizolācijas materiālu (λ≤0,037 W/(mK)) 150mm biezumā; obligāti jāsiltina logu un durvju ailas ar līdzvērtīgu materiālu ne mazāk kā 30mm biezumā</t>
  </si>
  <si>
    <t>Jumta rekonstrukcija, t.sk. siltināšana ar siltmizolācijas materiālu 200mm biezumu (λ≤0,039 W/(mK)), seguma maiņa</t>
  </si>
  <si>
    <t>Augšējā stāva pārseguma (t.sk. bēniņu, pažobeļu grīdas un verandas pārseguma) siltināšana ar beramo siltmizolācijas materiālu 300mm biezumu (λ≤0,041 W/(mK))</t>
  </si>
  <si>
    <t>Apkures sistēmas rekonstrukcija, t.sk. apkures cauruļvadu siltumizolācijas maiņa pret 30 – 50 mm rūpnieciski ražotām siltumizolācijas čaulām ar atstarojošo pārklājumu, pēc nepieciešamības cauruļvadu vai atsevišķu posmu maiņa</t>
  </si>
  <si>
    <t>Apkures sistēmas rekonstrukcija, t.sk. termoregulatoru ar atgaitas temperatūras kontroli un automātisko sistēmas balansēšanu uzstādīšana, pēc nepieciešamības radiatoru maiņa dzīvokļos un radiatoru aprīkošana ar termostatiskiem vārstiem izbūvējot apvedkanālu ja tas līdz šim nav izdarīts, individuālās uzskaites alokatoru uzstādīšana.</t>
  </si>
  <si>
    <t>Building 183</t>
  </si>
  <si>
    <t>Atkritumu savāktuves ārdurvju maiņa pret durvīm ar U&lt;=1.8 W/(m 2 xK)</t>
  </si>
  <si>
    <t>Kāpņu laukumu pārseguma siltināšana ar akmens vates lamelēm vai citu līdzvērtīgu siltumizolācijas materiālu (λ≤0,039 W/(mK) 200mm biezumā</t>
  </si>
  <si>
    <t xml:space="preserve">Cokola siltināšana ar ekstrudēto putupolistirolu vai citu līdzvērtīgu siltumizolācijas materiālu (λ≤0,037 W/(mK) 100mm biezumā, pamatu hidroizolācija, notekūdeņu drenāžas sistēmas izveide, pagraba logu maiņa uzstādot logus ar iespēju nodrošināt ventilācijas režīmu. </t>
  </si>
  <si>
    <t>Gala ārsienu siltināšana ar siltumizolācijas materiālu (λ≤0,037 W/(mK)) 150mm biezumā</t>
  </si>
  <si>
    <t>Kāpņu telpas ārsienu siltināšana ar siltumizolācijas materiālu (λ≤0,037 W/(mK)) 150mm biezumā; obligāti jāsiltina logu un durvju ailas ar līdzvērtīgu materiālu ne mazāk kā 30mm biezumā</t>
  </si>
  <si>
    <t>Fasādes ārsienu (izņemot lodžijās) siltināšana ar siltumizolācijas materiālu (λ≤0,037 W/(mK)) 150mm biezumā; obligāti jāsiltina logu un durvju ailas ar līdzvērtīgu materiālu ne mazāk kā 30mm biezumā, pieplūdes ventilācijas kanālu izveide fasādes sienā. Pilastru siltināšana ar siltumizolācijas materiālu (λ≤0,037 W/(mK)) 100mm biezumā</t>
  </si>
  <si>
    <t>Fasādes ārsienu (lodžijās) siltināšana ar siltumizolācijas materiālu (λ≤0,037 W/(mK)) 150mm biezumā; obligāti jāsiltina logu un durvju ailas ar līdzvērtīgu materiālu ne mazāk kā 30mm biezumā, pieplūdes ventilācijas kanālu izveide fasādes sienā.</t>
  </si>
  <si>
    <t>Augšējā stāva pārseguma (jumta) siltināšana ar siltmizolācijas materiālu 250mm biezumu (λ≤0,039 W/(mK)). Parapeta siltināšana ar siltumizolācijas materiālu (λ≤0,039 W/(mK)) 100mm biezumā</t>
  </si>
  <si>
    <t>Lodžiju iestiklošana, uzstādot logus ar ar U&lt;=1.3 W/(m 2 xK)</t>
  </si>
  <si>
    <t xml:space="preserve">Apkures sistēmas rekonstrukcija, t.sk. apkures cauruļvadu siltumizolācijas maiņa pret 30 – 50 mm rūpnieciski ražotām siltumizolācijas čaulām ar atstarojošo pārklājumu, pēc nepieciešamības cauruļvadu vai atsevišķu posmu maiņa. </t>
  </si>
  <si>
    <t>Building 184</t>
  </si>
  <si>
    <t>Ārdurvju (t.sk. pagraba un atkritumu savāktuves) maiņa pret durvīm ar U&lt;=1.8 W/(m 2 xK), vējtvera durvju maiņa un/vai renovēšana, aizvērējmehānisma uzstādīšana, kāpņu telpu remonts</t>
  </si>
  <si>
    <t>Veco logu nomaiņa kāpņu telpās pret jauniem pakešu logiem (ar U&lt;=1.3 W/(m 2 xK)) ar selektīvo stikla pārklājumu, obligāti uzstādot pretvēja un pretkondensāta membrānas pa logu perimetru</t>
  </si>
  <si>
    <t>Pagraba pārseguma siltināšana ar akmens vates lamelēm vai citu līdzvērtīgu siltumizolācijas materiālu (λ≤0,039 W/(mK) 200mm biezumā.</t>
  </si>
  <si>
    <t>Ārsienu (lodžiju sānu sienas) siltināšana ar siltumizolācijas materiālu (λ≤0,037 W/(mK)) 150mm biezumā</t>
  </si>
  <si>
    <t>Augšējā stāva pārseguma (bēniņu grīdas) siltināšana ar beramo siltmizolācijas materiālu 300mm biezumu (λ≤0,041 W/(mK)). Bēniņu stāva logu nomaiņa</t>
  </si>
  <si>
    <t>Kāpņu pārseguma siltināšana ar beramo siltmizolācijas materiālu 300mm biezumu (λ≤0,041 W/(mK))</t>
  </si>
  <si>
    <t>Izvirzīto dzīvokļu pārseguma (jumta) siltināšana ar siltumizolācijas materiālu (λ≤0,039 W/(mK)) 200mm biezumā</t>
  </si>
  <si>
    <t>Karstā ūdens sistēmas rekonstrukcija, t.sk. cirkulācijas kontūra siltināšana / siltumizolācijas maiņa pret 30 – 50 mm rūpnieciski ražotām siltumizolācijas čaulām ar atstarojošo pārklājumu, pēc nepieciešamības cauruļvadu vai atsevišķu posmu maiņa.</t>
  </si>
  <si>
    <t>Building 185</t>
  </si>
  <si>
    <t>Fasāžu ārsienu siltināšana ar siltumizolācijas materiālu (λ≤0,037 W/(mK)) 150mm biezumā, obligāti jāsiltina logu un durvju ailas ar līdzvērtīgu materiālu ne mazāk kā 30mm biezumā</t>
  </si>
  <si>
    <t>Augšējā stāva pārseguma (bēniņu) siltināšana ar beramo siltmizolācijas materiālu 300mm biezumu (λ≤0,041 W/(mK))</t>
  </si>
  <si>
    <t>Karstā ūdens sistēmas rekonstrukcija, t.sk. cirkulācijas kontūra siltināšana, uzstādot rūpnieciski ražotas 30 mm siltumizolācijas čaulas ar atstarojošo pārklājumu, pēc nepieciešamības cauruļvadu vai atsevišķu posmu maiņa</t>
  </si>
  <si>
    <t>Building 186</t>
  </si>
  <si>
    <t>Starplogu vairogu rekonstrukcija veicot jauna karkasa aizbūvi vienā plaknē ar fasādi, aizpildot karkasu ar beramo siltumizolācijas materiālu (λ≤0,041 W/(mK)) pirms tam demontējot veco, papildus siltināšana 150 mm biezumā ar siltumizolācijas materiālu (λ≤0,037 W/(mK))</t>
  </si>
  <si>
    <t>Augšējā stāva pārseguma (jumta) siltināšana ar siltmizolācijas materiālu 200mm biezumu (λ≤0,039 W/(mK))</t>
  </si>
  <si>
    <t>Building 187</t>
  </si>
  <si>
    <t>Bēniņu durvju maiņa pret durvīm ar U&lt;=1.8 W/(m 2 xK)</t>
  </si>
  <si>
    <t>Gala ārsienu siltināšana ar siltumizolācijas materiālu izoprok (λ≤0,0311 W/(mK)) 150mm biezumā, apdare ar magnezita loksnēm</t>
  </si>
  <si>
    <t>Fasāžu ārsienu siltināšana ar siltumizolācijas materiālu izoprok (λ≤0,0311 W/(mK)) 150mm biezumā, apdare ar magnezita loksnēm.obligāti jāsiltina logu un durvju ailas ar akmens vati (λ≤0,039 W/(mK)) vai līdzvērtīgu materiālu ne mazāk kā 30mm biezumā</t>
  </si>
  <si>
    <t>Kāpņu ārsienu siltināšana ar siltumizolācijas materiālu izoprok (λ≤0,0311 W/(mK)) 150mm biezumā, apdare ar magnezita loksnēm.obligāti jāsiltina logu un durvju ailas ar akmens vati (λ≤0,039 W/(mK)) vai līdzvērtīgu materiālu ne mazāk kā 30mm biezumā</t>
  </si>
  <si>
    <t>Kāpņu/bēniņu starpsienas siltināšana ar ar akmens vati (λ≤0,039 W/(mK)) vai līdzvērtīgu materiālu ne mazāk kā 150mm biezumā</t>
  </si>
  <si>
    <t>Pārseguma virs kāpnēm siltināšana ar siltumizolācijas materiālu 200 mm ar λ≤0,039 W/(mK)</t>
  </si>
  <si>
    <t>Karstā ūdens sistēmas rekonstrukcija, t.sk. stāvvadu siltināšana, uzstādot rūpnieciski ražotas 30 mm siltumizolācijas čaulas ar atstarojošo pārklājumu, pēc nepieciešamības cauruļvadu vai atsevišķu posmu maiņa.</t>
  </si>
  <si>
    <t>Building 188</t>
  </si>
  <si>
    <t>Gala ārsienu siltināšana ar siltumizolācijas materiālu (λ≤0,039 W/(mK)) 150mm biezumā, obligāti jāsiltina logu un durvju ailas ar akmens vati (λ≤0,039 W/(mK)) vai līdzvērtīgu materiālu ne mazāk kā 30mm biezumā</t>
  </si>
  <si>
    <t>Fasādes ārsienu siltināšana ar siltumizolācijas materiālu (λ≤0,039 W/(mK)) 150mm biezumā, obligāti jāsiltina logu un durvju ailas ar akmens vati (λ≤0,039 W/(mK)) vai līdzvērtīgu materiālu ne mazāk kā 30mm biezumā</t>
  </si>
  <si>
    <t>Kāpņu telpas ārsienu siltināšana ar siltumizolācijas materiālu (λ≤0,039 W/(mK)) 150mm biezumā, obligāti jāsiltina logu un durvju ailas ar akmens vati (λ≤0,039 W/(mK)) vai līdzvērtīgu materiālu ne mazāk kā 30mm biezumā</t>
  </si>
  <si>
    <t>Apkures sistēmas rekonstrukcija, t.sk. apkures cauruļvadu (gan pagrabā, gan bēniņos) siltumizolācijas maiņa pret 30 – 50 mm rūpnieciski ražotām siltumizolācijas čaulām ar atstarojošo pārklājumu, pēc nepieciešamības cauruļvadu vai atsevišķu posmu maiņa</t>
  </si>
  <si>
    <t>Building 189</t>
  </si>
  <si>
    <t>Pagraba durvju ar U&lt;=1.8 W/(m 2 xK) un starpsienas uzstādīšana, nodalot kāpņu telpu no pagraba telpām</t>
  </si>
  <si>
    <t>Dienvidrietumu gala ārsienas siltināšana ar siltumizolācijas materiālu (λ≤0,037 W/(mK)) 150mm biezumā</t>
  </si>
  <si>
    <t>Fasāžu ārsienu siltināšana ar siltumizolācijas materiālu (λ≤0,037 W/(mK)) 150mm biezumā</t>
  </si>
  <si>
    <t>Augšējā stāva pārseguma (bēniņu) siltināšana ar beramo siltmizolācijas materiālu 300mm biezumu (λ≤0,041 W/(mK)).</t>
  </si>
  <si>
    <t>Building 190</t>
  </si>
  <si>
    <t>Atkritumu savāktuves un pagraba ārdurvju maiņa pret durvīm ar U&lt;=1.8 W/(m 2 xK)</t>
  </si>
  <si>
    <t>Gala ārsienu siltināšana ar siltumizolācijas materiālu (λ≤0,037 W/(mK)) 150mm biezumā, iepriekš demontējot veco siltumizolāciju</t>
  </si>
  <si>
    <t>Fasāžu ārsienu (izņemot lodžijās) siltināšana ar siltumizolācijas materiālu (λ≤0,037 W/(mK)) 150mm biezumā, obligāti jāsiltina logu un durvju ailas ar līdzvērtīgu materiālu ne mazāk kā 30mm biezumā</t>
  </si>
  <si>
    <t>Fasāžu ārsienu (lodžijās) siltināšana ar siltumizolācijas materiālu (λ≤0,037 W/(mK)) 150mm biezumā, obligāti jāsiltina logu un durvju ailas ar līdzvērtīgu materiālu ne mazāk kā 30mm biezumā</t>
  </si>
  <si>
    <t>Kāpņu telpas ārsienu siltināšana ar siltumizolācijas materiālu (λ≤0,037 W/(mK)) 150mm biezumā, obligāti jāsiltina logu un durvju ailas ar līdzvērtīgu materiālu ne mazāk kā 30mm biezumā</t>
  </si>
  <si>
    <t>Kāpņu telpas / bēniņu starpsienas siltināšana ar siltumizolācijas materiālu (λ≤0,037 W/(mK)) 150mm biezumā</t>
  </si>
  <si>
    <t>Augšējā stāva pārseguma (bēniņu grīdas) siltināšana ar beramo siltmizolācijas materiālu 250mm biezumu (λ≤0,041 W/(mK)).</t>
  </si>
  <si>
    <t>Kāpņu telpas pārseguma (jumta) siltināšana ar siltmizolācijas materiālu 200mm biezumu (λ≤0,039 W/(mK))</t>
  </si>
  <si>
    <t>Building 191</t>
  </si>
  <si>
    <t>Jumta siltināšana ar  siltumizolācijas materiālu  (λD≤0,038 W/(mK) un  λD≤0,036 W/(mK)) 240mm  biezumā, t.sk. jumta  hidroizolācija. Jumta lūku nomaiņa pret  siltinātām  (U≤1,40W/(m2K))</t>
  </si>
  <si>
    <t>Pagraba pārseguma  siltināšana ar  siltumizolācijas materiālu (λD≤0,037 W/(mK))  150mm biezumā; pamatu  siltināšana (līdz apmalei)  ar putupolistirolu (XPS  vai EPS150) 50mm  biezumā  (λD≤0,036W/(mK))</t>
  </si>
  <si>
    <t>Veco logu un lodžiju  durvju nomaiņa dzīvokļos  pret jauniem  (U≤1,00W/(m2K)), obligāti  uzstādot pretvēja un  pretkondensāta  membrānas pa logu  perimetru</t>
  </si>
  <si>
    <t>Esošo PVC logu un  lodžiju durvju nomaiņa  dzīvokļos pret jauniem  (U≤1,00W/(m2K)), obligāti  uzstādot pretvēja un  pretkondensāta  membrānas pa logu  perimetru</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</si>
  <si>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bet pieļaujams arī atstāt,  ja tiem tiek veikta  ķīmiskā skalošana.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</si>
  <si>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192</t>
  </si>
  <si>
    <t>Ārsienu (t.sk. kāpņu  telpas sienas bēniņos)  siltināšana ar  siltumizolācijas materiālu  (λD≤0,037 W/(mK))  200mm biezumā; obligāti  jāsiltina logu un durvju  ailas ar līdzvērtīgu  materiālu ne mazāk kā  30mm biezumā. Austrumu puses gala  sienas daļu pie  caurbrauktuves ir  iespējams nosiltināt tikai  ar beramo  siltumizolācijas  materiālu</t>
  </si>
  <si>
    <t>Bēniņu grīdas siltināšana  ar beramo  siltumizolācijas materiālu  (λD≤0,042 W/(mK))  350mm biezumā, ierīkojot  apkalpošanas laipas. Ir ieteicams mainīt arī  jumta segumu, lai  novērstu siltumizolācijas  un konstrukciju  samirkšanas riskus</t>
  </si>
  <si>
    <t>Pagraba pārseguma  siltināšana ar  siltumizolācijas materiālu (λD≤0,037 W/(mK))  150mm biezumā; cokola (t.sk. apkurināmā  pagraba ārsienu) siltināšana līdz apmalei  ar siltumizolācijas  materiālu (λD≤0,034 W/(mK)) 50mm biezumā</t>
  </si>
  <si>
    <t>Veco logu, lodžiju durvju un vitrīnu nomaiņa pret  jauniem U≤1,00 W/(m2K),  obligāti uzstādot pretvēja  un pretkondensāta  membrānas pa logu  perimetru</t>
  </si>
  <si>
    <t>Veco logu nomaiņa  kāpņu telpās pret jauniem  U≤1, 0 0 W/(m 2K), obligāti  uzstādot pretvēja un  pretkondensāta  membrānas pa logu  perimetru. Bēniņu durvju un kāpņu  telpu durvju nomaiņa  pret PVC vai siltinātām metāla konstrukcijas  durvīm U≤1,4 0 W/(m 2K)</t>
  </si>
  <si>
    <t>Esošo PVC logu, lodžiju  durvju un vitrīnu  nomaiņa pret jauniem  (U≤1,00W/(m 2K)),  obligāti uzstādot pretvēja  un pretkondensāta  membrānas pa logu  perimetru</t>
  </si>
  <si>
    <t>Apkures sistēmas  cauruļvadu izolācijas  maiņa pret 30mm  (pagrabā) un 50mm  (bēniņos) rūpnieciski  ražotām izolācijas  čaulām λD≤0,037  W/(mK)</t>
  </si>
  <si>
    <t xml:space="preserve">Apkures sistēmas  renovācija, izveidojot  individuālas regulēšanas  (termostatiskie vārsti un  apvadcaurules) un  uzskaites (alokatori)  sistēmu. Ņemot vērā ēkas  vecumu esošos guļvadus  ir ieteicams mainīt.  Vecus sildķermeņus ir  ieteicams mainīt pret jauniem konvektoriem,  sienā uzstādot svaiga  gaisa pieplūdes vārstu,  piemēram, Purmo AIR  gaisa pieplūdes ierīci.  Individuālā regulēšana  dzīvokļos nodrošinās  iespēju samazināt  siltumnesēja  temperatūru,  nepasliktinot komforta  līmeni iekštelpās </t>
  </si>
  <si>
    <t>Building 193</t>
  </si>
  <si>
    <t xml:space="preserve">Ārsienu siltināšana ar  siltumizolācijas  materiālu (λD≤0,037  W/(mK)) 200mm  biezumā; obligāti  jāsiltina logu un  durvju ailas ar  līdzvērtīgu materiālu  ne mazāk kā 30mm  biezumā. </t>
  </si>
  <si>
    <t>Bēniņu grīdas  siltināšana ar  siltumizolācijas  materiālu 350mm  biezumā (λD ≤0,042  W/(mK))</t>
  </si>
  <si>
    <t xml:space="preserve">Dzīvokļu veco koka  logu nomaiņa pret  jauniem U≤0,8  W/(m2K), obligāti  uzstādot pretvēja un  pretkondensāta  membrānas pa logu  perimetru. </t>
  </si>
  <si>
    <t>Dzīvokļu esošo PVC  logu nomaiņa pret  jauniem U≤0,8  W/(m2K), obligāti  uzstādot pretvēja un  pretkondensāta  membrānas pa logu  perimetru</t>
  </si>
  <si>
    <t>Veco koka ieejas  durvju, bēniņu lūku  un pagraba durvju  nomaiņa uz jaunām  blīvām durvīm/lūkām  U≤1,8 W/(m2K)</t>
  </si>
  <si>
    <t>Apkures cauruļvadu  izolācijas maiņa pret  30mm rūpnieciski ražotām  izolācijas čaulām λD≤0,037  W/(mK)</t>
  </si>
  <si>
    <t>Apkures sistēmas  renovācija, izveidojot  individuālas regulēšanas  un uzskaites sistēmu.  Ņemot vērā ēkas vecumu  un iedzīvotāju  novērojumus, veicot  apkures sistēmas remontu  darbus, esošos stāvvadus  un guļvadus ir ieteicams  mainīt, bet pieļaujams arī atstāt, ja tiem tiek veikta  ķīmiskā skalošana. Vecie  metāla plākšņu radiatori ir  jāmaina uz jauniem metāla  plākšņu konvektoriem  saskaņā ar apkures  sistēmas projektu,  ieteicams uzstādīt svaiga  gaisa pieplūdes vārstu aiz  radiatoriem, piemēram,  Purmo AIR gaisa  pieplūdes ierīci.  Individuālā regulēšana  dzīvokļos nodrošinās  iespēju samazināt  siltumnesēja temperatūru,  nepasliktinot komforta  līmeni iekštelpās. Ieteicams  regulēt (samazināt) ūdens  temperatūru apkures  caurulēs, uzstādot  automātisku režīmu, pa  dienu un pa nakti, kas samazinātu apkures  patēriņu.</t>
  </si>
  <si>
    <t>Karstā ūdens cauruļvadu  izolācijas maiņa pret  30mm rūpnieciski ražotām  izolācijas čaulām λD≤0,037  W/(mK);. Ieteicams regulēt  (samazināt) karstā ūdens  temperatūru, uzstādot  automātisku režīmu, pa  dienu un pa nakti, kas  samazinātu apkures  patēriņu, nepasliktinot  komforta līmeni.</t>
  </si>
  <si>
    <t>Building 194</t>
  </si>
  <si>
    <t>Ārsienu siltināšana ar  siltumizolācijas materiālu  (λD≤0,037 W/(mK)) 200mm  biezumā; obligāti jāsiltina logu  un durvju ailas ar līdzvērtīgu  materiālu ne mazāk kā 30mm  biezumā</t>
  </si>
  <si>
    <t>Jumta (t.sk. kāpņu telpu  jumtiņu) siltināšana ar  siltumizolācijas materiālu  (λD≤0,038 W/(mK) un λD≤0,036  W/(mK)) 240mm biezumā, t.sk.  jumta hidroizolācija. Jumta lūkas nomaiņa pret  siltināto (U≤1,40W/(m2K))</t>
  </si>
  <si>
    <t>Pagraba pārseguma  siltināšana ar siltumizolācijas  materiālu (λD≤0,037 W/(mK))  150mm biezumā</t>
  </si>
  <si>
    <t>Veco logu un lodžiju durvju  nomaiņa dzīvokļos pret  jauniem (U≤1,00W/(m2K)),  obligāti uzstādot pretvēja un  pretkondensāta membrānas pa  logu perimetru</t>
  </si>
  <si>
    <t>Esošo logu, lodžiju durvju un  vitrīnu nomaiņa pret jauniem (U≤1,00W/(m2K)), obligāti  uzstādot pretvēja un  pretkondensāta membrānas pa  logu perimetru</t>
  </si>
  <si>
    <t xml:space="preserve">Apkures sistēmas cauruļvadu  izolācijas maiņa pret 30mm  rūpnieciski ražotām izolācijas  čaulām λD≤0,037 W/(mK) </t>
  </si>
  <si>
    <t>Apkures sistēmas renovācija,  izveidojot individuālas  regulēšanas (termostatiskie  vārsti un apvadcaurules) un  uzskaites (alokatori) sistēmu.  Ņemot vērā ēkas vecumu  esošos guļvadus ir ieteicams  nomainīt. Vecus radiatorus ir  ieteicams mainīt pret jauniem  konvektoriem, bet pieļaujams  arī atstāt, ja tiem tiek veikta  ķīmiskā skalošana.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</si>
  <si>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195</t>
  </si>
  <si>
    <t>Ārsienu (t.sk. kāpņu  telpas sienu bēniņos un uz  jumta) siltināšana ar  siltumizolācijas materiālu  (λD≤0,037 W/(mK))  200mm biezumā; obligāti  jāsiltina logu un durvju  ailas ar līdzvērtīgu  materiālu ne mazāk kā  30mm biezumā</t>
  </si>
  <si>
    <t>Kāpņu telpas jumta  siltināšana ar  siltumizolācijas materiālu  (λD≤0,038 W/(mK) un  λD≤0,036 W/(mK)) 240mm  biezumā, t.sk. jumta  hidroizolācija; bēniņu grīdas siltināšana  ar beramo siltumizolācijas  materiālu 350mm  biezumā (λD≤0,042  W/(mK)), ierīkojot  apkalpošanas laipas</t>
  </si>
  <si>
    <t>Pagraba pārseguma  siltināšana ar  siltumizolācijas materiālu (λD≤0,037 W/(mK))  150mm biezumā; cokola  siltināšana (līdz apmalei)  ar putupolistirolu (XPS  vai EPS150) 50mm  biezumā  (λD≤0,036W/(mK))</t>
  </si>
  <si>
    <t xml:space="preserve">Veco logu un lodžiju  durvju nomaiņa dzīvokļos  pret jauniem(U≤1,00 W/(m2K)), obligāti  uzstādot pretvēja un  pretkondensāta  membrānas pa logu  perimetru </t>
  </si>
  <si>
    <t>Gaiteņu un kāpņu  ārdurvju, bēniņu durvju  un jumta izbūves lūku nomaiņa koplietošanas  telpās pret PVC  konstrukcijas durvīm,  nodrošinot  U≤1,40W/(m2K); stikloto virsmu, ieejas  mezgla un jumta izbūves  stikla bloku nomaiņa pret  jauniem  U≤1,00W/(m2K)</t>
  </si>
  <si>
    <t>Esošo PVC logu un  lodžiju durvju nomaiņa  pret jauniem(U≤1,00 W/(m2K)), obligāti  uzstādot pretvēja un  pretkondensāta  membrānas pa logu  perimetru</t>
  </si>
  <si>
    <t xml:space="preserve">Apkures sistēmas  cauruļvadu izolācijas  maiņa pret 30mm  (pagrabā) un 50mm  (bēniņos) rūpnieciski  ražotām izolācijas  čaulām λD≤0,037  W/(mK) </t>
  </si>
  <si>
    <t>Karstā ūdens sadales  sistēmas cauruļvadu  siltumizolācijas nomaiņa  pret 30mm rūpnieciski  ražotām izolācijas  čaulām λD≤0,037  W/(mK)</t>
  </si>
  <si>
    <t>Apkures sistēmas  renovācija, izveidojot  individuālas regulēšanas  (termostatiskie vārsti un  apvadcaurules) un  uzskaites (alokatori)  sistēmu. Ņemot vērā ēkas  vecumu esošos guļvadus  ir ieteicams nomainīt.  Vecus sildķermeņus ir  ieteicams mainīt pret jauniem konvektoriem, bet pieļaujams arī atstāt,  ja tiem tiek veikta ķīmiskā skalošana.  Renovācijas pasākuma  īstenošanas gaitā sienā ir  ieteicams uzstādīt svaiga  gaisa pieplūdes vārstus,  piemēram, Purmo AIR.  Individuālā regulēšana  dzīvokļos nodrošinās  iespēju samazināt  siltumnesēja  temperatūru,  nepasliktinot komforta  līmeni iekštelpās</t>
  </si>
  <si>
    <t>Building 196</t>
  </si>
  <si>
    <t>Kāpņu telpu sienu  siltināšana bēniņos ar  siltumizolācijas slāni  (λD≤0,037 W/(mK))  200mm biezumā</t>
  </si>
  <si>
    <t xml:space="preserve">Bēniņu  grīdas(nesiltinātās  daļas) siltināšana ar  siltumizolācijas  materiālu 300mm  biezumā (λD ≤0,042  W/(mK)). </t>
  </si>
  <si>
    <t>Kāpņu telpas  pārseguma  siltināšana ar  siltumizolācijas slāni  (λD≤0,037 W/(mK))  200mm biezumā</t>
  </si>
  <si>
    <t xml:space="preserve">Dzīvokļu veco koka  logu nomaiņa pret  jauniem U≤1,0  W/(m2K), obligāti uzstādot pretvēja un  pretkondensāta  membrānas pa logu  perimetru. </t>
  </si>
  <si>
    <t>Dzīvokļu esošo PVC  logu nomaiņa pret  jauniem U≤1,0  W/(m2K), obligāti  uzstādot pretvēja un  pretkondensāta  membrānas pa logu  perimetru</t>
  </si>
  <si>
    <t>Ieejas veco durvju  nomaiņa pret jaunām  U≤1,8W/(m2K)</t>
  </si>
  <si>
    <t>Building 197</t>
  </si>
  <si>
    <t>Kāpņu telpas veco  logu nomaiņa pret jauniem U≤1,1  W/(m2K), obligāti  uzstādot pretvēja un  pretkondensāta  membrānas pa logu  perimetru</t>
  </si>
  <si>
    <t>Building 198</t>
  </si>
  <si>
    <t>Bēniņu grīdas  siltināšana ar  siltumizolācijas  materiālu 300mm  biezumā (λD ≤0,042  W/(mK))</t>
  </si>
  <si>
    <t>Dzīvokļu veco koka  logu nomaiņa pret  jauniem U≤1,0  W/(m2K), obligāti  uzstādot pretvēja un  pretkondensāta  membrānas pa logu  perimetru</t>
  </si>
  <si>
    <t>Kāpņu telpas un  vējtvera veco koka logu/stikla bloku  nomaiņa pret jauniem  U≤1,3 W/(m2K),  obligāti uzstādot  pretvēja un  pretkondensāta  membrānas pa logu  perimetru, un  pagraba un bēniņu  veco durvju/lūku  nomaiņa pret jaunām  durvīm/lūkām U≤1,8  W/(m2K)</t>
  </si>
  <si>
    <t>Building 199</t>
  </si>
  <si>
    <t>Ēkas visu ārsienu  siltināšana(1) ar  200mm  siltumizolāciju un  logu aiļu siltināšana  ar 20-50mm  siltumizolāciju; λd≤0,041 W/(mK)</t>
  </si>
  <si>
    <t>Bēniņu siltināšana  ar 300mm beramo  vati vai ekvivalentu  materiālu; λd ≤0,041 W/(mK)</t>
  </si>
  <si>
    <t>Pagraba pārseguma  siltināšana ar 120  mm vates lamellām  un ēkas cokola  siltināšana ar 100  mm ekstrudēto putu  polistirolu; λd ≤0,041 W/(mK)</t>
  </si>
  <si>
    <t>Kāpņu telpu logu  nomaiņa pret  trīsstiklu pakešu  logiem</t>
  </si>
  <si>
    <t>Jaunu ēkas ārdurvju  uzstādīšana koka  durvju vietā</t>
  </si>
  <si>
    <t>Novecojušo logu  koka rāmjos  nomaiņa pret  trīsstiklu pakešu  logiem</t>
  </si>
  <si>
    <t>Apkures cauruļvadu  siltināšana</t>
  </si>
  <si>
    <t>Karstā ūdens  cauruļvadu  siltināšana</t>
  </si>
  <si>
    <t>Termostatisko  ventiļu (3) un  apvadcauruļu  uzstādīšana  dzīvokļu  sildķermeņiem  (kur tas nav  uzstādīts);  Alokatoru  uzstādīšana  dzīvokļu  sildķermeņiem;  Nepieciešamības  gadījumā veikt  novecojušo  sildķermeņu  nomaiņu</t>
  </si>
  <si>
    <t>Building 200</t>
  </si>
  <si>
    <t>Jaunu ēkas ārdurvju  uzstādīšana un  Kāpņu telpu durvju,  kas atrodas katrā stāvā, nomaiņa</t>
  </si>
  <si>
    <t>Apkures sadales  cauruļvadu  siltināšana</t>
  </si>
  <si>
    <t xml:space="preserve">Termostatisko  ventiļu (3) un  apvadcauruļu  uzstādīšana  dzīvokļu  sildķermeņiem  (kur tas nav  uzstādīts);  Alokatoru  uzstādīšana  dzīvokļu  sildķermeņiem;  Nepieciešamības  gadījumā veikt  novecojušo  sildķermeņu  nomaiņu. </t>
  </si>
  <si>
    <t>Building 201</t>
  </si>
  <si>
    <t>Building 202</t>
  </si>
  <si>
    <t>Bēniņu siltināšana  ar 300mm beramo  vati vai ekvivalentu  materiālu; Ēkas  caurbrauktuves  jumta siltināšana ar  300 mm vati vai  ekvivalentu  materiālu; λd ≤0,041 W/(mK)</t>
  </si>
  <si>
    <t>Pagraba pārseguma  siltināšana ar 120  mm vates lamellām  un ēkas cokola  siltināšana ar 100  mm ekstrudēto putu  polistirolu; Caurbrauktuves  2.stāva grīdas  siltināšana ar 200  mm vati vai  ekvivalentu  materiālu; λd ≤0,041 W/(mK)</t>
  </si>
  <si>
    <t>Building 203</t>
  </si>
  <si>
    <t xml:space="preserve">Ēkas visu ārsienu  siltināšana(1) ar  200mm  siltumizolāciju un  logu aiļu siltināšana  ar 20-50mm  siltumizolāciju; λd≤0,041 W/(mK) </t>
  </si>
  <si>
    <t>Building 204</t>
  </si>
  <si>
    <t>Ēkas visu ārsienu  siltināšana(1) ar  200mm  siltumizolāciju (sienu uz  transformatoru ēku  jāsiltina ar 150 mm  siltumizolāciju) un  logu aiļu siltināšana  ar 20-50mm  siltumizolāciju; λd≤0,041 W/(mK)</t>
  </si>
  <si>
    <t>Jaunu ēkas ārdurvju  uzstādīšana</t>
  </si>
  <si>
    <t>Novecojušo logu  koka rāmjos nomaiņa pret  trīsstiklu pakešu  logiem</t>
  </si>
  <si>
    <t>Building 205</t>
  </si>
  <si>
    <t>Jumta siltināšana ar  300mm putu  polistirolu + 50 mm  akmens vati vai  ekvivalentu  materiālu; λd ≤0,041 W/(mK)</t>
  </si>
  <si>
    <t>Pagraba pārseguma  siltināšana ar 120  mm vates lamellām  un ēkas cokola  siltināšana ar 100  mm ekstrudēto putu polistirolu; λd ≤0,041 W/(mK)</t>
  </si>
  <si>
    <t>Termostatisko  ventiļu un  apvadcauruļu  uzstādīšana  dzīvokļu  sildķermeņiem  (kur tas nav  uzstādīts);  Alokatoru  uzstādīšana  dzīvokļu  sildķermeņiem;  Nepieciešamības  gadījumā veikt  novecojušo  sildķermeņu  nomaiņu</t>
  </si>
  <si>
    <t>Building 206</t>
  </si>
  <si>
    <t>Ēkas visu ārsienu  siltināšana(1) ar  200mm  siltumizolāciju un  logu aiļu siltināšana  ar 20-50mm  siltumizolāciju; Vecā siltumizolācijas  slāņa demontāža. λd≤0,041 W/(mK)</t>
  </si>
  <si>
    <t>Bēniņu siltināšana  ar 300mm beramo  vati vai ekvivalentu  materiālu; Kāpņu  telpu jumtiņu  siltināšana ar 300  mm siltumizolāciju; λd ≤0,041 W/(mK)</t>
  </si>
  <si>
    <t>Ēkas cokola  siltināšana ar 100  mm ekstrudēto putu  polistirolu; λd ≤0,041 W/(mK)</t>
  </si>
  <si>
    <t>Building 207</t>
  </si>
  <si>
    <t>Ēkas visu ārsienu  siltināšana(1) ar  200mm  siltumizolāciju un  logu aiļu siltināšana  ar 20-50mm  siltumizolāciju; Vecās gala sienu  siltumizolācijas  demontāža; λd≤0,041 W/(mK)</t>
  </si>
  <si>
    <t>Bēniņu siltināšana  ar 300mm beramo  vati vai ekvivalentu  materiālu;  λd ≤0,041 W/(mK)</t>
  </si>
  <si>
    <t>Building 208</t>
  </si>
  <si>
    <t>Pagraba pārseguma  siltināšana ar 120  mm vates lamellām  un visa ēkas cokola  siltināšana ar 100  mm ekstrudēto putu  polistirolu; λd ≤0,041 W/(mK)</t>
  </si>
  <si>
    <t>Building 209</t>
  </si>
  <si>
    <t xml:space="preserve">Ēkas ārsienu  siltināšana ar 200mm  cieto akmens vati vai  līdzvērtīgu  siltumizolāciju un  logu aiļu siltināšana  ar 20-50mm siltumizolāciju(1);  λd≤0,038 W/(mK) </t>
  </si>
  <si>
    <t xml:space="preserve">Ēkas kāpņu telpas  ārsienu siltināšana ar  200mm cieto akmens  vati vai līdzvērtīgu  siltumizolāciju un  logu aiļu siltināšana  ar 20-50mm  siltumizolāciju(1);  λd≤0,038 W/(mK) </t>
  </si>
  <si>
    <t>Ēkas bēniņu grīdas  daļas virs dzīvokļiem  un virs kāpņu telpas  siltināšanas ar 300mm  siltumizolāciju, ja  nepieciešams esošās  siltumizolācijas  aizstāšana ar jaunu(2);  λd≤0,041 W/(mK)</t>
  </si>
  <si>
    <t>Pagraba pārseguma  zem dzīvokļiem un  kāpņu telpas  siltināšana ar 120mm  cieto vati un ēkas  cokola siltināšana ar  100mm XPS (sakārtojot ēkas  apmali un piestiprinot  hidroizolāciju) vai līdzvērtīgiem  materiāliem,  Pārsegumam  λd≤0,041 W/(mK),  Cokolam λd≤0,032  W/(mK).</t>
  </si>
  <si>
    <t>Novecojušo ēkas  dzīvokļu un kāpĦu  telpas logu nomaiņa  pret jauniem dubultā vai trīskāršā stiklojuma logiem</t>
  </si>
  <si>
    <t>Apkures cauruļu  siltumizolācijas  sakārtošana/nomaiņa, bojāto  cauruļu posmu  nomaiņa</t>
  </si>
  <si>
    <t>Karstā ūdens  cauruļu  siltumizolācijas  sakārtošana/nomaiņa, bojāto  cauruļu posmu  nomaiņa</t>
  </si>
  <si>
    <t>Termostatisko  ventiļu (5)  un  apvadcauruļu uzstādīšana  dzīvokļu  sildķermeņiem (kur  nav uzstādīts), kur  nepieciešams, veikt  sildķermeņu  nomaiņu, un  alokātoru  uzstādīšana  dzīvokļu  sildķermeņiem</t>
  </si>
  <si>
    <t>Building 210</t>
  </si>
  <si>
    <t>Ēkas ārsienu (ieskaitot tehniskā stāva ārsienas) siltināšana ar 200mm  cieto akmens vati vai  līdzvērtīgu  siltumizolāciju,  izlīdzinot uz āru  izbīdītās šuves vienā līmenī ar jauno  siltinājumu, un logu  aiļu siltināšana ar 20- 50mm,  siltumizolāciju(1) ,  λd≤0,038 W/(mK)</t>
  </si>
  <si>
    <t>Ēkas kāpņu telpas  ārsienu siltināšana ar  200mm cieto akmens  vati vai līdzvērtīgu  siltumizolāciju,  izlīdzinot uz āru  izbīdītās šuves vienā līmenī ar jauno  siltinājumu (1) ,  λd≤0,041 W/(mK)</t>
  </si>
  <si>
    <t>Ēkas kāpņu telpas  jumta siltināšanas ar  300mm  siltumizolāciju;  λd≤0,041 W/(mK)</t>
  </si>
  <si>
    <t>Pagraba pārseguma  zem dzīvokļiem un kāpņu telpas  siltināšana ar 150mm  cieto vati, ēkas cokola  siltināšana ar 100mm  XPS (sakārtojot ēkas  apmali un piestiprinot  hidroizolāciju) vai  līdzvērtīgiem  materiāliem un  pagraba logu nomaiņa  pret divpakešu vai  trīspakešu logiem,  Pārsegumam  λd≤0,041 W/(mK),  Cokolam λd≤0,032  W/(mK).</t>
  </si>
  <si>
    <t>Novecojušo ēkas  dzīvokļu logu nomaiņa  pret jauniem dubultā vai trīskāršā stiklojuma logiem</t>
  </si>
  <si>
    <t>Atkritumu vada durvju  nomaiņa, nodrošinot to  blīvumu</t>
  </si>
  <si>
    <t>Termostatisko  ventiļu (4) un  apvadcauruļu uzstādīšana  dzīvokļu  sildķermeņiem (kur  nav uzstādīts), kur  nepieciešams, veikt  sildķermeņu  nomaiņu, un  alokātoru  uzstādīšana  dzīvokļu sildķermeņiem</t>
  </si>
  <si>
    <t>Building 211</t>
  </si>
  <si>
    <t>Ēkas ārsienu siltināšana ar  200mm  siltumizolāciju un  logu aiļu siltināšana  ar 30mm  siltumizolāciju(1); d≤0,038 W/(mK)</t>
  </si>
  <si>
    <t xml:space="preserve">Ēkas kāpņu telpu  ārsienu siltināšana ar  200mm  siltumizolācijas(1) ,  vai līdzvērtīga  siltumizolācijas  materiāla; d≤0,038 W/(mK) </t>
  </si>
  <si>
    <t>Ēkas jumta daļas  virs dzīvokļiem  siltināšanas ar  300mm beramās  vates vai līdzvērtīga  siltumizolācijas  materiāla(2); d≤0,041 W/(mK)</t>
  </si>
  <si>
    <t>Ēkas jumta daļas  virs kāpņu telpām siltināšanas ar  300mm beramās  vates vai līdzvērtīga  siltumizolācijas  materiāla(2); d≤0,041 W/(mK)</t>
  </si>
  <si>
    <t>Pagraba pārseguma  siltināšana ar  150mm cieto vati  un ēkas cokola siltināšana ar  100mm XPS (sakārtojot ēkas  apmali un  piestiprinot  hidroizolāciju) vai  līdzvērtīgiem  materiāliem, Pārsegumam d≤0,041 W/(mK), Cokolam   d≤0,032  W/(mK).</t>
  </si>
  <si>
    <t>Ēkas koka durvju  nomaiņa vai  restaurācija  nodrošinot to blīvu  aizvēršanos un  sasniedzot norādīto  U vērtību;</t>
  </si>
  <si>
    <t>Kāpņu telpas logu  nomaiņa pret  divkāršā vai  trīskāršā stiklojuma  logiem sasniedzot  norādīto vērtību</t>
  </si>
  <si>
    <t>Novecojušo dzīvokļu logu  nomaiņa pret  divkāršā vai  trīskāršā  stiklojuma logiem  sasniedzot  norādīto vērtību</t>
  </si>
  <si>
    <t>Apkures cauruļu pagrabā siltumizolācijas sakārtošana/no - maiņa, bojāto cauruļu posmu nomaiņa</t>
  </si>
  <si>
    <t>Karstā ūdens  apgādes cauruļu  pagrabā  siltumizolācijas  sakārtošana/nomaiņa, bojāto  cauruļu posmu  nomaiņa</t>
  </si>
  <si>
    <t>Building 212</t>
  </si>
  <si>
    <t>Ēkas slīpā jumta siltināšana virs  dzīvokļiem ar  200mm putu  polistirola (d≤0,036 W/(mK)) un 50mm  cietās vates  (d≤0,039 W/(mK))vai  līdzvērtīga  siltumizolācijas  materiāla sasniedzot  norādīto U  vērtību</t>
  </si>
  <si>
    <t>Ēkas kāpņu telpu  jumta siltināšana virs dzīvokļiem ar  200mm putu  polistirola (d≤0,036 W/(mK)) un 50mm cietās vates  (d≤0,039 W/(mK))vai  līdzvērtīga  siltumizolācijas  materiāla sasniedzot  norādīto U  vērtību</t>
  </si>
  <si>
    <t>Pagraba pārseguma  zem dzīvokļiem  siltināšana ar  150mm cieto vati  (d≤0,041 W/(mK))  un ēkas cokola  siltināšana ar  100mm XPS  (d≤0,034 W/(mK))</t>
  </si>
  <si>
    <t>Pagraba pārseguma  zem kāpņu telpām siltināšana ar  150mm cieto vati  (d≤0,041 W/(mK))  un ēkas cokola  siltināšana ar  100mm XPS  (d≤0,034 W/(mK))</t>
  </si>
  <si>
    <t>Dzīvokļu logu  nomaiņa pret  divkāršā vai  trīskāršā  stiklojuma logiem  sasniedzot  norādīto vērtību</t>
  </si>
  <si>
    <t>Apkures cauruļu  pagrabā  siltumizolācijas  sakārtošana/nomaiņa, bojāto  cauruļu posmu nomaiņa</t>
  </si>
  <si>
    <t>Termostatisko  ventiļu(5) un  apvadcauruļu uzstādīšana  dzīvokļu  sildķermeņiem (kur  nav uzstādīts), kur  nepieciešams, veikt  sildķermeņu  nomaiņu, un  alokātoru  uzstādīšana dzīvokļu  sildķermeņiem</t>
  </si>
  <si>
    <t>Building 213</t>
  </si>
  <si>
    <t>Ēkas ārsienu  siltināšana ar 200mm cieto akmens vati vai  līdzvērtīgu  siltumizolāciju, ja  nepieciešams  starplogu bloku  tīrīšana un jaunas  siltumizolācijas  ieklāšana, logu aiļu  siltināšana ar 20- 50mm  siltumizolāciju(1);  λd≤0,038 W/(mK)</t>
  </si>
  <si>
    <t xml:space="preserve">Ēkas kāpņu telpas  ārsienu siltināšana ar  200mm cieto akmens  vati vai līdzvērtīgu  siltumizolāciju un  logu aiļu siltināšana ar  20-50mm  siltumizolāciju(1);  λd≤0,038 W/(mK) </t>
  </si>
  <si>
    <t>Ēkas jumta daļas virs  dzīvokļiem un virs  kāpņu telpas siltināšanas ar 300mm  siltumizolāciju (2);  λd≤0,041 W/(mK)</t>
  </si>
  <si>
    <t>Pagraba pārseguma  zem dzīvokļiem un  kāpņu telpas  siltināšana ar 120mm  cieto vati un ēkas  cokola siltināšana ar  100mm XPS (sakārtojot ēkas apmali un piestiprinot  hidroizolāciju) vai  līdzvērtīgiem  materiāliem, Pārsegumam λd≤0,041  W/(mK), Cokolam λd≤0,032  W/(mK).</t>
  </si>
  <si>
    <t>Novecojušo ēkas  dzīvokļu logu nomaiņa  pret jauniem dubultā vai trīskāršā stiklojuma  logiem</t>
  </si>
  <si>
    <t>Kāpņu telpas ieejas un  pagrabstāva durvju  nomaiņa, nodrošinot to  blīvumu.</t>
  </si>
  <si>
    <t>Apkures cauruļu  pagrabā siltumizolācijas  nomaiņa, bojāto cauruļu  posmu nomaiņa</t>
  </si>
  <si>
    <t>Karstā ūdens cauruļu  pagrabā siltumizolācijas  nomaiņa, bojāto cauruļu  posmu nomaiņa</t>
  </si>
  <si>
    <t>Termostatisko ventiļu (5) un apvadcauruļu uzstādīšana dzīvokļu  sildķermeņiem (kur nav  uzstādīts), kur  nepieciešams, veikt  sildķermeņu nomaiņu,  un alokātoru  uzstādīšana dzīvokļu  sildķermeņiem.</t>
  </si>
  <si>
    <t>Building 214</t>
  </si>
  <si>
    <t>Ēkas ārsienu  siltināšana ar 200mm  cieto akmens vati vai  līdzvērtīgu  siltumizolāciju un logu  aiļu siltināšana ar 20- 50mm siltumizolāciju(1);  λd≤0,038 W/(mK)</t>
  </si>
  <si>
    <t>Ēkas kāpņu telpas ārsienu siltināšana ar  200mm cieto akmens  vati vai līdzvērtīgu  siltumizolāciju(1) ,  λd≤0,038 W/(mK)</t>
  </si>
  <si>
    <t xml:space="preserve">Ēkas bēniņu grīdas  daļas virs dzīvokļiem  un jumta daļas virs  kāpņu telpas siltināšanas ar 300mm  beramās vates vai  līdzvērtīga  siltumizolācijas  materiāla(2);  λd≤0,041 W/(mK). </t>
  </si>
  <si>
    <t>Pagraba pārseguma  zem dzīvokļiem un  kāpņu telpas  siltināšana ar 120mm  cieto vati un ēkas  cokola siltināšana ar  100mm XPS vai  līdzvērtīgiem  materiāliem;  Pārsegumam  λd≤0,041 W/(mK),  Cokolam λd≤0,032W/(mK)</t>
  </si>
  <si>
    <t>Novecojušo ēkas  dzīvokļu logu un  kāpņu telpas logu  nomaiņa pret dubultā vai trīskāršā stiklojuma  logiem</t>
  </si>
  <si>
    <t>Novecojošo dzīvokļa  koka ārdurvju, kas ir  saskarē ar āra gaisu  nomaiņa.</t>
  </si>
  <si>
    <t>Apkures cauruļu  pagrabā un bēniņos  siltumizolācijas  sakārtošana/nomaiņa, bojāto  cauruļu posmu  nomaiņa</t>
  </si>
  <si>
    <t>Karstā ūdens siltumizolācijas  sakārtošana/nomaiņa, bojāto  cauruļu posmu  nomaiņa</t>
  </si>
  <si>
    <t>Building 215</t>
  </si>
  <si>
    <t>Ēkas ārsienu (izņemot kāpņu  telpas) siltināšana  ar 200mm  siltumizolāciju un  logu aiļu  siltināšana ar  30mm  siltumizolāciju(1); d≤0,038 W/(mK)</t>
  </si>
  <si>
    <t>Ēkas kāpņu telpu  ārsienu siltināšana  ar 200mm  siltumizolācijas(1) ,  vai līdzvērtīga  siltumizolācijas  materiāla; d≤0,038 W/(mK)</t>
  </si>
  <si>
    <t>Bēniņu grīdas virs  dzīvokļiem  siltināšanas ar  300mm beramās  vates vai  līdzvērtīga  siltumizolācijas  materiāla(2) ; d≤0,041 W/(mK)</t>
  </si>
  <si>
    <t>Ēkas bēniņu grīdas virs kāpņu telpas  siltināšana ar 300  mm beramās vates  vai līdzvērtīga  siltumizolācijas  materiāla(2);  d≤0,041 W/(mK)</t>
  </si>
  <si>
    <t>Pagraba pārseguma  zem dzīvokļiem  siltināšana ar  150mm cieto vati  (d≤0,041  W/(mK)) un ēkas  cokola siltināšana  ar 100mm XPS  (d≤0,034  W/(mK))</t>
  </si>
  <si>
    <t>Pagraba pārseguma  zem kāpņu telpām siltināšana ar  150mm cieto vati  (d≤0,041  W/(mK)) un ēkas  cokola siltināšana  ar 100mm XPS  (d≤0,034  W/(mK))</t>
  </si>
  <si>
    <t>Kāpņu telpu logu  un durvju  nomaiņa</t>
  </si>
  <si>
    <t>Novecojušo ēkas  dzīvokļu logu  nomaiņa pret  dubultā  stiklojuma  logiem PVC  rāmī</t>
  </si>
  <si>
    <t>Apkures cauruļu  pagrabā  siltumizolācijas  sakārtošana/no_x005F_x0002_maiņa, bojāto  cauruļu posmu  nomaiņa</t>
  </si>
  <si>
    <t>Karstā ūdens  apgādes cauruļvadu  pagrabā  siltumizolācijas sakārtošana/no_x005F_x0002_maiņa, bojāto  cauruļu posmu  nomaiņa</t>
  </si>
  <si>
    <t>Termostatisko  ventiļu(5) un  apvadcauruļu uzstādīšana  dzīvokļu  sildķermeņiem (kur  nav uzstādīts), kur  nepieciešams, veikt  sildķermeņu  nomaiņu, un  alokātoru  uzstādīšana dzīvokļu  sildķermeņiem.</t>
  </si>
  <si>
    <t>Building 216</t>
  </si>
  <si>
    <t>Ēkas ārsienu siltināšana ar  200mm  siltumizolāciju,  ieskaitot sienas un  griestus uz  apdzīvotajām  platībām, kuras  kopīgas ar  caurbrauktuvēm, un,  ja iespējams logu  aiļu siltināšana ar  30mm  siltumizolācijas (1); d≤0,041 W/(mK)</t>
  </si>
  <si>
    <t>Ēkas kāpņu telpu  ārsienu siltināšana ar  200mm  siltumizolācijas(1) ,  vai līdzvērtīga  siltumizolācijas  materiāla; d≤0,041 W/(mK)</t>
  </si>
  <si>
    <t>Ēkas bēniņu  pārseguma  siltināšana ar  300mm beramās  vates vai līdzvērtīga  siltumizolācijas  materiāla(2); d≤0,041 W/(mK)</t>
  </si>
  <si>
    <t>Ēkas ieejas durvju  rietumu pusē  atjaunošana, lai  nodrošinātu to  blīvu aizvēršanu  un austrumu puses metāla durvju  nomaiņa</t>
  </si>
  <si>
    <t>Novecojušo ēkas  dzīvokļu logu  nomaiņa pret  dubultā vai  trīskāršā  stiklojuma logiem  PVC rāmī</t>
  </si>
  <si>
    <t>Karstā ūdens  apgādes cauruļvadu  pagrabā  siltumizolācijas  sakārtošana/no_x005F_x0002_maiņa, bojāto  cauruļu posmu  nomaiņa</t>
  </si>
  <si>
    <t>Building 217</t>
  </si>
  <si>
    <t xml:space="preserve">Ēkas ārsienu  siltināšana ar 200mm cieto akmens vati vai  līdzvērtīgu  siltumizolāciju, ja  nepieciešams  starplogu bloku  tīrīšana un jaunas  siltumizolācijas  ieklāšana, logu aiļu  siltināšana ar 20- 50mm  siltumizolāciju(1);  λd≤0,038 W/(mK) </t>
  </si>
  <si>
    <t>Ēkas kāpņu telpas  ārsienu siltināšana ar  200mm cieto akmens  vati vai līdzvērtīgu  siltumizolāciju un  logu aiļu siltināšana  ar 20-50mm  siltumizolāciju(1);  λd≤0,038 W/(mK)</t>
  </si>
  <si>
    <t xml:space="preserve">Ēkas tehniskā stāva  grīdas daļas virs  dzīvokļiem un virs  kāpņu telpas siltināšanas ar 300mm siltumizolāciju un  kāpņu telpas jumta  siltināšana ar 300mm  siltumizolāciju(2);  λd≤0,041 W/(mK) </t>
  </si>
  <si>
    <t>Pagraba pārseguma  zem dzīvokļiem un  kāpņu telpas siltināšana ar 150mm  cieto vati un ēkas  cokola siltināšana ar  100mm XPS (sakārtojot ēkas  apmali un piestiprinot  hidroizolāciju) vai  līdzvērtīgiem  materiāliem,  Pārsegumam  λd≤0,041 W/(mK),  Cokolam λd≤0,032  W/(mK)</t>
  </si>
  <si>
    <t>Kāpņu telpas ieejas un  pagrabstāva durvju  nomaiņa, nodrošinot to  blīvumu</t>
  </si>
  <si>
    <t>Apkures cauruļu  siltumizolācijas  sakārtošana/no_x005F_x0002_maiņa, bojāto  cauruļu posmu  nomaiņa</t>
  </si>
  <si>
    <t>Karstā ūdens cauruļu  siltumizolācijas  sakārtošana/no_x005F_x0002_maiņa, bojāto  cauruļu posmu  nomaiņa</t>
  </si>
  <si>
    <t>Termostatisko  ventiļu (5) un  apvadcauruļu  uzstādīšana  dzīvokļu  sildķermeņiem (kur  nav uzstādīts), kur nepieciešams, veikt  sildķermeņu  nomaiņu, un  alokātoru  uzstādīšana  dzīvokļu  sildķermeņiem</t>
  </si>
  <si>
    <t>Building 218</t>
  </si>
  <si>
    <t>Ēkas ārsienu  (izņemot kāpņu  telpas) siltināšana  ar 200mm cieto  akmens vati vai  līdzvērtīgu  siltumizolāciju un  logu aiļu  siltināšana ar  30mm  siltumizolāciju(1); d≤0,038 W/(mK)</t>
  </si>
  <si>
    <t>Ēkas kāpņu telpu  ārsienu siltināšana  ar 200mm cieto  akmens vati vai  līdzvērtīgu  siltumizolāciju un  logu aiļu  siltināšana ar  30mm  siltumizolāciju(1); d≤0,038 W/(mK)</t>
  </si>
  <si>
    <t>Vecā  siltumizolācijas  slāņa uz ēkas gala  sienām  demontēšana un  jauna siltu un  siltināšana ar  200mm cieto  akmens vati vai līdzvērtīgu  siltumizolāciju(1); d≤0,038 W/(mK)</t>
  </si>
  <si>
    <t>Kāpņu telpu vējtveru daļas sienas siltināšanas ar  200mm minerālvates  vai līdzvērtīga  materiāla(1) ;  d≤0,038 W/(mK)</t>
  </si>
  <si>
    <t>Ēkas jumta daļas  virs dzīvokļiem  siltināšanas ar  300mm beramās  vates vai līdzvērtīga  siltumizolācijas  materiāla(2) ;  d≤0,041 W/(mK)</t>
  </si>
  <si>
    <t>Ēkas jumta daļas  virs kāpņu telpas  siltināšana ar  200mm putu  polistirola (  d≤0,041  W/(mK) ) vai  līdzvērtīga  siltumizolācijas  materiāla un 50 mm  akmens vates(2); d≤0,041 W/(mK)</t>
  </si>
  <si>
    <t>Pagraba pārseguma  zem dzīvokļiem un  kāpņu telpas  siltināšana ar  120mm cieto vati  un ēkas cokola  siltināšana ar  100mm XPS (sakārtojot ēkas  apmali un  piestiprinot  hidroizolāciju) vai  līdzvērtīgiem  materiāliem, Pārsegumam d≤0,041 W/(mK), Cokolam   d≤0,032  W/(mK)</t>
  </si>
  <si>
    <t>Novecojušo ēkas  logu nomaiņa pret  jauniem dubultā vai  trīskāršā stiklojuma  logiem</t>
  </si>
  <si>
    <t>Building 219</t>
  </si>
  <si>
    <t>Ēkas fasādes siltināšana  (akmens vate 200 mm,  =0,037 W/mK)</t>
  </si>
  <si>
    <t>Ēkas gala sienu siltināšana  (akmens vate 200 mm,  =0,037 W/mK)</t>
  </si>
  <si>
    <t>Ēkas cokola un pagraba  sienas (vismaz 1000 mm  zem aizsargapmales)  siltināšana (ekst. putu  polistirols 200 mm,  =0,037 W/mK)</t>
  </si>
  <si>
    <t>Bēniņu pārseguma  siltināšana (berama vate  350 mm =0,041 W/mK)  un jumta remonts</t>
  </si>
  <si>
    <t xml:space="preserve">Pagraba pārseguma  siltināšana (akmens vate  150 mm, =0,038 W/mK) un grīdas uz grunts kur  nav pagraba siltināšana  (putupolistirols 150 mm,  =0,037 W/mK) </t>
  </si>
  <si>
    <t>Visu koka logu nomaiņa  (dzīvokļos, bēniņos, kāpņu  telpā un pagrabā) uz  pakešu logiem ar U&lt;1,3  W/m2K un logu aiļu  izolācija. Ārdurvju nomaiņa  uz jauniem ārdurvīm ar  U&lt;1,6 W/m2K</t>
  </si>
  <si>
    <t>Apkures sistēmas izbūve un  pieslēgšana pie  centralizētiem siltumtīkliem  vai pie mūsdienīga apkures  katla uz granulām</t>
  </si>
  <si>
    <t>Ventilācijas sistēmas  renovācija. Dabiskas  noplūdes šahtas tīrīšana.  Gaisa pieplūdes sistēmas  izbūve ārsienās</t>
  </si>
  <si>
    <t>Building 220</t>
  </si>
  <si>
    <t xml:space="preserve">Apkures sistēmas izbūve un  pieslēgšana pie  centralizētiem siltumtīkliem  vai pie mūsdienīga apkures  katla uz granulām. </t>
  </si>
  <si>
    <t>Building 221</t>
  </si>
  <si>
    <t>Building 222</t>
  </si>
  <si>
    <t>Building 223</t>
  </si>
  <si>
    <t>Ēkas fasādes siltināšana  (akmens vate 200 mm,  =0,037 W/mK). Balkonu  remonts un siltināšana no  apakšas (akmens vate  100mm =0,037 W/mK)</t>
  </si>
  <si>
    <t xml:space="preserve">Ēkas cokola un pagraba  sienas (vismaz 1000 mm  zem aizsargapmales)  siltināšana (ekst. putu  polistirols 200 mm,  =0,037 W/mK) </t>
  </si>
  <si>
    <t>Tehniskā stāva pārseguma  siltināšana (berama vate  350 mm =0,041 W/mK)  un jumta remonts</t>
  </si>
  <si>
    <t>Pagraba pārseguma  siltināšana (akmens vate  150 mm, =0,038 W/mK)</t>
  </si>
  <si>
    <t>Visu koka logu nomaiņa uz  pakešu logiem ar U&lt;1,3  W/m2K un logu aiļu  izolācija.</t>
  </si>
  <si>
    <t>Apkures sistēmas renovācija</t>
  </si>
  <si>
    <t>Ventilācijas sistēmas renovācija</t>
  </si>
  <si>
    <t>Karstā ūdens sistēmas renovācija</t>
  </si>
  <si>
    <t>Building 224</t>
  </si>
  <si>
    <t>Ēkas fasādes siltināšana  (akmens vate 200 mm,  =0,037 W/mK). Lodžijās  izbūvēt stikla žalūzijas</t>
  </si>
  <si>
    <t>Tehniskā stāva pārseguma  siltināšana (akmens vate  350 mm =0,038 W/mK)  un jumta seguma nomaiņa</t>
  </si>
  <si>
    <t xml:space="preserve">Pagraba pārseguma  siltināšana (akmens vate  150 mm, =0,038 W/mK) </t>
  </si>
  <si>
    <t>Visu koka logu un stikla  bloku nomaiņa (dzīvokļos,  bēniņos, kāpņu telpā un  pagrabā) uz pakešu logiem  ar U&lt;1,3 W/m2K un logu  aiļu izolācija</t>
  </si>
  <si>
    <t>Building 225</t>
  </si>
  <si>
    <t>Tehniskā stāva pārseguma  siltināšana (akmens vate  350 mm =0,042 W/mK)  un jumta seguma nomaiņa</t>
  </si>
  <si>
    <t>Building 226</t>
  </si>
  <si>
    <t>Ēkas fasādes (2.-3. stāvs)  siltināšana (akmens vate  150 mm, =0,037 W/mK). Koka karkasa aizpilde ar  ekovati ar =0,041 W/mK</t>
  </si>
  <si>
    <t>Ēkas fasādes (1. stāvs)  siltināšana (akmens vate  200 mm, =0,037 W/mK).  Ēkas cokola sienas  izveidošana un (vismaz  1000 mm zem  aizsargapmales)  siltināšana (ekst. putu  polistirols 200 mm,  =0,037 W/mK)</t>
  </si>
  <si>
    <t>Pagraba pārseguma  siltināšana (akmens vate  200 mm, =0,038 W/mK)</t>
  </si>
  <si>
    <t>Grīgas uz grunts (dzīvokļos)  siltināšana ar 100mm  putupolistirolu =0,037 W/mK</t>
  </si>
  <si>
    <t>Visā ēkā koka logu nomaiņa  uz pakešu logiem ar U&lt;1,3  W/m2K un logu aiļu  izolācija. Ārdurvju nomaiņa  uz jauniem ārdurvīm ar  U&lt;1,6 W/m2K</t>
  </si>
  <si>
    <t>Building 227</t>
  </si>
  <si>
    <t xml:space="preserve">Ēkas fasādes (pagalmā)  siltināšana (akmens vate  200 mm, =0,037 W/mK). Ēkas fasādes (no  Tallinas ielas) esoša  apmetuma demontāža,  fasādes remonts, jauns  apmetums un krāsošana. Ēkas gala sienu siltināšana  (akmens vate 200 mm,  =0,037 W/mK). Ēkas  cokola sienas izveidošana  un (vismaz 1000 mm zem  aizsargapmales)  siltināšana (ekst. putu  polistirols 200 mm,  =0,037 W/mK) </t>
  </si>
  <si>
    <t>Visu koka logu nomaiņa  (dzīvokļos, bēniņos, kāpņu  telpā) uz pakešu logiem ar  U&lt;1,3 W/m2K un logu aiļu  izolācija</t>
  </si>
  <si>
    <t>Building 228</t>
  </si>
  <si>
    <t xml:space="preserve">Ēkas gala sienu siltināšana  (akmens vate 200 mm,  =0,037 W/mK) </t>
  </si>
  <si>
    <t>Ēkas cokola un pagraba  sienas (vismaz 1000 mm  zem aizsargapmales)  siltināšana (ekst. putu polistirols 200 mm,  =0,037 W/mK)</t>
  </si>
  <si>
    <t>District heating</t>
  </si>
  <si>
    <t>Building serie</t>
  </si>
  <si>
    <t>Avg. indoor height (m)</t>
  </si>
  <si>
    <t>Amount</t>
  </si>
  <si>
    <t>316/318</t>
  </si>
  <si>
    <t>Brežņeva laika projekts</t>
  </si>
  <si>
    <t>104. sērija</t>
  </si>
  <si>
    <t>602. sērija</t>
  </si>
  <si>
    <t>Ļeņingradas projekts</t>
  </si>
  <si>
    <t>Vācu projekts</t>
  </si>
  <si>
    <t>Pirmskara laika projekts</t>
  </si>
  <si>
    <t>Cits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</si>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</sst>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_-[$€-2]\ * #,##0.00_-;\-[$€-2]\ * #,##0.00_-;_-[$€-2]\ * \-??_-;_-@_-"/>
    <numFmt numFmtId="167" formatCode="dd/mm/yy"/>
  </numFmts>
  <fonts count="12" x14ac:knownFonts="1">
    <font>
      <sz val="11"/>
      <color rgb="FF000000"/>
      <name val="Calibri"/>
      <family val="2"/>
      <charset val="1"/>
    </font>
    <font>
      <b/>
      <sz val="12"/>
      <color rgb="FF000000"/>
      <name val="Calibri"/>
      <family val="2"/>
      <charset val="1"/>
    </font>
    <font>
      <b/>
      <sz val="11"/>
      <color rgb="FF000000"/>
      <name val="Calibri"/>
      <family val="2"/>
      <charset val="1"/>
    </font>
    <font>
      <sz val="10"/>
      <color rgb="FF000000"/>
      <name val="Calibri"/>
      <family val="2"/>
      <charset val="1"/>
    </font>
    <font>
      <sz val="10"/>
      <color rgb="FFFF0000"/>
      <name val="Calibri"/>
      <family val="2"/>
      <charset val="1"/>
    </font>
    <font>
      <b/>
      <sz val="10"/>
      <color rgb="FF000000"/>
      <name val="Calibri"/>
      <family val="2"/>
      <charset val="1"/>
    </font>
    <font>
      <sz val="9"/>
      <color rgb="FF000000"/>
      <name val="Calibri"/>
      <family val="2"/>
      <charset val="1"/>
    </font>
    <font>
      <b/>
      <sz val="14"/>
      <color rgb="FF000000"/>
      <name val="Calibri"/>
      <family val="2"/>
      <charset val="1"/>
    </font>
    <font>
      <i/>
      <sz val="11"/>
      <color rgb="FF404040"/>
      <name val="Calibri"/>
      <family val="2"/>
      <charset val="1"/>
    </font>
    <font>
      <i/>
      <sz val="11"/>
      <color rgb="FFAEAAAA"/>
      <name val="Calibri"/>
      <family val="2"/>
      <charset val="1"/>
    </font>
    <font>
      <b/>
      <sz val="11"/>
      <color rgb="FF2F5597"/>
      <name val="Calibri"/>
      <family val="2"/>
      <charset val="1"/>
    </font>
    <font>
      <sz val="11"/>
      <color rgb="FF2F5597"/>
      <name val="Calibri"/>
      <family val="2"/>
      <charset val="1"/>
    </font>
  </fonts>
  <fills count="8">
    <fill>
      <patternFill patternType="none"/>
    </fill>
    <fill>
      <patternFill patternType="gray125"/>
    </fill>
    <fill>
      <patternFill patternType="solid">
        <fgColor rgb="FFE7E6E6"/>
        <bgColor rgb="FFDAE3F3"/>
      </patternFill>
    </fill>
    <fill>
      <patternFill patternType="solid">
        <fgColor rgb="FFFFD966"/>
        <bgColor rgb="FFFFFF99"/>
      </patternFill>
    </fill>
    <fill>
      <patternFill patternType="solid">
        <fgColor rgb="FFB4C6E7"/>
        <bgColor rgb="FFBFBFBF"/>
      </patternFill>
    </fill>
    <fill>
      <patternFill patternType="solid">
        <fgColor rgb="FFBFBFBF"/>
        <bgColor rgb="FFB4C6E7"/>
      </patternFill>
    </fill>
    <fill>
      <patternFill patternType="solid">
        <fgColor rgb="FF8EA9DB"/>
        <bgColor rgb="FFAEAAAA"/>
      </patternFill>
    </fill>
    <fill>
      <patternFill patternType="solid">
        <fgColor rgb="FFDAE3F3"/>
        <bgColor rgb="FFE7E6E6"/>
      </patternFill>
    </fill>
  </fills>
  <borders count="20">
    <border>
      <left/>
      <right/>
      <top/>
      <bottom/>
      <diagonal/>
    </border>
    <border>
      <left style="thin">
        <color auto="1"/>
      </left>
      <right/>
      <top style="thin">
        <color auto="1"/>
      </top>
      <bottom/>
      <diagonal/>
    </border>
    <border>
      <left style="thin">
        <color auto="1"/>
      </left>
      <right style="thin">
        <color auto="1"/>
      </right>
      <top/>
      <bottom style="medium">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hair">
        <color auto="1"/>
      </left>
      <right style="hair">
        <color auto="1"/>
      </right>
      <top style="hair">
        <color auto="1"/>
      </top>
      <bottom style="hair">
        <color auto="1"/>
      </bottom>
      <diagonal/>
    </border>
    <border>
      <left/>
      <right/>
      <top/>
      <bottom style="medium">
        <color auto="1"/>
      </bottom>
      <diagonal/>
    </border>
    <border>
      <left/>
      <right/>
      <top/>
      <bottom style="thick">
        <color auto="1"/>
      </bottom>
      <diagonal/>
    </border>
  </borders>
  <cellStyleXfs count="1">
    <xf numFmtId="0" fontId="0" fillId="0" borderId="0"/>
  </cellStyleXfs>
  <cellXfs count="82">
    <xf numFmtId="0" fontId="0" fillId="0" borderId="0" xfId="0"/>
    <xf numFmtId="0" fontId="0" fillId="0" borderId="0" xfId="0" applyAlignment="1">
      <alignment wrapText="1"/>
    </xf>
    <xf numFmtId="0" fontId="2" fillId="2" borderId="1"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2" fillId="2" borderId="5" xfId="0" applyFont="1" applyFill="1" applyBorder="1" applyAlignment="1">
      <alignment horizontal="left"/>
    </xf>
    <xf numFmtId="0" fontId="2" fillId="2" borderId="6" xfId="0" applyFont="1" applyFill="1" applyBorder="1" applyAlignment="1">
      <alignment horizontal="center"/>
    </xf>
    <xf numFmtId="0" fontId="2" fillId="2" borderId="7" xfId="0" applyFont="1" applyFill="1" applyBorder="1" applyAlignment="1">
      <alignment horizontal="center"/>
    </xf>
    <xf numFmtId="0" fontId="3" fillId="0" borderId="0" xfId="0" applyFont="1" applyAlignment="1">
      <alignment wrapText="1"/>
    </xf>
    <xf numFmtId="0" fontId="4" fillId="0" borderId="0" xfId="0" applyFont="1" applyAlignment="1">
      <alignment wrapText="1"/>
    </xf>
    <xf numFmtId="0" fontId="4" fillId="3" borderId="9" xfId="0" applyFont="1" applyFill="1" applyBorder="1" applyAlignment="1">
      <alignment wrapText="1"/>
    </xf>
    <xf numFmtId="0" fontId="3" fillId="0" borderId="9" xfId="0" applyFont="1" applyBorder="1" applyAlignment="1">
      <alignment wrapText="1"/>
    </xf>
    <xf numFmtId="0" fontId="3" fillId="0" borderId="10" xfId="0" applyFont="1" applyBorder="1" applyAlignment="1">
      <alignment wrapText="1"/>
    </xf>
    <xf numFmtId="0" fontId="4" fillId="3" borderId="10" xfId="0" applyFont="1" applyFill="1" applyBorder="1" applyAlignment="1">
      <alignment wrapText="1"/>
    </xf>
    <xf numFmtId="0" fontId="3" fillId="4" borderId="10" xfId="0" applyFont="1" applyFill="1" applyBorder="1" applyAlignment="1">
      <alignment wrapText="1"/>
    </xf>
    <xf numFmtId="0" fontId="3" fillId="0" borderId="11" xfId="0" applyFont="1" applyBorder="1" applyAlignment="1">
      <alignment wrapText="1"/>
    </xf>
    <xf numFmtId="0" fontId="3" fillId="0" borderId="12" xfId="0" applyFont="1" applyBorder="1" applyAlignment="1">
      <alignment wrapText="1"/>
    </xf>
    <xf numFmtId="0" fontId="5" fillId="0" borderId="0" xfId="0" applyFont="1" applyAlignment="1">
      <alignment wrapText="1"/>
    </xf>
    <xf numFmtId="0" fontId="6" fillId="0" borderId="0" xfId="0" applyFont="1" applyAlignment="1">
      <alignment wrapText="1"/>
    </xf>
    <xf numFmtId="0" fontId="6" fillId="5" borderId="13" xfId="0" applyFont="1" applyFill="1" applyBorder="1" applyAlignment="1">
      <alignment wrapText="1"/>
    </xf>
    <xf numFmtId="0" fontId="6" fillId="5" borderId="7" xfId="0" applyFont="1" applyFill="1" applyBorder="1" applyAlignment="1">
      <alignment wrapText="1"/>
    </xf>
    <xf numFmtId="0" fontId="6" fillId="5" borderId="0" xfId="0" applyFont="1" applyFill="1" applyAlignment="1">
      <alignment wrapText="1"/>
    </xf>
    <xf numFmtId="0" fontId="6" fillId="5" borderId="8" xfId="0" applyFont="1" applyFill="1" applyBorder="1" applyAlignment="1">
      <alignment wrapText="1"/>
    </xf>
    <xf numFmtId="0" fontId="6" fillId="5" borderId="11" xfId="0" applyFont="1" applyFill="1" applyBorder="1" applyAlignment="1">
      <alignment wrapText="1"/>
    </xf>
    <xf numFmtId="0" fontId="6" fillId="5" borderId="5" xfId="0" applyFont="1" applyFill="1" applyBorder="1" applyAlignment="1">
      <alignment wrapText="1"/>
    </xf>
    <xf numFmtId="0" fontId="6" fillId="5" borderId="14" xfId="0" applyFont="1" applyFill="1" applyBorder="1" applyAlignment="1">
      <alignment wrapText="1"/>
    </xf>
    <xf numFmtId="0" fontId="6" fillId="5" borderId="15" xfId="0" applyFont="1" applyFill="1" applyBorder="1" applyAlignment="1">
      <alignment wrapText="1"/>
    </xf>
    <xf numFmtId="0" fontId="7" fillId="0" borderId="0" xfId="0" applyFont="1" applyAlignment="1">
      <alignment wrapText="1"/>
    </xf>
    <xf numFmtId="0" fontId="0" fillId="0" borderId="10" xfId="0" applyBorder="1"/>
    <xf numFmtId="1" fontId="0" fillId="0" borderId="3" xfId="0" applyNumberFormat="1" applyBorder="1"/>
    <xf numFmtId="0" fontId="0" fillId="0" borderId="4" xfId="0" applyBorder="1"/>
    <xf numFmtId="164" fontId="0" fillId="0" borderId="0" xfId="0" applyNumberFormat="1"/>
    <xf numFmtId="165" fontId="0" fillId="0" borderId="0" xfId="0" applyNumberFormat="1"/>
    <xf numFmtId="0" fontId="0" fillId="0" borderId="12" xfId="0" applyBorder="1"/>
    <xf numFmtId="166" fontId="0" fillId="0" borderId="0" xfId="0" applyNumberFormat="1"/>
    <xf numFmtId="166" fontId="0" fillId="0" borderId="10" xfId="0" applyNumberFormat="1" applyBorder="1"/>
    <xf numFmtId="0" fontId="2" fillId="0" borderId="0" xfId="0" applyFont="1" applyAlignment="1">
      <alignment wrapText="1"/>
    </xf>
    <xf numFmtId="0" fontId="8" fillId="0" borderId="0" xfId="0" applyFont="1"/>
    <xf numFmtId="0" fontId="9" fillId="0" borderId="0" xfId="0" applyFont="1"/>
    <xf numFmtId="0" fontId="9" fillId="2" borderId="12" xfId="0" applyFont="1" applyFill="1" applyBorder="1" applyAlignment="1">
      <alignment wrapText="1"/>
    </xf>
    <xf numFmtId="0" fontId="9" fillId="2" borderId="0" xfId="0" applyFont="1" applyFill="1"/>
    <xf numFmtId="0" fontId="9" fillId="2" borderId="10" xfId="0" applyFont="1" applyFill="1" applyBorder="1"/>
    <xf numFmtId="0" fontId="9" fillId="2" borderId="12" xfId="0" applyFont="1" applyFill="1" applyBorder="1"/>
    <xf numFmtId="0" fontId="0" fillId="0" borderId="0" xfId="0" applyAlignment="1">
      <alignment horizontal="right"/>
    </xf>
    <xf numFmtId="0" fontId="3" fillId="0" borderId="0" xfId="0" applyFont="1"/>
    <xf numFmtId="0" fontId="6" fillId="5" borderId="17" xfId="0" applyFont="1" applyFill="1" applyBorder="1" applyAlignment="1">
      <alignment wrapText="1"/>
    </xf>
    <xf numFmtId="0" fontId="2" fillId="0" borderId="0" xfId="0" applyFont="1"/>
    <xf numFmtId="167" fontId="0" fillId="0" borderId="0" xfId="0" applyNumberFormat="1"/>
    <xf numFmtId="0" fontId="1" fillId="2" borderId="0" xfId="0" applyFont="1" applyFill="1" applyAlignment="1">
      <alignment horizontal="center"/>
    </xf>
    <xf numFmtId="0" fontId="0" fillId="0" borderId="13" xfId="0" applyBorder="1" applyAlignment="1">
      <alignment wrapText="1"/>
    </xf>
    <xf numFmtId="0" fontId="6" fillId="5" borderId="9" xfId="0" applyFont="1" applyFill="1" applyBorder="1" applyAlignment="1">
      <alignment wrapText="1"/>
    </xf>
    <xf numFmtId="0" fontId="6" fillId="5" borderId="6" xfId="0" applyFont="1" applyFill="1" applyBorder="1" applyAlignment="1">
      <alignment wrapText="1"/>
    </xf>
    <xf numFmtId="0" fontId="2" fillId="0" borderId="6" xfId="0" applyFont="1" applyBorder="1"/>
    <xf numFmtId="0" fontId="0" fillId="6" borderId="0" xfId="0" applyFill="1"/>
    <xf numFmtId="0" fontId="0" fillId="0" borderId="3" xfId="0" applyBorder="1"/>
    <xf numFmtId="0" fontId="0" fillId="0" borderId="3" xfId="0" applyBorder="1" applyAlignment="1">
      <alignment wrapText="1"/>
    </xf>
    <xf numFmtId="166" fontId="0" fillId="0" borderId="3" xfId="0" applyNumberFormat="1" applyBorder="1"/>
    <xf numFmtId="9" fontId="0" fillId="6" borderId="0" xfId="0" applyNumberFormat="1" applyFill="1"/>
    <xf numFmtId="0" fontId="0" fillId="0" borderId="18" xfId="0" applyBorder="1"/>
    <xf numFmtId="0" fontId="0" fillId="0" borderId="18" xfId="0" applyBorder="1" applyAlignment="1">
      <alignment wrapText="1"/>
    </xf>
    <xf numFmtId="166" fontId="0" fillId="0" borderId="18" xfId="0" applyNumberFormat="1" applyBorder="1"/>
    <xf numFmtId="0" fontId="2" fillId="6" borderId="0" xfId="0" applyFont="1" applyFill="1"/>
    <xf numFmtId="166" fontId="2" fillId="6" borderId="0" xfId="0" applyNumberFormat="1" applyFont="1" applyFill="1"/>
    <xf numFmtId="10" fontId="0" fillId="0" borderId="0" xfId="0" applyNumberFormat="1"/>
    <xf numFmtId="10" fontId="0" fillId="0" borderId="3" xfId="0" applyNumberFormat="1" applyBorder="1"/>
    <xf numFmtId="10" fontId="0" fillId="0" borderId="18" xfId="0" applyNumberFormat="1" applyBorder="1"/>
    <xf numFmtId="4" fontId="0" fillId="0" borderId="0" xfId="0" applyNumberFormat="1"/>
    <xf numFmtId="0" fontId="10" fillId="0" borderId="18" xfId="0" applyFont="1" applyBorder="1"/>
    <xf numFmtId="0" fontId="11" fillId="7" borderId="0" xfId="0" applyFont="1" applyFill="1"/>
    <xf numFmtId="0" fontId="11" fillId="0" borderId="0" xfId="0" applyFont="1"/>
    <xf numFmtId="0" fontId="2" fillId="0" borderId="18" xfId="0" applyFont="1" applyBorder="1"/>
    <xf numFmtId="0" fontId="2" fillId="0" borderId="19" xfId="0" applyFont="1" applyBorder="1"/>
    <xf numFmtId="0" fontId="0" fillId="0" borderId="0" xfId="0" applyAlignment="1">
      <alignment horizontal="right" wrapText="1"/>
    </xf>
    <xf numFmtId="0" fontId="4" fillId="3" borderId="9" xfId="0" applyFont="1" applyFill="1" applyBorder="1" applyAlignment="1">
      <alignment horizontal="left" wrapText="1"/>
    </xf>
    <xf numFmtId="0" fontId="1" fillId="2" borderId="1" xfId="0" applyFont="1" applyFill="1" applyBorder="1" applyAlignment="1">
      <alignment horizontal="center"/>
    </xf>
    <xf numFmtId="0" fontId="2" fillId="2" borderId="2" xfId="0" applyFont="1" applyFill="1" applyBorder="1" applyAlignment="1">
      <alignment horizontal="center" wrapText="1"/>
    </xf>
    <xf numFmtId="0" fontId="0" fillId="2" borderId="8" xfId="0" applyFill="1" applyBorder="1" applyAlignment="1">
      <alignment horizontal="center"/>
    </xf>
    <xf numFmtId="0" fontId="1" fillId="2" borderId="16" xfId="0" applyFont="1" applyFill="1" applyBorder="1" applyAlignment="1">
      <alignment horizontal="center"/>
    </xf>
    <xf numFmtId="0" fontId="1" fillId="2"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8EA9DB"/>
      <rgbColor rgb="FF993366"/>
      <rgbColor rgb="FFFFFFCC"/>
      <rgbColor rgb="FFDAE3F3"/>
      <rgbColor rgb="FF660066"/>
      <rgbColor rgb="FFFF8080"/>
      <rgbColor rgb="FF0066CC"/>
      <rgbColor rgb="FFB4C6E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966"/>
      <rgbColor rgb="FF3366FF"/>
      <rgbColor rgb="FF33CCCC"/>
      <rgbColor rgb="FF99CC00"/>
      <rgbColor rgb="FFFFCC00"/>
      <rgbColor rgb="FFFF9900"/>
      <rgbColor rgb="FFFF6600"/>
      <rgbColor rgb="FF666699"/>
      <rgbColor rgb="FFAEAAAA"/>
      <rgbColor rgb="FF003366"/>
      <rgbColor rgb="FF339966"/>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238125</xdr:colOff>
      <xdr:row>36</xdr:row>
      <xdr:rowOff>114300</xdr:rowOff>
    </xdr:to>
    <xdr:sp macro="" textlink="">
      <xdr:nvSpPr>
        <xdr:cNvPr id="1490" name="_x0000_t202" hidden="1">
          <a:extLst>
            <a:ext uri="{FF2B5EF4-FFF2-40B4-BE49-F238E27FC236}">
              <a16:creationId xmlns:a16="http://schemas.microsoft.com/office/drawing/2014/main" id="{47EB5CCC-0E08-075E-98D8-994B188148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88" name="_x0000_t202" hidden="1">
          <a:extLst>
            <a:ext uri="{FF2B5EF4-FFF2-40B4-BE49-F238E27FC236}">
              <a16:creationId xmlns:a16="http://schemas.microsoft.com/office/drawing/2014/main" id="{FB26BA97-B742-806F-7BF1-0691DAAFE7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86" name="_x0000_t202" hidden="1">
          <a:extLst>
            <a:ext uri="{FF2B5EF4-FFF2-40B4-BE49-F238E27FC236}">
              <a16:creationId xmlns:a16="http://schemas.microsoft.com/office/drawing/2014/main" id="{3F395558-FF7B-15D6-09A3-ACD99D7FBF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84" name="_x0000_t202" hidden="1">
          <a:extLst>
            <a:ext uri="{FF2B5EF4-FFF2-40B4-BE49-F238E27FC236}">
              <a16:creationId xmlns:a16="http://schemas.microsoft.com/office/drawing/2014/main" id="{FBD497B1-A96F-7507-7F43-3FB39292BC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82" name="_x0000_t202" hidden="1">
          <a:extLst>
            <a:ext uri="{FF2B5EF4-FFF2-40B4-BE49-F238E27FC236}">
              <a16:creationId xmlns:a16="http://schemas.microsoft.com/office/drawing/2014/main" id="{3B1E8831-E4FD-6A1D-43F3-D7D15619D6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80" name="_x0000_t202" hidden="1">
          <a:extLst>
            <a:ext uri="{FF2B5EF4-FFF2-40B4-BE49-F238E27FC236}">
              <a16:creationId xmlns:a16="http://schemas.microsoft.com/office/drawing/2014/main" id="{84E791CA-24A7-90E2-900B-360F3F331C8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78" name="_x0000_t202" hidden="1">
          <a:extLst>
            <a:ext uri="{FF2B5EF4-FFF2-40B4-BE49-F238E27FC236}">
              <a16:creationId xmlns:a16="http://schemas.microsoft.com/office/drawing/2014/main" id="{36226882-A0A3-A9FC-B28C-61F8DA15EB1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76" name="_x0000_t202" hidden="1">
          <a:extLst>
            <a:ext uri="{FF2B5EF4-FFF2-40B4-BE49-F238E27FC236}">
              <a16:creationId xmlns:a16="http://schemas.microsoft.com/office/drawing/2014/main" id="{66A93838-53A0-E336-6AC7-CC5A9F51479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74" name="_x0000_t202" hidden="1">
          <a:extLst>
            <a:ext uri="{FF2B5EF4-FFF2-40B4-BE49-F238E27FC236}">
              <a16:creationId xmlns:a16="http://schemas.microsoft.com/office/drawing/2014/main" id="{6F4DFFBB-9532-3BD6-0A24-98271A0329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72" name="_x0000_t202" hidden="1">
          <a:extLst>
            <a:ext uri="{FF2B5EF4-FFF2-40B4-BE49-F238E27FC236}">
              <a16:creationId xmlns:a16="http://schemas.microsoft.com/office/drawing/2014/main" id="{2CDAA0FA-A3F1-CA7D-EAD1-CEE7BA616D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70" name="_x0000_t202" hidden="1">
          <a:extLst>
            <a:ext uri="{FF2B5EF4-FFF2-40B4-BE49-F238E27FC236}">
              <a16:creationId xmlns:a16="http://schemas.microsoft.com/office/drawing/2014/main" id="{9844E8C0-7F14-2062-846A-649CCD71F5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68" name="_x0000_t202" hidden="1">
          <a:extLst>
            <a:ext uri="{FF2B5EF4-FFF2-40B4-BE49-F238E27FC236}">
              <a16:creationId xmlns:a16="http://schemas.microsoft.com/office/drawing/2014/main" id="{870159A4-F149-7DBD-AB42-1B426C5E8B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66" name="_x0000_t202" hidden="1">
          <a:extLst>
            <a:ext uri="{FF2B5EF4-FFF2-40B4-BE49-F238E27FC236}">
              <a16:creationId xmlns:a16="http://schemas.microsoft.com/office/drawing/2014/main" id="{60136359-5D21-BD3E-1F66-3FBB5AE6C30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64" name="_x0000_t202" hidden="1">
          <a:extLst>
            <a:ext uri="{FF2B5EF4-FFF2-40B4-BE49-F238E27FC236}">
              <a16:creationId xmlns:a16="http://schemas.microsoft.com/office/drawing/2014/main" id="{12DC3784-901F-6C8B-7A01-29F44F7EB63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62" name="_x0000_t202" hidden="1">
          <a:extLst>
            <a:ext uri="{FF2B5EF4-FFF2-40B4-BE49-F238E27FC236}">
              <a16:creationId xmlns:a16="http://schemas.microsoft.com/office/drawing/2014/main" id="{6EFA3697-007F-0008-8C61-083F1A8A674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60" name="_x0000_t202" hidden="1">
          <a:extLst>
            <a:ext uri="{FF2B5EF4-FFF2-40B4-BE49-F238E27FC236}">
              <a16:creationId xmlns:a16="http://schemas.microsoft.com/office/drawing/2014/main" id="{932C5A34-0487-5CA4-2CD2-6B92A0E639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58" name="_x0000_t202" hidden="1">
          <a:extLst>
            <a:ext uri="{FF2B5EF4-FFF2-40B4-BE49-F238E27FC236}">
              <a16:creationId xmlns:a16="http://schemas.microsoft.com/office/drawing/2014/main" id="{92BE5426-85F5-4500-32DF-E410DFC5E1D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56" name="_x0000_t202" hidden="1">
          <a:extLst>
            <a:ext uri="{FF2B5EF4-FFF2-40B4-BE49-F238E27FC236}">
              <a16:creationId xmlns:a16="http://schemas.microsoft.com/office/drawing/2014/main" id="{01D677CF-A958-61E1-6ECC-AD7C3A3E4FC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54" name="_x0000_t202" hidden="1">
          <a:extLst>
            <a:ext uri="{FF2B5EF4-FFF2-40B4-BE49-F238E27FC236}">
              <a16:creationId xmlns:a16="http://schemas.microsoft.com/office/drawing/2014/main" id="{1ADB4019-8AA8-FD1A-2144-439CA59A6F9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52" name="_x0000_t202" hidden="1">
          <a:extLst>
            <a:ext uri="{FF2B5EF4-FFF2-40B4-BE49-F238E27FC236}">
              <a16:creationId xmlns:a16="http://schemas.microsoft.com/office/drawing/2014/main" id="{C37804A6-618F-0E66-D1F2-0B3502402FF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50" name="_x0000_t202" hidden="1">
          <a:extLst>
            <a:ext uri="{FF2B5EF4-FFF2-40B4-BE49-F238E27FC236}">
              <a16:creationId xmlns:a16="http://schemas.microsoft.com/office/drawing/2014/main" id="{CD86D661-DB5C-02F3-2EBF-E526CA6F9B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48" name="_x0000_t202" hidden="1">
          <a:extLst>
            <a:ext uri="{FF2B5EF4-FFF2-40B4-BE49-F238E27FC236}">
              <a16:creationId xmlns:a16="http://schemas.microsoft.com/office/drawing/2014/main" id="{4DECF4A0-AB3F-88DB-6161-5D03D51DC95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46" name="_x0000_t202" hidden="1">
          <a:extLst>
            <a:ext uri="{FF2B5EF4-FFF2-40B4-BE49-F238E27FC236}">
              <a16:creationId xmlns:a16="http://schemas.microsoft.com/office/drawing/2014/main" id="{F11FEA2C-4A58-2274-61A5-16946D5CB1D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44" name="_x0000_t202" hidden="1">
          <a:extLst>
            <a:ext uri="{FF2B5EF4-FFF2-40B4-BE49-F238E27FC236}">
              <a16:creationId xmlns:a16="http://schemas.microsoft.com/office/drawing/2014/main" id="{D1F8D50C-F671-1157-568B-90A8B938075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42" name="_x0000_t202" hidden="1">
          <a:extLst>
            <a:ext uri="{FF2B5EF4-FFF2-40B4-BE49-F238E27FC236}">
              <a16:creationId xmlns:a16="http://schemas.microsoft.com/office/drawing/2014/main" id="{D4D019B5-C0C9-CB73-431C-165E8FA9C75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40" name="_x0000_t202" hidden="1">
          <a:extLst>
            <a:ext uri="{FF2B5EF4-FFF2-40B4-BE49-F238E27FC236}">
              <a16:creationId xmlns:a16="http://schemas.microsoft.com/office/drawing/2014/main" id="{51A4FCC1-AB2A-A3DE-F0CE-79DD17F8E62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38" name="_x0000_t202" hidden="1">
          <a:extLst>
            <a:ext uri="{FF2B5EF4-FFF2-40B4-BE49-F238E27FC236}">
              <a16:creationId xmlns:a16="http://schemas.microsoft.com/office/drawing/2014/main" id="{B6E0CA65-2924-30F0-7C0B-0837D212BB6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36" name="_x0000_t202" hidden="1">
          <a:extLst>
            <a:ext uri="{FF2B5EF4-FFF2-40B4-BE49-F238E27FC236}">
              <a16:creationId xmlns:a16="http://schemas.microsoft.com/office/drawing/2014/main" id="{0008E416-B7F0-9C5D-F86E-7E9320E807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34" name="_x0000_t202" hidden="1">
          <a:extLst>
            <a:ext uri="{FF2B5EF4-FFF2-40B4-BE49-F238E27FC236}">
              <a16:creationId xmlns:a16="http://schemas.microsoft.com/office/drawing/2014/main" id="{E64A7038-0F0E-6152-1319-3B78EEBFEF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32" name="_x0000_t202" hidden="1">
          <a:extLst>
            <a:ext uri="{FF2B5EF4-FFF2-40B4-BE49-F238E27FC236}">
              <a16:creationId xmlns:a16="http://schemas.microsoft.com/office/drawing/2014/main" id="{49216C63-86CF-93C0-04E6-6688DD9F941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30" name="_x0000_t202" hidden="1">
          <a:extLst>
            <a:ext uri="{FF2B5EF4-FFF2-40B4-BE49-F238E27FC236}">
              <a16:creationId xmlns:a16="http://schemas.microsoft.com/office/drawing/2014/main" id="{526A85D2-B3ED-DF5E-0F89-B77F321863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28" name="_x0000_t202" hidden="1">
          <a:extLst>
            <a:ext uri="{FF2B5EF4-FFF2-40B4-BE49-F238E27FC236}">
              <a16:creationId xmlns:a16="http://schemas.microsoft.com/office/drawing/2014/main" id="{8489E871-CA42-C661-9E4E-C4358E36346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26" name="_x0000_t202" hidden="1">
          <a:extLst>
            <a:ext uri="{FF2B5EF4-FFF2-40B4-BE49-F238E27FC236}">
              <a16:creationId xmlns:a16="http://schemas.microsoft.com/office/drawing/2014/main" id="{13839A60-E96D-1D30-8D6A-C3596824EF8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24" name="_x0000_t202" hidden="1">
          <a:extLst>
            <a:ext uri="{FF2B5EF4-FFF2-40B4-BE49-F238E27FC236}">
              <a16:creationId xmlns:a16="http://schemas.microsoft.com/office/drawing/2014/main" id="{8B139231-49ED-7FD3-1492-3E048EFF1F0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22" name="_x0000_t202" hidden="1">
          <a:extLst>
            <a:ext uri="{FF2B5EF4-FFF2-40B4-BE49-F238E27FC236}">
              <a16:creationId xmlns:a16="http://schemas.microsoft.com/office/drawing/2014/main" id="{20E903BD-475F-391D-F95A-8AE886E077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20" name="_x0000_t202" hidden="1">
          <a:extLst>
            <a:ext uri="{FF2B5EF4-FFF2-40B4-BE49-F238E27FC236}">
              <a16:creationId xmlns:a16="http://schemas.microsoft.com/office/drawing/2014/main" id="{6E6B804D-D432-48A7-7D3D-6F16DDC25DC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18" name="_x0000_t202" hidden="1">
          <a:extLst>
            <a:ext uri="{FF2B5EF4-FFF2-40B4-BE49-F238E27FC236}">
              <a16:creationId xmlns:a16="http://schemas.microsoft.com/office/drawing/2014/main" id="{5ACC5831-8B22-7D8C-9353-1DB10F03D11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16" name="_x0000_t202" hidden="1">
          <a:extLst>
            <a:ext uri="{FF2B5EF4-FFF2-40B4-BE49-F238E27FC236}">
              <a16:creationId xmlns:a16="http://schemas.microsoft.com/office/drawing/2014/main" id="{7CEC2320-8B9A-021A-C979-C62DCF6C3F8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14" name="_x0000_t202" hidden="1">
          <a:extLst>
            <a:ext uri="{FF2B5EF4-FFF2-40B4-BE49-F238E27FC236}">
              <a16:creationId xmlns:a16="http://schemas.microsoft.com/office/drawing/2014/main" id="{B0558BE9-F21F-A1A2-1E83-D3AB3157EE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12" name="_x0000_t202" hidden="1">
          <a:extLst>
            <a:ext uri="{FF2B5EF4-FFF2-40B4-BE49-F238E27FC236}">
              <a16:creationId xmlns:a16="http://schemas.microsoft.com/office/drawing/2014/main" id="{5F2B05C7-F0B4-D611-75D0-D9745E7C974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10" name="_x0000_t202" hidden="1">
          <a:extLst>
            <a:ext uri="{FF2B5EF4-FFF2-40B4-BE49-F238E27FC236}">
              <a16:creationId xmlns:a16="http://schemas.microsoft.com/office/drawing/2014/main" id="{ADD05940-2403-5490-534F-E654D24DB2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08" name="_x0000_t202" hidden="1">
          <a:extLst>
            <a:ext uri="{FF2B5EF4-FFF2-40B4-BE49-F238E27FC236}">
              <a16:creationId xmlns:a16="http://schemas.microsoft.com/office/drawing/2014/main" id="{2CEAEBF9-2B25-EE9A-DF98-B4FC44531C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06" name="_x0000_t202" hidden="1">
          <a:extLst>
            <a:ext uri="{FF2B5EF4-FFF2-40B4-BE49-F238E27FC236}">
              <a16:creationId xmlns:a16="http://schemas.microsoft.com/office/drawing/2014/main" id="{2DD82C91-E391-8D56-75ED-AA655F38D48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04" name="_x0000_t202" hidden="1">
          <a:extLst>
            <a:ext uri="{FF2B5EF4-FFF2-40B4-BE49-F238E27FC236}">
              <a16:creationId xmlns:a16="http://schemas.microsoft.com/office/drawing/2014/main" id="{4849BE7E-6CA1-25B0-7596-A1EC8002817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02" name="_x0000_t202" hidden="1">
          <a:extLst>
            <a:ext uri="{FF2B5EF4-FFF2-40B4-BE49-F238E27FC236}">
              <a16:creationId xmlns:a16="http://schemas.microsoft.com/office/drawing/2014/main" id="{49B0226A-AAE3-666D-6F9A-C451ADC23E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400" name="_x0000_t202" hidden="1">
          <a:extLst>
            <a:ext uri="{FF2B5EF4-FFF2-40B4-BE49-F238E27FC236}">
              <a16:creationId xmlns:a16="http://schemas.microsoft.com/office/drawing/2014/main" id="{630E0F27-3806-069E-F0FD-68D7CFDC8A0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98" name="_x0000_t202" hidden="1">
          <a:extLst>
            <a:ext uri="{FF2B5EF4-FFF2-40B4-BE49-F238E27FC236}">
              <a16:creationId xmlns:a16="http://schemas.microsoft.com/office/drawing/2014/main" id="{02EBE878-DC94-51CF-9081-77D88FA1E0F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96" name="_x0000_t202" hidden="1">
          <a:extLst>
            <a:ext uri="{FF2B5EF4-FFF2-40B4-BE49-F238E27FC236}">
              <a16:creationId xmlns:a16="http://schemas.microsoft.com/office/drawing/2014/main" id="{B559F729-DF8F-3542-08D7-F26AA35A6B4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94" name="_x0000_t202" hidden="1">
          <a:extLst>
            <a:ext uri="{FF2B5EF4-FFF2-40B4-BE49-F238E27FC236}">
              <a16:creationId xmlns:a16="http://schemas.microsoft.com/office/drawing/2014/main" id="{D4B65825-A207-E210-FEC9-9769A7615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92" name="_x0000_t202" hidden="1">
          <a:extLst>
            <a:ext uri="{FF2B5EF4-FFF2-40B4-BE49-F238E27FC236}">
              <a16:creationId xmlns:a16="http://schemas.microsoft.com/office/drawing/2014/main" id="{0858F23D-5695-E4FA-441C-1B91A038DAE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90" name="_x0000_t202" hidden="1">
          <a:extLst>
            <a:ext uri="{FF2B5EF4-FFF2-40B4-BE49-F238E27FC236}">
              <a16:creationId xmlns:a16="http://schemas.microsoft.com/office/drawing/2014/main" id="{42BDE76F-BE29-45B5-6FA7-D23AD79D27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88" name="_x0000_t202" hidden="1">
          <a:extLst>
            <a:ext uri="{FF2B5EF4-FFF2-40B4-BE49-F238E27FC236}">
              <a16:creationId xmlns:a16="http://schemas.microsoft.com/office/drawing/2014/main" id="{DD376FDD-23F5-F541-E039-DAF28491469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86" name="_x0000_t202" hidden="1">
          <a:extLst>
            <a:ext uri="{FF2B5EF4-FFF2-40B4-BE49-F238E27FC236}">
              <a16:creationId xmlns:a16="http://schemas.microsoft.com/office/drawing/2014/main" id="{1B25B026-0D80-DB2B-F304-08039C56E9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84" name="_x0000_t202" hidden="1">
          <a:extLst>
            <a:ext uri="{FF2B5EF4-FFF2-40B4-BE49-F238E27FC236}">
              <a16:creationId xmlns:a16="http://schemas.microsoft.com/office/drawing/2014/main" id="{0E0D36D0-0746-B056-AEAA-705F2F8B42A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82" name="_x0000_t202" hidden="1">
          <a:extLst>
            <a:ext uri="{FF2B5EF4-FFF2-40B4-BE49-F238E27FC236}">
              <a16:creationId xmlns:a16="http://schemas.microsoft.com/office/drawing/2014/main" id="{F93DCA13-0964-F4D3-F739-A778F8D818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80" name="_x0000_t202" hidden="1">
          <a:extLst>
            <a:ext uri="{FF2B5EF4-FFF2-40B4-BE49-F238E27FC236}">
              <a16:creationId xmlns:a16="http://schemas.microsoft.com/office/drawing/2014/main" id="{06EFB693-F8A1-6DCC-B482-FD9675C51DE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78" name="_x0000_t202" hidden="1">
          <a:extLst>
            <a:ext uri="{FF2B5EF4-FFF2-40B4-BE49-F238E27FC236}">
              <a16:creationId xmlns:a16="http://schemas.microsoft.com/office/drawing/2014/main" id="{E87BA1D9-09BF-6450-BF72-0C13D02B129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76" name="_x0000_t202" hidden="1">
          <a:extLst>
            <a:ext uri="{FF2B5EF4-FFF2-40B4-BE49-F238E27FC236}">
              <a16:creationId xmlns:a16="http://schemas.microsoft.com/office/drawing/2014/main" id="{502D2FA0-BD6F-5536-3508-3238CA35DC2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74" name="_x0000_t202" hidden="1">
          <a:extLst>
            <a:ext uri="{FF2B5EF4-FFF2-40B4-BE49-F238E27FC236}">
              <a16:creationId xmlns:a16="http://schemas.microsoft.com/office/drawing/2014/main" id="{4926022A-EC35-F9BB-B6F5-DCD3EF4A93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72" name="_x0000_t202" hidden="1">
          <a:extLst>
            <a:ext uri="{FF2B5EF4-FFF2-40B4-BE49-F238E27FC236}">
              <a16:creationId xmlns:a16="http://schemas.microsoft.com/office/drawing/2014/main" id="{2EF4D898-B52F-4203-1445-1C8077F61EF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70" name="_x0000_t202" hidden="1">
          <a:extLst>
            <a:ext uri="{FF2B5EF4-FFF2-40B4-BE49-F238E27FC236}">
              <a16:creationId xmlns:a16="http://schemas.microsoft.com/office/drawing/2014/main" id="{61CADC39-4354-5D88-38E2-2D5650FA05B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68" name="_x0000_t202" hidden="1">
          <a:extLst>
            <a:ext uri="{FF2B5EF4-FFF2-40B4-BE49-F238E27FC236}">
              <a16:creationId xmlns:a16="http://schemas.microsoft.com/office/drawing/2014/main" id="{E27B4D4A-887C-5465-162A-4C8A116803D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66" name="_x0000_t202" hidden="1">
          <a:extLst>
            <a:ext uri="{FF2B5EF4-FFF2-40B4-BE49-F238E27FC236}">
              <a16:creationId xmlns:a16="http://schemas.microsoft.com/office/drawing/2014/main" id="{8101D51F-D03B-F3ED-3057-D25D8EF347E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64" name="_x0000_t202" hidden="1">
          <a:extLst>
            <a:ext uri="{FF2B5EF4-FFF2-40B4-BE49-F238E27FC236}">
              <a16:creationId xmlns:a16="http://schemas.microsoft.com/office/drawing/2014/main" id="{F6F24A82-0561-C507-31C6-0DC91936352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62" name="_x0000_t202" hidden="1">
          <a:extLst>
            <a:ext uri="{FF2B5EF4-FFF2-40B4-BE49-F238E27FC236}">
              <a16:creationId xmlns:a16="http://schemas.microsoft.com/office/drawing/2014/main" id="{FF6D1F0D-E766-7F22-0F66-945B647F30B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60" name="_x0000_t202" hidden="1">
          <a:extLst>
            <a:ext uri="{FF2B5EF4-FFF2-40B4-BE49-F238E27FC236}">
              <a16:creationId xmlns:a16="http://schemas.microsoft.com/office/drawing/2014/main" id="{DC2B937A-DFD8-91A6-4231-6315D54135C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58" name="_x0000_t202" hidden="1">
          <a:extLst>
            <a:ext uri="{FF2B5EF4-FFF2-40B4-BE49-F238E27FC236}">
              <a16:creationId xmlns:a16="http://schemas.microsoft.com/office/drawing/2014/main" id="{E97FF552-C420-30FD-8AB5-331E3F565D5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56" name="_x0000_t202" hidden="1">
          <a:extLst>
            <a:ext uri="{FF2B5EF4-FFF2-40B4-BE49-F238E27FC236}">
              <a16:creationId xmlns:a16="http://schemas.microsoft.com/office/drawing/2014/main" id="{E7890B7B-56A9-6A44-96E3-A55F030843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54" name="_x0000_t202" hidden="1">
          <a:extLst>
            <a:ext uri="{FF2B5EF4-FFF2-40B4-BE49-F238E27FC236}">
              <a16:creationId xmlns:a16="http://schemas.microsoft.com/office/drawing/2014/main" id="{F0A31819-3C37-B310-D27A-5DA8BFD89B9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52" name="_x0000_t202" hidden="1">
          <a:extLst>
            <a:ext uri="{FF2B5EF4-FFF2-40B4-BE49-F238E27FC236}">
              <a16:creationId xmlns:a16="http://schemas.microsoft.com/office/drawing/2014/main" id="{B5BE0563-9FA8-1724-91FD-FA7A3072F3C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50" name="_x0000_t202" hidden="1">
          <a:extLst>
            <a:ext uri="{FF2B5EF4-FFF2-40B4-BE49-F238E27FC236}">
              <a16:creationId xmlns:a16="http://schemas.microsoft.com/office/drawing/2014/main" id="{4BE78D5F-E969-2064-D7F1-3CDF26CC9C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48" name="_x0000_t202" hidden="1">
          <a:extLst>
            <a:ext uri="{FF2B5EF4-FFF2-40B4-BE49-F238E27FC236}">
              <a16:creationId xmlns:a16="http://schemas.microsoft.com/office/drawing/2014/main" id="{8A9A405F-B8D7-91E9-EDD7-E3694F669AB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46" name="_x0000_t202" hidden="1">
          <a:extLst>
            <a:ext uri="{FF2B5EF4-FFF2-40B4-BE49-F238E27FC236}">
              <a16:creationId xmlns:a16="http://schemas.microsoft.com/office/drawing/2014/main" id="{553EA5F2-6A46-05FC-A802-B1F94B6BAAD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44" name="_x0000_t202" hidden="1">
          <a:extLst>
            <a:ext uri="{FF2B5EF4-FFF2-40B4-BE49-F238E27FC236}">
              <a16:creationId xmlns:a16="http://schemas.microsoft.com/office/drawing/2014/main" id="{7E5BEDBE-ECDD-E96D-1B5D-AA0B1FFA162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42" name="_x0000_t202" hidden="1">
          <a:extLst>
            <a:ext uri="{FF2B5EF4-FFF2-40B4-BE49-F238E27FC236}">
              <a16:creationId xmlns:a16="http://schemas.microsoft.com/office/drawing/2014/main" id="{7151CB76-43A6-2E28-73C3-D0378F49805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40" name="_x0000_t202" hidden="1">
          <a:extLst>
            <a:ext uri="{FF2B5EF4-FFF2-40B4-BE49-F238E27FC236}">
              <a16:creationId xmlns:a16="http://schemas.microsoft.com/office/drawing/2014/main" id="{196BFCD6-8DC7-F819-8A0E-25C6BD3002A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38" name="_x0000_t202" hidden="1">
          <a:extLst>
            <a:ext uri="{FF2B5EF4-FFF2-40B4-BE49-F238E27FC236}">
              <a16:creationId xmlns:a16="http://schemas.microsoft.com/office/drawing/2014/main" id="{1C41B84B-AF65-18B4-69E8-679472A7564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36" name="_x0000_t202" hidden="1">
          <a:extLst>
            <a:ext uri="{FF2B5EF4-FFF2-40B4-BE49-F238E27FC236}">
              <a16:creationId xmlns:a16="http://schemas.microsoft.com/office/drawing/2014/main" id="{79DB02ED-1457-AC1B-9D58-D344C907342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34" name="_x0000_t202" hidden="1">
          <a:extLst>
            <a:ext uri="{FF2B5EF4-FFF2-40B4-BE49-F238E27FC236}">
              <a16:creationId xmlns:a16="http://schemas.microsoft.com/office/drawing/2014/main" id="{3B7215EA-E1E9-8F6D-8550-68635626E99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32" name="_x0000_t202" hidden="1">
          <a:extLst>
            <a:ext uri="{FF2B5EF4-FFF2-40B4-BE49-F238E27FC236}">
              <a16:creationId xmlns:a16="http://schemas.microsoft.com/office/drawing/2014/main" id="{E3A33416-61EF-3334-6ED6-FA439D1E9D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30" name="_x0000_t202" hidden="1">
          <a:extLst>
            <a:ext uri="{FF2B5EF4-FFF2-40B4-BE49-F238E27FC236}">
              <a16:creationId xmlns:a16="http://schemas.microsoft.com/office/drawing/2014/main" id="{F21A3CC9-9690-CDCF-2FEA-44ED3C215FA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28" name="_x0000_t202" hidden="1">
          <a:extLst>
            <a:ext uri="{FF2B5EF4-FFF2-40B4-BE49-F238E27FC236}">
              <a16:creationId xmlns:a16="http://schemas.microsoft.com/office/drawing/2014/main" id="{4E540968-6303-2E31-F2CD-1E01386FDF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26" name="_x0000_t202" hidden="1">
          <a:extLst>
            <a:ext uri="{FF2B5EF4-FFF2-40B4-BE49-F238E27FC236}">
              <a16:creationId xmlns:a16="http://schemas.microsoft.com/office/drawing/2014/main" id="{6E3A0860-4E6B-3AE5-1740-CB70A674F82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24" name="_x0000_t202" hidden="1">
          <a:extLst>
            <a:ext uri="{FF2B5EF4-FFF2-40B4-BE49-F238E27FC236}">
              <a16:creationId xmlns:a16="http://schemas.microsoft.com/office/drawing/2014/main" id="{71F95352-C709-C48A-3C50-0528DFA132D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22" name="_x0000_t202" hidden="1">
          <a:extLst>
            <a:ext uri="{FF2B5EF4-FFF2-40B4-BE49-F238E27FC236}">
              <a16:creationId xmlns:a16="http://schemas.microsoft.com/office/drawing/2014/main" id="{4093A0EE-198B-6C47-E9D0-366F1051B4F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20" name="_x0000_t202" hidden="1">
          <a:extLst>
            <a:ext uri="{FF2B5EF4-FFF2-40B4-BE49-F238E27FC236}">
              <a16:creationId xmlns:a16="http://schemas.microsoft.com/office/drawing/2014/main" id="{8B8021CC-0542-DB44-1198-354FDB00A59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18" name="_x0000_t202" hidden="1">
          <a:extLst>
            <a:ext uri="{FF2B5EF4-FFF2-40B4-BE49-F238E27FC236}">
              <a16:creationId xmlns:a16="http://schemas.microsoft.com/office/drawing/2014/main" id="{0B655F32-5AA7-525F-A0EE-31432DC4E69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16" name="_x0000_t202" hidden="1">
          <a:extLst>
            <a:ext uri="{FF2B5EF4-FFF2-40B4-BE49-F238E27FC236}">
              <a16:creationId xmlns:a16="http://schemas.microsoft.com/office/drawing/2014/main" id="{F4F0C4D3-BEFA-2E22-6901-0C8B31376AE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14" name="_x0000_t202" hidden="1">
          <a:extLst>
            <a:ext uri="{FF2B5EF4-FFF2-40B4-BE49-F238E27FC236}">
              <a16:creationId xmlns:a16="http://schemas.microsoft.com/office/drawing/2014/main" id="{038B4315-CBFD-644E-5B5A-9121C96C772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12" name="_x0000_t202" hidden="1">
          <a:extLst>
            <a:ext uri="{FF2B5EF4-FFF2-40B4-BE49-F238E27FC236}">
              <a16:creationId xmlns:a16="http://schemas.microsoft.com/office/drawing/2014/main" id="{F5D5E438-4D23-BBA9-93B5-798F8F8DDCF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10" name="_x0000_t202" hidden="1">
          <a:extLst>
            <a:ext uri="{FF2B5EF4-FFF2-40B4-BE49-F238E27FC236}">
              <a16:creationId xmlns:a16="http://schemas.microsoft.com/office/drawing/2014/main" id="{6EA30FD5-70A7-5D05-656F-E1431A15DAB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08" name="_x0000_t202" hidden="1">
          <a:extLst>
            <a:ext uri="{FF2B5EF4-FFF2-40B4-BE49-F238E27FC236}">
              <a16:creationId xmlns:a16="http://schemas.microsoft.com/office/drawing/2014/main" id="{A2FC6BB1-FC03-8520-B6A4-1E71DC90518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06" name="_x0000_t202" hidden="1">
          <a:extLst>
            <a:ext uri="{FF2B5EF4-FFF2-40B4-BE49-F238E27FC236}">
              <a16:creationId xmlns:a16="http://schemas.microsoft.com/office/drawing/2014/main" id="{F7D9D9D3-010C-0E1C-73CB-6EA97159CA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04" name="_x0000_t202" hidden="1">
          <a:extLst>
            <a:ext uri="{FF2B5EF4-FFF2-40B4-BE49-F238E27FC236}">
              <a16:creationId xmlns:a16="http://schemas.microsoft.com/office/drawing/2014/main" id="{EF9B3858-AF36-8A44-64AB-7192CD89A99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02" name="_x0000_t202" hidden="1">
          <a:extLst>
            <a:ext uri="{FF2B5EF4-FFF2-40B4-BE49-F238E27FC236}">
              <a16:creationId xmlns:a16="http://schemas.microsoft.com/office/drawing/2014/main" id="{58996D78-8F69-9103-1608-31386D84326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300" name="_x0000_t202" hidden="1">
          <a:extLst>
            <a:ext uri="{FF2B5EF4-FFF2-40B4-BE49-F238E27FC236}">
              <a16:creationId xmlns:a16="http://schemas.microsoft.com/office/drawing/2014/main" id="{CC028291-61FC-D655-02BF-99548F3DA1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98" name="_x0000_t202" hidden="1">
          <a:extLst>
            <a:ext uri="{FF2B5EF4-FFF2-40B4-BE49-F238E27FC236}">
              <a16:creationId xmlns:a16="http://schemas.microsoft.com/office/drawing/2014/main" id="{B174C837-E0B7-D0A1-F3AE-265B3E5F800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96" name="_x0000_t202" hidden="1">
          <a:extLst>
            <a:ext uri="{FF2B5EF4-FFF2-40B4-BE49-F238E27FC236}">
              <a16:creationId xmlns:a16="http://schemas.microsoft.com/office/drawing/2014/main" id="{9EA1432D-61F8-7F47-85B7-71BCDD4E64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94" name="_x0000_t202" hidden="1">
          <a:extLst>
            <a:ext uri="{FF2B5EF4-FFF2-40B4-BE49-F238E27FC236}">
              <a16:creationId xmlns:a16="http://schemas.microsoft.com/office/drawing/2014/main" id="{1161A631-D54F-F2D0-2C58-BFB08560F45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92" name="_x0000_t202" hidden="1">
          <a:extLst>
            <a:ext uri="{FF2B5EF4-FFF2-40B4-BE49-F238E27FC236}">
              <a16:creationId xmlns:a16="http://schemas.microsoft.com/office/drawing/2014/main" id="{616E0A36-F460-73D8-CD34-2D702F4DB29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90" name="_x0000_t202" hidden="1">
          <a:extLst>
            <a:ext uri="{FF2B5EF4-FFF2-40B4-BE49-F238E27FC236}">
              <a16:creationId xmlns:a16="http://schemas.microsoft.com/office/drawing/2014/main" id="{9E91D379-95EC-8845-56E1-A98E933709D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88" name="_x0000_t202" hidden="1">
          <a:extLst>
            <a:ext uri="{FF2B5EF4-FFF2-40B4-BE49-F238E27FC236}">
              <a16:creationId xmlns:a16="http://schemas.microsoft.com/office/drawing/2014/main" id="{D9ECA43F-46CE-9E17-70C0-91CDE8BB693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86" name="_x0000_t202" hidden="1">
          <a:extLst>
            <a:ext uri="{FF2B5EF4-FFF2-40B4-BE49-F238E27FC236}">
              <a16:creationId xmlns:a16="http://schemas.microsoft.com/office/drawing/2014/main" id="{C781CEA5-2A99-8B26-3A16-6BBDB8748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84" name="_x0000_t202" hidden="1">
          <a:extLst>
            <a:ext uri="{FF2B5EF4-FFF2-40B4-BE49-F238E27FC236}">
              <a16:creationId xmlns:a16="http://schemas.microsoft.com/office/drawing/2014/main" id="{C0AC58FE-5ED2-B108-6731-267DC49BFEB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82" name="_x0000_t202" hidden="1">
          <a:extLst>
            <a:ext uri="{FF2B5EF4-FFF2-40B4-BE49-F238E27FC236}">
              <a16:creationId xmlns:a16="http://schemas.microsoft.com/office/drawing/2014/main" id="{C41977C5-5C10-D8A2-72EC-D32FCFA92E5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80" name="_x0000_t202" hidden="1">
          <a:extLst>
            <a:ext uri="{FF2B5EF4-FFF2-40B4-BE49-F238E27FC236}">
              <a16:creationId xmlns:a16="http://schemas.microsoft.com/office/drawing/2014/main" id="{62C79E33-1436-FFA8-C8F8-02B5280D08B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78" name="_x0000_t202" hidden="1">
          <a:extLst>
            <a:ext uri="{FF2B5EF4-FFF2-40B4-BE49-F238E27FC236}">
              <a16:creationId xmlns:a16="http://schemas.microsoft.com/office/drawing/2014/main" id="{C4486135-07B7-9948-2380-8F25452C73A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76" name="_x0000_t202" hidden="1">
          <a:extLst>
            <a:ext uri="{FF2B5EF4-FFF2-40B4-BE49-F238E27FC236}">
              <a16:creationId xmlns:a16="http://schemas.microsoft.com/office/drawing/2014/main" id="{43E197A3-C3D7-BD3C-8D1B-4743A54C7C2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74" name="_x0000_t202" hidden="1">
          <a:extLst>
            <a:ext uri="{FF2B5EF4-FFF2-40B4-BE49-F238E27FC236}">
              <a16:creationId xmlns:a16="http://schemas.microsoft.com/office/drawing/2014/main" id="{5DCDE379-C9A5-229B-43D9-C6D8CC14802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72" name="_x0000_t202" hidden="1">
          <a:extLst>
            <a:ext uri="{FF2B5EF4-FFF2-40B4-BE49-F238E27FC236}">
              <a16:creationId xmlns:a16="http://schemas.microsoft.com/office/drawing/2014/main" id="{EB8A081C-40CB-D535-5D1B-D100DF3DA48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70" name="_x0000_t202" hidden="1">
          <a:extLst>
            <a:ext uri="{FF2B5EF4-FFF2-40B4-BE49-F238E27FC236}">
              <a16:creationId xmlns:a16="http://schemas.microsoft.com/office/drawing/2014/main" id="{FCA19593-1CD9-8847-A076-3BB8FE451D5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68" name="_x0000_t202" hidden="1">
          <a:extLst>
            <a:ext uri="{FF2B5EF4-FFF2-40B4-BE49-F238E27FC236}">
              <a16:creationId xmlns:a16="http://schemas.microsoft.com/office/drawing/2014/main" id="{99072888-A5BC-131E-7B2F-4FDC01C9FDE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66" name="_x0000_t202" hidden="1">
          <a:extLst>
            <a:ext uri="{FF2B5EF4-FFF2-40B4-BE49-F238E27FC236}">
              <a16:creationId xmlns:a16="http://schemas.microsoft.com/office/drawing/2014/main" id="{F83D3DE8-004A-4C21-A25D-C9BF988EBF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64" name="_x0000_t202" hidden="1">
          <a:extLst>
            <a:ext uri="{FF2B5EF4-FFF2-40B4-BE49-F238E27FC236}">
              <a16:creationId xmlns:a16="http://schemas.microsoft.com/office/drawing/2014/main" id="{1E31E2D4-AF64-CB45-72DC-FDA62E08395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62" name="_x0000_t202" hidden="1">
          <a:extLst>
            <a:ext uri="{FF2B5EF4-FFF2-40B4-BE49-F238E27FC236}">
              <a16:creationId xmlns:a16="http://schemas.microsoft.com/office/drawing/2014/main" id="{1B5988F9-EA72-7C88-41D0-7950E80AD92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60" name="_x0000_t202" hidden="1">
          <a:extLst>
            <a:ext uri="{FF2B5EF4-FFF2-40B4-BE49-F238E27FC236}">
              <a16:creationId xmlns:a16="http://schemas.microsoft.com/office/drawing/2014/main" id="{0A93CCD4-BA59-1756-8B40-B8D37AD0CC9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58" name="_x0000_t202" hidden="1">
          <a:extLst>
            <a:ext uri="{FF2B5EF4-FFF2-40B4-BE49-F238E27FC236}">
              <a16:creationId xmlns:a16="http://schemas.microsoft.com/office/drawing/2014/main" id="{01BBE479-237A-96F1-8FF9-09ACE687D8E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56" name="_x0000_t202" hidden="1">
          <a:extLst>
            <a:ext uri="{FF2B5EF4-FFF2-40B4-BE49-F238E27FC236}">
              <a16:creationId xmlns:a16="http://schemas.microsoft.com/office/drawing/2014/main" id="{7DED14A6-2A09-48BE-F128-B9650B2A20B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54" name="_x0000_t202" hidden="1">
          <a:extLst>
            <a:ext uri="{FF2B5EF4-FFF2-40B4-BE49-F238E27FC236}">
              <a16:creationId xmlns:a16="http://schemas.microsoft.com/office/drawing/2014/main" id="{7B712B56-1E59-A9CA-FBF9-BEE82BDFF7F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52" name="_x0000_t202" hidden="1">
          <a:extLst>
            <a:ext uri="{FF2B5EF4-FFF2-40B4-BE49-F238E27FC236}">
              <a16:creationId xmlns:a16="http://schemas.microsoft.com/office/drawing/2014/main" id="{98DEF1A9-C8BC-89F9-FB5A-C30C1C1439A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50" name="_x0000_t202" hidden="1">
          <a:extLst>
            <a:ext uri="{FF2B5EF4-FFF2-40B4-BE49-F238E27FC236}">
              <a16:creationId xmlns:a16="http://schemas.microsoft.com/office/drawing/2014/main" id="{CFEBF2C1-2FF3-1583-9AE0-3E3BE4F0049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48" name="_x0000_t202" hidden="1">
          <a:extLst>
            <a:ext uri="{FF2B5EF4-FFF2-40B4-BE49-F238E27FC236}">
              <a16:creationId xmlns:a16="http://schemas.microsoft.com/office/drawing/2014/main" id="{1716A7FC-36F9-92AC-85ED-3B00B1D531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46" name="_x0000_t202" hidden="1">
          <a:extLst>
            <a:ext uri="{FF2B5EF4-FFF2-40B4-BE49-F238E27FC236}">
              <a16:creationId xmlns:a16="http://schemas.microsoft.com/office/drawing/2014/main" id="{581908E0-3B2E-55F2-E6DD-9D0CF2F7D52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44" name="_x0000_t202" hidden="1">
          <a:extLst>
            <a:ext uri="{FF2B5EF4-FFF2-40B4-BE49-F238E27FC236}">
              <a16:creationId xmlns:a16="http://schemas.microsoft.com/office/drawing/2014/main" id="{1E11058E-20D0-16BA-DAF1-3326F7845B2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42" name="_x0000_t202" hidden="1">
          <a:extLst>
            <a:ext uri="{FF2B5EF4-FFF2-40B4-BE49-F238E27FC236}">
              <a16:creationId xmlns:a16="http://schemas.microsoft.com/office/drawing/2014/main" id="{D9203929-6675-33AC-5EBC-2DE1A2BF1CE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40" name="_x0000_t202" hidden="1">
          <a:extLst>
            <a:ext uri="{FF2B5EF4-FFF2-40B4-BE49-F238E27FC236}">
              <a16:creationId xmlns:a16="http://schemas.microsoft.com/office/drawing/2014/main" id="{154EB56F-64CE-EB55-E3C6-28575AA3854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38" name="_x0000_t202" hidden="1">
          <a:extLst>
            <a:ext uri="{FF2B5EF4-FFF2-40B4-BE49-F238E27FC236}">
              <a16:creationId xmlns:a16="http://schemas.microsoft.com/office/drawing/2014/main" id="{B94E14F9-47B2-A673-4332-77FDA321AE6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36" name="_x0000_t202" hidden="1">
          <a:extLst>
            <a:ext uri="{FF2B5EF4-FFF2-40B4-BE49-F238E27FC236}">
              <a16:creationId xmlns:a16="http://schemas.microsoft.com/office/drawing/2014/main" id="{D932D794-E98C-F0D1-7D0C-9FE69DE0286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34" name="_x0000_t202" hidden="1">
          <a:extLst>
            <a:ext uri="{FF2B5EF4-FFF2-40B4-BE49-F238E27FC236}">
              <a16:creationId xmlns:a16="http://schemas.microsoft.com/office/drawing/2014/main" id="{9CA8799D-A0BD-97B7-1AB5-AE4E09C1727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32" name="_x0000_t202" hidden="1">
          <a:extLst>
            <a:ext uri="{FF2B5EF4-FFF2-40B4-BE49-F238E27FC236}">
              <a16:creationId xmlns:a16="http://schemas.microsoft.com/office/drawing/2014/main" id="{8B96B201-E673-E7A2-F125-8DD019C4048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30" name="_x0000_t202" hidden="1">
          <a:extLst>
            <a:ext uri="{FF2B5EF4-FFF2-40B4-BE49-F238E27FC236}">
              <a16:creationId xmlns:a16="http://schemas.microsoft.com/office/drawing/2014/main" id="{8FE74488-3ECE-85A2-38BB-3785C8101EF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28" name="_x0000_t202" hidden="1">
          <a:extLst>
            <a:ext uri="{FF2B5EF4-FFF2-40B4-BE49-F238E27FC236}">
              <a16:creationId xmlns:a16="http://schemas.microsoft.com/office/drawing/2014/main" id="{3B8481EC-897F-DC04-EC09-54B86C5F44A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26" name="_x0000_t202" hidden="1">
          <a:extLst>
            <a:ext uri="{FF2B5EF4-FFF2-40B4-BE49-F238E27FC236}">
              <a16:creationId xmlns:a16="http://schemas.microsoft.com/office/drawing/2014/main" id="{EC8138C7-B8CB-5D74-93C7-C3E9888663C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24" name="_x0000_t202" hidden="1">
          <a:extLst>
            <a:ext uri="{FF2B5EF4-FFF2-40B4-BE49-F238E27FC236}">
              <a16:creationId xmlns:a16="http://schemas.microsoft.com/office/drawing/2014/main" id="{DA35D4B2-3406-79D3-B209-31FAB57ECA5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22" name="_x0000_t202" hidden="1">
          <a:extLst>
            <a:ext uri="{FF2B5EF4-FFF2-40B4-BE49-F238E27FC236}">
              <a16:creationId xmlns:a16="http://schemas.microsoft.com/office/drawing/2014/main" id="{99DA84E6-7566-3C70-8FCC-EB34D44F51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20" name="_x0000_t202" hidden="1">
          <a:extLst>
            <a:ext uri="{FF2B5EF4-FFF2-40B4-BE49-F238E27FC236}">
              <a16:creationId xmlns:a16="http://schemas.microsoft.com/office/drawing/2014/main" id="{14D8B33B-9A71-E5D6-53F1-3F43C049D6B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18" name="_x0000_t202" hidden="1">
          <a:extLst>
            <a:ext uri="{FF2B5EF4-FFF2-40B4-BE49-F238E27FC236}">
              <a16:creationId xmlns:a16="http://schemas.microsoft.com/office/drawing/2014/main" id="{F5E15E0B-3D3C-6F32-AC50-9859F14E3F5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16" name="_x0000_t202" hidden="1">
          <a:extLst>
            <a:ext uri="{FF2B5EF4-FFF2-40B4-BE49-F238E27FC236}">
              <a16:creationId xmlns:a16="http://schemas.microsoft.com/office/drawing/2014/main" id="{15581571-97FA-4976-CE40-E2A79C8E38A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14" name="_x0000_t202" hidden="1">
          <a:extLst>
            <a:ext uri="{FF2B5EF4-FFF2-40B4-BE49-F238E27FC236}">
              <a16:creationId xmlns:a16="http://schemas.microsoft.com/office/drawing/2014/main" id="{69CE6F59-0C96-C7AD-7820-B23AF897753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12" name="_x0000_t202" hidden="1">
          <a:extLst>
            <a:ext uri="{FF2B5EF4-FFF2-40B4-BE49-F238E27FC236}">
              <a16:creationId xmlns:a16="http://schemas.microsoft.com/office/drawing/2014/main" id="{199323AC-4CEB-5B5B-9F09-1D27B02E34D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10" name="_x0000_t202" hidden="1">
          <a:extLst>
            <a:ext uri="{FF2B5EF4-FFF2-40B4-BE49-F238E27FC236}">
              <a16:creationId xmlns:a16="http://schemas.microsoft.com/office/drawing/2014/main" id="{61EC1215-CFC0-B48C-C45D-7E5FDAE9614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08" name="_x0000_t202" hidden="1">
          <a:extLst>
            <a:ext uri="{FF2B5EF4-FFF2-40B4-BE49-F238E27FC236}">
              <a16:creationId xmlns:a16="http://schemas.microsoft.com/office/drawing/2014/main" id="{D8B7673D-7B83-F894-3691-E1DDAE6B21B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06" name="_x0000_t202" hidden="1">
          <a:extLst>
            <a:ext uri="{FF2B5EF4-FFF2-40B4-BE49-F238E27FC236}">
              <a16:creationId xmlns:a16="http://schemas.microsoft.com/office/drawing/2014/main" id="{9994DA4B-834F-A1E2-03AB-F21F850A8F3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04" name="_x0000_t202" hidden="1">
          <a:extLst>
            <a:ext uri="{FF2B5EF4-FFF2-40B4-BE49-F238E27FC236}">
              <a16:creationId xmlns:a16="http://schemas.microsoft.com/office/drawing/2014/main" id="{A372B1E0-30A5-D94F-C58E-47253F11A9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02" name="_x0000_t202" hidden="1">
          <a:extLst>
            <a:ext uri="{FF2B5EF4-FFF2-40B4-BE49-F238E27FC236}">
              <a16:creationId xmlns:a16="http://schemas.microsoft.com/office/drawing/2014/main" id="{A59D3F1B-A61F-EC33-628F-90428033D58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200" name="_x0000_t202" hidden="1">
          <a:extLst>
            <a:ext uri="{FF2B5EF4-FFF2-40B4-BE49-F238E27FC236}">
              <a16:creationId xmlns:a16="http://schemas.microsoft.com/office/drawing/2014/main" id="{6DB8E38A-5C45-14AD-394C-0AAB298657A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98" name="_x0000_t202" hidden="1">
          <a:extLst>
            <a:ext uri="{FF2B5EF4-FFF2-40B4-BE49-F238E27FC236}">
              <a16:creationId xmlns:a16="http://schemas.microsoft.com/office/drawing/2014/main" id="{182844C7-24EF-36FA-CCA7-3CD41E9E4E7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96" name="_x0000_t202" hidden="1">
          <a:extLst>
            <a:ext uri="{FF2B5EF4-FFF2-40B4-BE49-F238E27FC236}">
              <a16:creationId xmlns:a16="http://schemas.microsoft.com/office/drawing/2014/main" id="{94C754D0-C128-6CFB-EC76-FA278DDDC18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94" name="_x0000_t202" hidden="1">
          <a:extLst>
            <a:ext uri="{FF2B5EF4-FFF2-40B4-BE49-F238E27FC236}">
              <a16:creationId xmlns:a16="http://schemas.microsoft.com/office/drawing/2014/main" id="{98A26439-F173-F6AD-314C-763B6F7500B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92" name="_x0000_t202" hidden="1">
          <a:extLst>
            <a:ext uri="{FF2B5EF4-FFF2-40B4-BE49-F238E27FC236}">
              <a16:creationId xmlns:a16="http://schemas.microsoft.com/office/drawing/2014/main" id="{BDDD8A78-1729-D6BC-E531-78080A3F8F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90" name="_x0000_t202" hidden="1">
          <a:extLst>
            <a:ext uri="{FF2B5EF4-FFF2-40B4-BE49-F238E27FC236}">
              <a16:creationId xmlns:a16="http://schemas.microsoft.com/office/drawing/2014/main" id="{25C626CD-D750-DBBD-B6D2-96C21E8D916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88" name="_x0000_t202" hidden="1">
          <a:extLst>
            <a:ext uri="{FF2B5EF4-FFF2-40B4-BE49-F238E27FC236}">
              <a16:creationId xmlns:a16="http://schemas.microsoft.com/office/drawing/2014/main" id="{E4EFE87E-F50F-096C-800B-F061D1052A0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86" name="_x0000_t202" hidden="1">
          <a:extLst>
            <a:ext uri="{FF2B5EF4-FFF2-40B4-BE49-F238E27FC236}">
              <a16:creationId xmlns:a16="http://schemas.microsoft.com/office/drawing/2014/main" id="{648FB0AC-CFFF-2774-EF19-F2DAA73103A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84" name="_x0000_t202" hidden="1">
          <a:extLst>
            <a:ext uri="{FF2B5EF4-FFF2-40B4-BE49-F238E27FC236}">
              <a16:creationId xmlns:a16="http://schemas.microsoft.com/office/drawing/2014/main" id="{78176EE3-4CCB-49DF-9500-F58F6117455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82" name="_x0000_t202" hidden="1">
          <a:extLst>
            <a:ext uri="{FF2B5EF4-FFF2-40B4-BE49-F238E27FC236}">
              <a16:creationId xmlns:a16="http://schemas.microsoft.com/office/drawing/2014/main" id="{704A507B-5D2F-5433-2FC7-8817D51B534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80" name="_x0000_t202" hidden="1">
          <a:extLst>
            <a:ext uri="{FF2B5EF4-FFF2-40B4-BE49-F238E27FC236}">
              <a16:creationId xmlns:a16="http://schemas.microsoft.com/office/drawing/2014/main" id="{37C02C0C-7A1C-D555-96CE-F4BEF7C317F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78" name="_x0000_t202" hidden="1">
          <a:extLst>
            <a:ext uri="{FF2B5EF4-FFF2-40B4-BE49-F238E27FC236}">
              <a16:creationId xmlns:a16="http://schemas.microsoft.com/office/drawing/2014/main" id="{BCDA411D-3837-D50A-B476-DCBE9E520B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76" name="_x0000_t202" hidden="1">
          <a:extLst>
            <a:ext uri="{FF2B5EF4-FFF2-40B4-BE49-F238E27FC236}">
              <a16:creationId xmlns:a16="http://schemas.microsoft.com/office/drawing/2014/main" id="{61A58708-1D01-CA24-58BC-FA51CAEFAE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74" name="_x0000_t202" hidden="1">
          <a:extLst>
            <a:ext uri="{FF2B5EF4-FFF2-40B4-BE49-F238E27FC236}">
              <a16:creationId xmlns:a16="http://schemas.microsoft.com/office/drawing/2014/main" id="{4CCFB86E-C458-1204-3454-0255078D67F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72" name="_x0000_t202" hidden="1">
          <a:extLst>
            <a:ext uri="{FF2B5EF4-FFF2-40B4-BE49-F238E27FC236}">
              <a16:creationId xmlns:a16="http://schemas.microsoft.com/office/drawing/2014/main" id="{99FFA498-8BF0-580E-B8E8-FC7127D9031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70" name="_x0000_t202" hidden="1">
          <a:extLst>
            <a:ext uri="{FF2B5EF4-FFF2-40B4-BE49-F238E27FC236}">
              <a16:creationId xmlns:a16="http://schemas.microsoft.com/office/drawing/2014/main" id="{E4549E37-B76B-7C08-1873-C9EBEAB2E95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68" name="_x0000_t202" hidden="1">
          <a:extLst>
            <a:ext uri="{FF2B5EF4-FFF2-40B4-BE49-F238E27FC236}">
              <a16:creationId xmlns:a16="http://schemas.microsoft.com/office/drawing/2014/main" id="{4898CE4A-BAE2-0819-6B58-B0CEC47F4C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66" name="_x0000_t202" hidden="1">
          <a:extLst>
            <a:ext uri="{FF2B5EF4-FFF2-40B4-BE49-F238E27FC236}">
              <a16:creationId xmlns:a16="http://schemas.microsoft.com/office/drawing/2014/main" id="{ED27AB81-C729-8B11-3C47-778C759F65B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64" name="_x0000_t202" hidden="1">
          <a:extLst>
            <a:ext uri="{FF2B5EF4-FFF2-40B4-BE49-F238E27FC236}">
              <a16:creationId xmlns:a16="http://schemas.microsoft.com/office/drawing/2014/main" id="{14D1F006-2A9D-9040-B9F7-0EE5BFAADBD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62" name="_x0000_t202" hidden="1">
          <a:extLst>
            <a:ext uri="{FF2B5EF4-FFF2-40B4-BE49-F238E27FC236}">
              <a16:creationId xmlns:a16="http://schemas.microsoft.com/office/drawing/2014/main" id="{B22B7BB5-40DC-B79F-A496-87062751A9B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60" name="_x0000_t202" hidden="1">
          <a:extLst>
            <a:ext uri="{FF2B5EF4-FFF2-40B4-BE49-F238E27FC236}">
              <a16:creationId xmlns:a16="http://schemas.microsoft.com/office/drawing/2014/main" id="{46781283-D6CF-0943-149F-3BCB5FE83FF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58" name="_x0000_t202" hidden="1">
          <a:extLst>
            <a:ext uri="{FF2B5EF4-FFF2-40B4-BE49-F238E27FC236}">
              <a16:creationId xmlns:a16="http://schemas.microsoft.com/office/drawing/2014/main" id="{D055FD46-4DB9-6EC1-4E2B-E055A73A7F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56" name="_x0000_t202" hidden="1">
          <a:extLst>
            <a:ext uri="{FF2B5EF4-FFF2-40B4-BE49-F238E27FC236}">
              <a16:creationId xmlns:a16="http://schemas.microsoft.com/office/drawing/2014/main" id="{14E497CF-CA03-7B0A-3F24-B42EC8B6E2D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54" name="_x0000_t202" hidden="1">
          <a:extLst>
            <a:ext uri="{FF2B5EF4-FFF2-40B4-BE49-F238E27FC236}">
              <a16:creationId xmlns:a16="http://schemas.microsoft.com/office/drawing/2014/main" id="{47A239D5-9951-7789-9CD3-9B3D5BB45B2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52" name="_x0000_t202" hidden="1">
          <a:extLst>
            <a:ext uri="{FF2B5EF4-FFF2-40B4-BE49-F238E27FC236}">
              <a16:creationId xmlns:a16="http://schemas.microsoft.com/office/drawing/2014/main" id="{A58DFD32-56E0-F57A-079F-71FA0C6C307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50" name="_x0000_t202" hidden="1">
          <a:extLst>
            <a:ext uri="{FF2B5EF4-FFF2-40B4-BE49-F238E27FC236}">
              <a16:creationId xmlns:a16="http://schemas.microsoft.com/office/drawing/2014/main" id="{42E21438-2F07-849A-6954-6265E3D719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48" name="_x0000_t202" hidden="1">
          <a:extLst>
            <a:ext uri="{FF2B5EF4-FFF2-40B4-BE49-F238E27FC236}">
              <a16:creationId xmlns:a16="http://schemas.microsoft.com/office/drawing/2014/main" id="{F09B2920-9801-B214-3A38-19957CD75B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46" name="_x0000_t202" hidden="1">
          <a:extLst>
            <a:ext uri="{FF2B5EF4-FFF2-40B4-BE49-F238E27FC236}">
              <a16:creationId xmlns:a16="http://schemas.microsoft.com/office/drawing/2014/main" id="{A62AB214-C869-768A-D224-1C7F7971635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44" name="_x0000_t202" hidden="1">
          <a:extLst>
            <a:ext uri="{FF2B5EF4-FFF2-40B4-BE49-F238E27FC236}">
              <a16:creationId xmlns:a16="http://schemas.microsoft.com/office/drawing/2014/main" id="{36369016-072C-2AB0-6051-D5A3739753D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42" name="_x0000_t202" hidden="1">
          <a:extLst>
            <a:ext uri="{FF2B5EF4-FFF2-40B4-BE49-F238E27FC236}">
              <a16:creationId xmlns:a16="http://schemas.microsoft.com/office/drawing/2014/main" id="{A23DD934-E2D0-9430-871B-E79D3AC52E2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40" name="_x0000_t202" hidden="1">
          <a:extLst>
            <a:ext uri="{FF2B5EF4-FFF2-40B4-BE49-F238E27FC236}">
              <a16:creationId xmlns:a16="http://schemas.microsoft.com/office/drawing/2014/main" id="{1605715B-F426-BE88-38C5-E7AE2940A6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38" name="_x0000_t202" hidden="1">
          <a:extLst>
            <a:ext uri="{FF2B5EF4-FFF2-40B4-BE49-F238E27FC236}">
              <a16:creationId xmlns:a16="http://schemas.microsoft.com/office/drawing/2014/main" id="{F8FA4A1E-73F3-5A4B-D6F9-A6D64AD3912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36" name="_x0000_t202" hidden="1">
          <a:extLst>
            <a:ext uri="{FF2B5EF4-FFF2-40B4-BE49-F238E27FC236}">
              <a16:creationId xmlns:a16="http://schemas.microsoft.com/office/drawing/2014/main" id="{D4006EB8-7C03-609D-74B5-1C4B9225A26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34" name="_x0000_t202" hidden="1">
          <a:extLst>
            <a:ext uri="{FF2B5EF4-FFF2-40B4-BE49-F238E27FC236}">
              <a16:creationId xmlns:a16="http://schemas.microsoft.com/office/drawing/2014/main" id="{B2FB4CFB-8B06-0E9B-D499-7866220558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32" name="_x0000_t202" hidden="1">
          <a:extLst>
            <a:ext uri="{FF2B5EF4-FFF2-40B4-BE49-F238E27FC236}">
              <a16:creationId xmlns:a16="http://schemas.microsoft.com/office/drawing/2014/main" id="{A11F8F47-84BF-CA06-9F14-F8CA0E215E5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30" name="_x0000_t202" hidden="1">
          <a:extLst>
            <a:ext uri="{FF2B5EF4-FFF2-40B4-BE49-F238E27FC236}">
              <a16:creationId xmlns:a16="http://schemas.microsoft.com/office/drawing/2014/main" id="{80C21A07-0284-8674-5DD7-4F50B31CFF2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28" name="_x0000_t202" hidden="1">
          <a:extLst>
            <a:ext uri="{FF2B5EF4-FFF2-40B4-BE49-F238E27FC236}">
              <a16:creationId xmlns:a16="http://schemas.microsoft.com/office/drawing/2014/main" id="{A5B19CC1-E434-5AB1-4FDB-7B998BD56CE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26" name="_x0000_t202" hidden="1">
          <a:extLst>
            <a:ext uri="{FF2B5EF4-FFF2-40B4-BE49-F238E27FC236}">
              <a16:creationId xmlns:a16="http://schemas.microsoft.com/office/drawing/2014/main" id="{C984EA50-A55E-8F6D-BCAA-604CC72AC4F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24" name="_x0000_t202" hidden="1">
          <a:extLst>
            <a:ext uri="{FF2B5EF4-FFF2-40B4-BE49-F238E27FC236}">
              <a16:creationId xmlns:a16="http://schemas.microsoft.com/office/drawing/2014/main" id="{E8DC57C0-5A47-05D9-8429-7D6C05C5649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22" name="_x0000_t202" hidden="1">
          <a:extLst>
            <a:ext uri="{FF2B5EF4-FFF2-40B4-BE49-F238E27FC236}">
              <a16:creationId xmlns:a16="http://schemas.microsoft.com/office/drawing/2014/main" id="{584E3F4D-C8CF-3B83-114F-BB717A6BF6C5}"/>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20" name="_x0000_t202" hidden="1">
          <a:extLst>
            <a:ext uri="{FF2B5EF4-FFF2-40B4-BE49-F238E27FC236}">
              <a16:creationId xmlns:a16="http://schemas.microsoft.com/office/drawing/2014/main" id="{A0B69810-7DED-6FBC-230C-AFEEE75D78B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18" name="_x0000_t202" hidden="1">
          <a:extLst>
            <a:ext uri="{FF2B5EF4-FFF2-40B4-BE49-F238E27FC236}">
              <a16:creationId xmlns:a16="http://schemas.microsoft.com/office/drawing/2014/main" id="{64E89B65-A6B3-C852-6D7E-307F7318FBB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16" name="_x0000_t202" hidden="1">
          <a:extLst>
            <a:ext uri="{FF2B5EF4-FFF2-40B4-BE49-F238E27FC236}">
              <a16:creationId xmlns:a16="http://schemas.microsoft.com/office/drawing/2014/main" id="{BD06367B-39C5-73A8-142D-E3FA9FD8436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14" name="_x0000_t202" hidden="1">
          <a:extLst>
            <a:ext uri="{FF2B5EF4-FFF2-40B4-BE49-F238E27FC236}">
              <a16:creationId xmlns:a16="http://schemas.microsoft.com/office/drawing/2014/main" id="{60AD7CD7-B2E8-B1F0-69B7-B25E6043400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12" name="_x0000_t202" hidden="1">
          <a:extLst>
            <a:ext uri="{FF2B5EF4-FFF2-40B4-BE49-F238E27FC236}">
              <a16:creationId xmlns:a16="http://schemas.microsoft.com/office/drawing/2014/main" id="{58C9E697-3D72-EB63-E7D7-BDC3BBE49B4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10" name="_x0000_t202" hidden="1">
          <a:extLst>
            <a:ext uri="{FF2B5EF4-FFF2-40B4-BE49-F238E27FC236}">
              <a16:creationId xmlns:a16="http://schemas.microsoft.com/office/drawing/2014/main" id="{72183F5B-5AA8-5A08-C9E9-B2EB959BC84C}"/>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08" name="_x0000_t202" hidden="1">
          <a:extLst>
            <a:ext uri="{FF2B5EF4-FFF2-40B4-BE49-F238E27FC236}">
              <a16:creationId xmlns:a16="http://schemas.microsoft.com/office/drawing/2014/main" id="{7530F551-0A4C-B2DB-9615-F03BC6CD51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06" name="_x0000_t202" hidden="1">
          <a:extLst>
            <a:ext uri="{FF2B5EF4-FFF2-40B4-BE49-F238E27FC236}">
              <a16:creationId xmlns:a16="http://schemas.microsoft.com/office/drawing/2014/main" id="{B0597C90-87A3-9C3D-18D1-2E8483DD9B8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04" name="_x0000_t202" hidden="1">
          <a:extLst>
            <a:ext uri="{FF2B5EF4-FFF2-40B4-BE49-F238E27FC236}">
              <a16:creationId xmlns:a16="http://schemas.microsoft.com/office/drawing/2014/main" id="{EA95C719-0636-4943-EB50-E8DF016BDA4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02" name="_x0000_t202" hidden="1">
          <a:extLst>
            <a:ext uri="{FF2B5EF4-FFF2-40B4-BE49-F238E27FC236}">
              <a16:creationId xmlns:a16="http://schemas.microsoft.com/office/drawing/2014/main" id="{4A9DDB39-77C6-FB04-E595-22DD3262A7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100" name="_x0000_t202" hidden="1">
          <a:extLst>
            <a:ext uri="{FF2B5EF4-FFF2-40B4-BE49-F238E27FC236}">
              <a16:creationId xmlns:a16="http://schemas.microsoft.com/office/drawing/2014/main" id="{55C8E53D-4513-1BB4-EA7E-5291F1DDF1E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98" name="_x0000_t202" hidden="1">
          <a:extLst>
            <a:ext uri="{FF2B5EF4-FFF2-40B4-BE49-F238E27FC236}">
              <a16:creationId xmlns:a16="http://schemas.microsoft.com/office/drawing/2014/main" id="{72477CF3-E168-4DF0-4324-BF0A645A8A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96" name="_x0000_t202" hidden="1">
          <a:extLst>
            <a:ext uri="{FF2B5EF4-FFF2-40B4-BE49-F238E27FC236}">
              <a16:creationId xmlns:a16="http://schemas.microsoft.com/office/drawing/2014/main" id="{B4AC670F-123D-310A-046F-B7214566001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94" name="_x0000_t202" hidden="1">
          <a:extLst>
            <a:ext uri="{FF2B5EF4-FFF2-40B4-BE49-F238E27FC236}">
              <a16:creationId xmlns:a16="http://schemas.microsoft.com/office/drawing/2014/main" id="{1543B601-D9E6-E1CA-043C-7EC57ADDAF7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92" name="_x0000_t202" hidden="1">
          <a:extLst>
            <a:ext uri="{FF2B5EF4-FFF2-40B4-BE49-F238E27FC236}">
              <a16:creationId xmlns:a16="http://schemas.microsoft.com/office/drawing/2014/main" id="{5C2CDE33-1BFF-0920-2962-3C0687ADC34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90" name="_x0000_t202" hidden="1">
          <a:extLst>
            <a:ext uri="{FF2B5EF4-FFF2-40B4-BE49-F238E27FC236}">
              <a16:creationId xmlns:a16="http://schemas.microsoft.com/office/drawing/2014/main" id="{6CEE122E-6639-9FF5-CCF4-9408A68CC63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88" name="_x0000_t202" hidden="1">
          <a:extLst>
            <a:ext uri="{FF2B5EF4-FFF2-40B4-BE49-F238E27FC236}">
              <a16:creationId xmlns:a16="http://schemas.microsoft.com/office/drawing/2014/main" id="{0E181204-11EE-8F6F-870B-0AF54C294CD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86" name="_x0000_t202" hidden="1">
          <a:extLst>
            <a:ext uri="{FF2B5EF4-FFF2-40B4-BE49-F238E27FC236}">
              <a16:creationId xmlns:a16="http://schemas.microsoft.com/office/drawing/2014/main" id="{70C8CEFC-911B-E91A-38E9-1084F10C63B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84" name="_x0000_t202" hidden="1">
          <a:extLst>
            <a:ext uri="{FF2B5EF4-FFF2-40B4-BE49-F238E27FC236}">
              <a16:creationId xmlns:a16="http://schemas.microsoft.com/office/drawing/2014/main" id="{BB799EDC-F3D7-AE32-5E45-919411709B6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82" name="_x0000_t202" hidden="1">
          <a:extLst>
            <a:ext uri="{FF2B5EF4-FFF2-40B4-BE49-F238E27FC236}">
              <a16:creationId xmlns:a16="http://schemas.microsoft.com/office/drawing/2014/main" id="{C525BFCE-9CBE-66E6-56E2-16B33772653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80" name="_x0000_t202" hidden="1">
          <a:extLst>
            <a:ext uri="{FF2B5EF4-FFF2-40B4-BE49-F238E27FC236}">
              <a16:creationId xmlns:a16="http://schemas.microsoft.com/office/drawing/2014/main" id="{8F31B15D-64EB-C8CB-1C53-E13009698CD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78" name="_x0000_t202" hidden="1">
          <a:extLst>
            <a:ext uri="{FF2B5EF4-FFF2-40B4-BE49-F238E27FC236}">
              <a16:creationId xmlns:a16="http://schemas.microsoft.com/office/drawing/2014/main" id="{FFBA3713-F65A-D281-DF58-2213A213C45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76" name="_x0000_t202" hidden="1">
          <a:extLst>
            <a:ext uri="{FF2B5EF4-FFF2-40B4-BE49-F238E27FC236}">
              <a16:creationId xmlns:a16="http://schemas.microsoft.com/office/drawing/2014/main" id="{9670DDB0-77B0-FD71-8727-1E905CADCF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74" name="_x0000_t202" hidden="1">
          <a:extLst>
            <a:ext uri="{FF2B5EF4-FFF2-40B4-BE49-F238E27FC236}">
              <a16:creationId xmlns:a16="http://schemas.microsoft.com/office/drawing/2014/main" id="{46C48EE2-9DC3-4ACB-05C5-022296F8EEA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72" name="_x0000_t202" hidden="1">
          <a:extLst>
            <a:ext uri="{FF2B5EF4-FFF2-40B4-BE49-F238E27FC236}">
              <a16:creationId xmlns:a16="http://schemas.microsoft.com/office/drawing/2014/main" id="{59F8E107-D42A-D266-D1CA-1685BD32F1E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70" name="_x0000_t202" hidden="1">
          <a:extLst>
            <a:ext uri="{FF2B5EF4-FFF2-40B4-BE49-F238E27FC236}">
              <a16:creationId xmlns:a16="http://schemas.microsoft.com/office/drawing/2014/main" id="{E5C871E7-7831-30EA-53FE-EFC9E57BE1A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68" name="_x0000_t202" hidden="1">
          <a:extLst>
            <a:ext uri="{FF2B5EF4-FFF2-40B4-BE49-F238E27FC236}">
              <a16:creationId xmlns:a16="http://schemas.microsoft.com/office/drawing/2014/main" id="{43693049-7047-B5B4-5F02-43A4526A1C2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66" name="_x0000_t202" hidden="1">
          <a:extLst>
            <a:ext uri="{FF2B5EF4-FFF2-40B4-BE49-F238E27FC236}">
              <a16:creationId xmlns:a16="http://schemas.microsoft.com/office/drawing/2014/main" id="{4A916827-3FC8-7171-CC88-B20509171F3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64" name="_x0000_t202" hidden="1">
          <a:extLst>
            <a:ext uri="{FF2B5EF4-FFF2-40B4-BE49-F238E27FC236}">
              <a16:creationId xmlns:a16="http://schemas.microsoft.com/office/drawing/2014/main" id="{4B2ACBDB-2684-2D8E-0378-370AAF44D4A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62" name="_x0000_t202" hidden="1">
          <a:extLst>
            <a:ext uri="{FF2B5EF4-FFF2-40B4-BE49-F238E27FC236}">
              <a16:creationId xmlns:a16="http://schemas.microsoft.com/office/drawing/2014/main" id="{1D3AD29D-9EE5-DC15-3AF9-A463847F7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60" name="_x0000_t202" hidden="1">
          <a:extLst>
            <a:ext uri="{FF2B5EF4-FFF2-40B4-BE49-F238E27FC236}">
              <a16:creationId xmlns:a16="http://schemas.microsoft.com/office/drawing/2014/main" id="{96C3F10F-8843-D064-5633-1991021E433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58" name="_x0000_t202" hidden="1">
          <a:extLst>
            <a:ext uri="{FF2B5EF4-FFF2-40B4-BE49-F238E27FC236}">
              <a16:creationId xmlns:a16="http://schemas.microsoft.com/office/drawing/2014/main" id="{76C1F00A-3527-27CC-0C31-73069B8C813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56" name="_x0000_t202" hidden="1">
          <a:extLst>
            <a:ext uri="{FF2B5EF4-FFF2-40B4-BE49-F238E27FC236}">
              <a16:creationId xmlns:a16="http://schemas.microsoft.com/office/drawing/2014/main" id="{E4A7B77B-1F34-56A1-8519-FD4B56EF1D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54" name="_x0000_t202" hidden="1">
          <a:extLst>
            <a:ext uri="{FF2B5EF4-FFF2-40B4-BE49-F238E27FC236}">
              <a16:creationId xmlns:a16="http://schemas.microsoft.com/office/drawing/2014/main" id="{A832BFA6-1D26-35D1-BDA1-BF3F35F057A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52" name="_x0000_t202" hidden="1">
          <a:extLst>
            <a:ext uri="{FF2B5EF4-FFF2-40B4-BE49-F238E27FC236}">
              <a16:creationId xmlns:a16="http://schemas.microsoft.com/office/drawing/2014/main" id="{A01CDBA2-4988-E8F2-79CF-3D6CDE1C364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50" name="_x0000_t202" hidden="1">
          <a:extLst>
            <a:ext uri="{FF2B5EF4-FFF2-40B4-BE49-F238E27FC236}">
              <a16:creationId xmlns:a16="http://schemas.microsoft.com/office/drawing/2014/main" id="{211DA23D-1AAB-CF57-6F63-55C15152960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48" name="_x0000_t202" hidden="1">
          <a:extLst>
            <a:ext uri="{FF2B5EF4-FFF2-40B4-BE49-F238E27FC236}">
              <a16:creationId xmlns:a16="http://schemas.microsoft.com/office/drawing/2014/main" id="{4197C72F-80F9-951F-BCEC-4151C3CA65E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46" name="_x0000_t202" hidden="1">
          <a:extLst>
            <a:ext uri="{FF2B5EF4-FFF2-40B4-BE49-F238E27FC236}">
              <a16:creationId xmlns:a16="http://schemas.microsoft.com/office/drawing/2014/main" id="{34B709AB-BB42-7B96-8E08-4857C2C48B1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44" name="_x0000_t202" hidden="1">
          <a:extLst>
            <a:ext uri="{FF2B5EF4-FFF2-40B4-BE49-F238E27FC236}">
              <a16:creationId xmlns:a16="http://schemas.microsoft.com/office/drawing/2014/main" id="{3ABFCF18-F8D0-C4DA-1263-95210BCD178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42" name="_x0000_t202" hidden="1">
          <a:extLst>
            <a:ext uri="{FF2B5EF4-FFF2-40B4-BE49-F238E27FC236}">
              <a16:creationId xmlns:a16="http://schemas.microsoft.com/office/drawing/2014/main" id="{32A7D133-C656-8463-1D6E-79E09B4A83C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40" name="_x0000_t202" hidden="1">
          <a:extLst>
            <a:ext uri="{FF2B5EF4-FFF2-40B4-BE49-F238E27FC236}">
              <a16:creationId xmlns:a16="http://schemas.microsoft.com/office/drawing/2014/main" id="{77331D58-75AC-A226-80D3-7CC0BFA8BCA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38" name="_x0000_t202" hidden="1">
          <a:extLst>
            <a:ext uri="{FF2B5EF4-FFF2-40B4-BE49-F238E27FC236}">
              <a16:creationId xmlns:a16="http://schemas.microsoft.com/office/drawing/2014/main" id="{E749B77D-F048-6577-76DC-E4001A25905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36" name="_x0000_t202" hidden="1">
          <a:extLst>
            <a:ext uri="{FF2B5EF4-FFF2-40B4-BE49-F238E27FC236}">
              <a16:creationId xmlns:a16="http://schemas.microsoft.com/office/drawing/2014/main" id="{605FD2F4-B42A-5AC1-B668-33CFC41371C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34" name="_x0000_t202" hidden="1">
          <a:extLst>
            <a:ext uri="{FF2B5EF4-FFF2-40B4-BE49-F238E27FC236}">
              <a16:creationId xmlns:a16="http://schemas.microsoft.com/office/drawing/2014/main" id="{BB1C992D-B003-31AA-2194-CBD090C1849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32" name="_x0000_t202" hidden="1">
          <a:extLst>
            <a:ext uri="{FF2B5EF4-FFF2-40B4-BE49-F238E27FC236}">
              <a16:creationId xmlns:a16="http://schemas.microsoft.com/office/drawing/2014/main" id="{2ABE43DC-3AE4-00BB-53EE-DC03E7769C7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30" name="_x0000_t202" hidden="1">
          <a:extLst>
            <a:ext uri="{FF2B5EF4-FFF2-40B4-BE49-F238E27FC236}">
              <a16:creationId xmlns:a16="http://schemas.microsoft.com/office/drawing/2014/main" id="{3DA04513-024A-8684-6239-083F264F3E6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28" name="_x0000_t202" hidden="1">
          <a:extLst>
            <a:ext uri="{FF2B5EF4-FFF2-40B4-BE49-F238E27FC236}">
              <a16:creationId xmlns:a16="http://schemas.microsoft.com/office/drawing/2014/main" id="{3B5223D2-325A-5DB1-BC44-D6A36E3DAD99}"/>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238125</xdr:colOff>
      <xdr:row>36</xdr:row>
      <xdr:rowOff>114300</xdr:rowOff>
    </xdr:to>
    <xdr:sp macro="" textlink="">
      <xdr:nvSpPr>
        <xdr:cNvPr id="1026" name="_x0000_t202" hidden="1">
          <a:extLst>
            <a:ext uri="{FF2B5EF4-FFF2-40B4-BE49-F238E27FC236}">
              <a16:creationId xmlns:a16="http://schemas.microsoft.com/office/drawing/2014/main" id="{84154EF2-86A7-B0AE-9725-C1C387160F6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 name="AutoShape 466">
          <a:extLst>
            <a:ext uri="{FF2B5EF4-FFF2-40B4-BE49-F238E27FC236}">
              <a16:creationId xmlns:a16="http://schemas.microsoft.com/office/drawing/2014/main" id="{B6C4CCAF-C606-851D-59FB-AD8E764391D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 name="AutoShape 464">
          <a:extLst>
            <a:ext uri="{FF2B5EF4-FFF2-40B4-BE49-F238E27FC236}">
              <a16:creationId xmlns:a16="http://schemas.microsoft.com/office/drawing/2014/main" id="{BF1875B4-836F-E089-A424-CAD1BE6E9A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 name="AutoShape 462">
          <a:extLst>
            <a:ext uri="{FF2B5EF4-FFF2-40B4-BE49-F238E27FC236}">
              <a16:creationId xmlns:a16="http://schemas.microsoft.com/office/drawing/2014/main" id="{288964B3-D3E0-16C4-D594-DBFB3D06FB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 name="AutoShape 460">
          <a:extLst>
            <a:ext uri="{FF2B5EF4-FFF2-40B4-BE49-F238E27FC236}">
              <a16:creationId xmlns:a16="http://schemas.microsoft.com/office/drawing/2014/main" id="{93548C38-F7EB-71E8-679F-9B4CEDDAC7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6" name="AutoShape 458">
          <a:extLst>
            <a:ext uri="{FF2B5EF4-FFF2-40B4-BE49-F238E27FC236}">
              <a16:creationId xmlns:a16="http://schemas.microsoft.com/office/drawing/2014/main" id="{8DB6BF0E-B6ED-2DE1-422B-DD051D98FE9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7" name="AutoShape 456">
          <a:extLst>
            <a:ext uri="{FF2B5EF4-FFF2-40B4-BE49-F238E27FC236}">
              <a16:creationId xmlns:a16="http://schemas.microsoft.com/office/drawing/2014/main" id="{AC3D06A3-43DD-B3AD-F395-528048FC9F9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8" name="AutoShape 454">
          <a:extLst>
            <a:ext uri="{FF2B5EF4-FFF2-40B4-BE49-F238E27FC236}">
              <a16:creationId xmlns:a16="http://schemas.microsoft.com/office/drawing/2014/main" id="{25BF5BDA-572A-ADA4-C14A-3A3BA5D6A1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9" name="AutoShape 452">
          <a:extLst>
            <a:ext uri="{FF2B5EF4-FFF2-40B4-BE49-F238E27FC236}">
              <a16:creationId xmlns:a16="http://schemas.microsoft.com/office/drawing/2014/main" id="{7A3F80B6-1B4E-768E-4CD9-A4D31EAE74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 name="AutoShape 450">
          <a:extLst>
            <a:ext uri="{FF2B5EF4-FFF2-40B4-BE49-F238E27FC236}">
              <a16:creationId xmlns:a16="http://schemas.microsoft.com/office/drawing/2014/main" id="{789DF4D9-338B-CF53-8503-85D03FB66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 name="AutoShape 448">
          <a:extLst>
            <a:ext uri="{FF2B5EF4-FFF2-40B4-BE49-F238E27FC236}">
              <a16:creationId xmlns:a16="http://schemas.microsoft.com/office/drawing/2014/main" id="{F2CC27AD-8C68-455E-C7DA-409B9A5DC5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2" name="AutoShape 446">
          <a:extLst>
            <a:ext uri="{FF2B5EF4-FFF2-40B4-BE49-F238E27FC236}">
              <a16:creationId xmlns:a16="http://schemas.microsoft.com/office/drawing/2014/main" id="{BCC947DE-2561-D324-2DF1-2E98EEE6BA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 name="AutoShape 444">
          <a:extLst>
            <a:ext uri="{FF2B5EF4-FFF2-40B4-BE49-F238E27FC236}">
              <a16:creationId xmlns:a16="http://schemas.microsoft.com/office/drawing/2014/main" id="{F858D645-64D3-956E-620F-3D0FD76D20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 name="AutoShape 442">
          <a:extLst>
            <a:ext uri="{FF2B5EF4-FFF2-40B4-BE49-F238E27FC236}">
              <a16:creationId xmlns:a16="http://schemas.microsoft.com/office/drawing/2014/main" id="{DA7705F7-ADFB-702B-FDD8-443B1BA053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 name="AutoShape 440">
          <a:extLst>
            <a:ext uri="{FF2B5EF4-FFF2-40B4-BE49-F238E27FC236}">
              <a16:creationId xmlns:a16="http://schemas.microsoft.com/office/drawing/2014/main" id="{2C76596D-AC42-EFB8-A882-3D3F0D0136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6" name="AutoShape 438">
          <a:extLst>
            <a:ext uri="{FF2B5EF4-FFF2-40B4-BE49-F238E27FC236}">
              <a16:creationId xmlns:a16="http://schemas.microsoft.com/office/drawing/2014/main" id="{246623C9-8E9F-A285-03F2-F8B31CD2BF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7" name="AutoShape 436">
          <a:extLst>
            <a:ext uri="{FF2B5EF4-FFF2-40B4-BE49-F238E27FC236}">
              <a16:creationId xmlns:a16="http://schemas.microsoft.com/office/drawing/2014/main" id="{E6C5A707-8E33-E37E-4449-E736E9DBCFB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8" name="AutoShape 434">
          <a:extLst>
            <a:ext uri="{FF2B5EF4-FFF2-40B4-BE49-F238E27FC236}">
              <a16:creationId xmlns:a16="http://schemas.microsoft.com/office/drawing/2014/main" id="{680ABC78-6C26-7244-1BA4-73DD116E0C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9" name="AutoShape 432">
          <a:extLst>
            <a:ext uri="{FF2B5EF4-FFF2-40B4-BE49-F238E27FC236}">
              <a16:creationId xmlns:a16="http://schemas.microsoft.com/office/drawing/2014/main" id="{FCB02B4D-887C-6322-1615-4EEED99A05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0" name="AutoShape 430">
          <a:extLst>
            <a:ext uri="{FF2B5EF4-FFF2-40B4-BE49-F238E27FC236}">
              <a16:creationId xmlns:a16="http://schemas.microsoft.com/office/drawing/2014/main" id="{40EFD305-3E59-669E-941A-8FB5F9F7E6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1" name="AutoShape 428">
          <a:extLst>
            <a:ext uri="{FF2B5EF4-FFF2-40B4-BE49-F238E27FC236}">
              <a16:creationId xmlns:a16="http://schemas.microsoft.com/office/drawing/2014/main" id="{6265747E-2BFB-6591-355F-0EE0A33820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2" name="AutoShape 426">
          <a:extLst>
            <a:ext uri="{FF2B5EF4-FFF2-40B4-BE49-F238E27FC236}">
              <a16:creationId xmlns:a16="http://schemas.microsoft.com/office/drawing/2014/main" id="{8D9A5A82-F8FC-8845-A283-09AAE02855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3" name="AutoShape 424">
          <a:extLst>
            <a:ext uri="{FF2B5EF4-FFF2-40B4-BE49-F238E27FC236}">
              <a16:creationId xmlns:a16="http://schemas.microsoft.com/office/drawing/2014/main" id="{FF5244BE-57DE-D976-93D4-B75A10FAE0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4" name="AutoShape 422">
          <a:extLst>
            <a:ext uri="{FF2B5EF4-FFF2-40B4-BE49-F238E27FC236}">
              <a16:creationId xmlns:a16="http://schemas.microsoft.com/office/drawing/2014/main" id="{64FB7C8F-FD59-F180-A895-949DDB3D97E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5" name="AutoShape 420">
          <a:extLst>
            <a:ext uri="{FF2B5EF4-FFF2-40B4-BE49-F238E27FC236}">
              <a16:creationId xmlns:a16="http://schemas.microsoft.com/office/drawing/2014/main" id="{678A79EC-C6BC-55EB-816A-8072F151BDF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6" name="AutoShape 418">
          <a:extLst>
            <a:ext uri="{FF2B5EF4-FFF2-40B4-BE49-F238E27FC236}">
              <a16:creationId xmlns:a16="http://schemas.microsoft.com/office/drawing/2014/main" id="{FEB997E2-4B2D-A140-FFA9-7A923603F2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7" name="AutoShape 416">
          <a:extLst>
            <a:ext uri="{FF2B5EF4-FFF2-40B4-BE49-F238E27FC236}">
              <a16:creationId xmlns:a16="http://schemas.microsoft.com/office/drawing/2014/main" id="{64A3F5B1-93C4-C376-3322-A0B1106D4A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8" name="AutoShape 414">
          <a:extLst>
            <a:ext uri="{FF2B5EF4-FFF2-40B4-BE49-F238E27FC236}">
              <a16:creationId xmlns:a16="http://schemas.microsoft.com/office/drawing/2014/main" id="{2FC28825-0134-77B7-1E2F-F26F79B1A1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29" name="AutoShape 412">
          <a:extLst>
            <a:ext uri="{FF2B5EF4-FFF2-40B4-BE49-F238E27FC236}">
              <a16:creationId xmlns:a16="http://schemas.microsoft.com/office/drawing/2014/main" id="{A0031CAE-173F-DFEB-BAFB-228DC652933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0" name="AutoShape 410">
          <a:extLst>
            <a:ext uri="{FF2B5EF4-FFF2-40B4-BE49-F238E27FC236}">
              <a16:creationId xmlns:a16="http://schemas.microsoft.com/office/drawing/2014/main" id="{2386F677-C4E3-E680-5130-C67564D66A8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1" name="AutoShape 408">
          <a:extLst>
            <a:ext uri="{FF2B5EF4-FFF2-40B4-BE49-F238E27FC236}">
              <a16:creationId xmlns:a16="http://schemas.microsoft.com/office/drawing/2014/main" id="{E485B4DC-BC60-7CD5-A37E-B33C47F9BC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2" name="AutoShape 406">
          <a:extLst>
            <a:ext uri="{FF2B5EF4-FFF2-40B4-BE49-F238E27FC236}">
              <a16:creationId xmlns:a16="http://schemas.microsoft.com/office/drawing/2014/main" id="{A6D348FE-D26D-8762-6902-A0672DF0753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3" name="AutoShape 404">
          <a:extLst>
            <a:ext uri="{FF2B5EF4-FFF2-40B4-BE49-F238E27FC236}">
              <a16:creationId xmlns:a16="http://schemas.microsoft.com/office/drawing/2014/main" id="{2BFCADCC-5C69-B2FE-4B2F-6D03AE1A9E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4" name="AutoShape 402">
          <a:extLst>
            <a:ext uri="{FF2B5EF4-FFF2-40B4-BE49-F238E27FC236}">
              <a16:creationId xmlns:a16="http://schemas.microsoft.com/office/drawing/2014/main" id="{1DA47ED8-4DFF-5557-F5D4-1C771ACDDF5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5" name="AutoShape 400">
          <a:extLst>
            <a:ext uri="{FF2B5EF4-FFF2-40B4-BE49-F238E27FC236}">
              <a16:creationId xmlns:a16="http://schemas.microsoft.com/office/drawing/2014/main" id="{598C8849-1E53-5ACB-2D28-C4A6A041E0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6" name="AutoShape 398">
          <a:extLst>
            <a:ext uri="{FF2B5EF4-FFF2-40B4-BE49-F238E27FC236}">
              <a16:creationId xmlns:a16="http://schemas.microsoft.com/office/drawing/2014/main" id="{93A315B1-D5F8-BA80-BE10-4931EE2BC2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7" name="AutoShape 396">
          <a:extLst>
            <a:ext uri="{FF2B5EF4-FFF2-40B4-BE49-F238E27FC236}">
              <a16:creationId xmlns:a16="http://schemas.microsoft.com/office/drawing/2014/main" id="{CD1BCF47-DEF6-C09D-3FFB-D7680552969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8" name="AutoShape 394">
          <a:extLst>
            <a:ext uri="{FF2B5EF4-FFF2-40B4-BE49-F238E27FC236}">
              <a16:creationId xmlns:a16="http://schemas.microsoft.com/office/drawing/2014/main" id="{D2B968D9-25DE-9168-2EA0-EAEBD8CC486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39" name="AutoShape 392">
          <a:extLst>
            <a:ext uri="{FF2B5EF4-FFF2-40B4-BE49-F238E27FC236}">
              <a16:creationId xmlns:a16="http://schemas.microsoft.com/office/drawing/2014/main" id="{ADF83078-A21F-1709-8CA3-328B73663B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0" name="AutoShape 390">
          <a:extLst>
            <a:ext uri="{FF2B5EF4-FFF2-40B4-BE49-F238E27FC236}">
              <a16:creationId xmlns:a16="http://schemas.microsoft.com/office/drawing/2014/main" id="{79983493-D446-A212-1041-9C8270CF72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1" name="AutoShape 388">
          <a:extLst>
            <a:ext uri="{FF2B5EF4-FFF2-40B4-BE49-F238E27FC236}">
              <a16:creationId xmlns:a16="http://schemas.microsoft.com/office/drawing/2014/main" id="{0021EF96-324B-1A68-43BE-436EC55924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2" name="AutoShape 386">
          <a:extLst>
            <a:ext uri="{FF2B5EF4-FFF2-40B4-BE49-F238E27FC236}">
              <a16:creationId xmlns:a16="http://schemas.microsoft.com/office/drawing/2014/main" id="{F293B13C-57E9-5C2B-45D9-7FFD0494C2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3" name="AutoShape 384">
          <a:extLst>
            <a:ext uri="{FF2B5EF4-FFF2-40B4-BE49-F238E27FC236}">
              <a16:creationId xmlns:a16="http://schemas.microsoft.com/office/drawing/2014/main" id="{231CA3B8-B701-13C0-CC8E-116CD676BA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4" name="AutoShape 382">
          <a:extLst>
            <a:ext uri="{FF2B5EF4-FFF2-40B4-BE49-F238E27FC236}">
              <a16:creationId xmlns:a16="http://schemas.microsoft.com/office/drawing/2014/main" id="{B19C41B3-8C86-A57F-45EE-9E7979BD1BE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5" name="AutoShape 380">
          <a:extLst>
            <a:ext uri="{FF2B5EF4-FFF2-40B4-BE49-F238E27FC236}">
              <a16:creationId xmlns:a16="http://schemas.microsoft.com/office/drawing/2014/main" id="{1BD58B05-59D5-48D7-9B03-AD7C83C053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6" name="AutoShape 378">
          <a:extLst>
            <a:ext uri="{FF2B5EF4-FFF2-40B4-BE49-F238E27FC236}">
              <a16:creationId xmlns:a16="http://schemas.microsoft.com/office/drawing/2014/main" id="{A9466BAD-DB87-86E3-DE36-43964E9145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7" name="AutoShape 376">
          <a:extLst>
            <a:ext uri="{FF2B5EF4-FFF2-40B4-BE49-F238E27FC236}">
              <a16:creationId xmlns:a16="http://schemas.microsoft.com/office/drawing/2014/main" id="{F4E38388-9BE6-4DE6-2CF2-65E87C85E6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8" name="AutoShape 374">
          <a:extLst>
            <a:ext uri="{FF2B5EF4-FFF2-40B4-BE49-F238E27FC236}">
              <a16:creationId xmlns:a16="http://schemas.microsoft.com/office/drawing/2014/main" id="{8321942C-39DE-CDE4-1FA6-E3732911698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49" name="AutoShape 372">
          <a:extLst>
            <a:ext uri="{FF2B5EF4-FFF2-40B4-BE49-F238E27FC236}">
              <a16:creationId xmlns:a16="http://schemas.microsoft.com/office/drawing/2014/main" id="{BFB82EAC-F722-0789-2E6C-A643FF7CE4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0" name="AutoShape 370">
          <a:extLst>
            <a:ext uri="{FF2B5EF4-FFF2-40B4-BE49-F238E27FC236}">
              <a16:creationId xmlns:a16="http://schemas.microsoft.com/office/drawing/2014/main" id="{2942EA65-D017-56C1-AE3E-166C8E2A51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1" name="AutoShape 368">
          <a:extLst>
            <a:ext uri="{FF2B5EF4-FFF2-40B4-BE49-F238E27FC236}">
              <a16:creationId xmlns:a16="http://schemas.microsoft.com/office/drawing/2014/main" id="{C519DA7A-12D2-C6EC-124A-095AF9C9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2" name="AutoShape 366">
          <a:extLst>
            <a:ext uri="{FF2B5EF4-FFF2-40B4-BE49-F238E27FC236}">
              <a16:creationId xmlns:a16="http://schemas.microsoft.com/office/drawing/2014/main" id="{A82AD38B-179B-DE5C-E6BB-A01C394A9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3" name="AutoShape 364">
          <a:extLst>
            <a:ext uri="{FF2B5EF4-FFF2-40B4-BE49-F238E27FC236}">
              <a16:creationId xmlns:a16="http://schemas.microsoft.com/office/drawing/2014/main" id="{29E88D5A-ECB5-BE8E-7D33-FD397B27087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4" name="AutoShape 362">
          <a:extLst>
            <a:ext uri="{FF2B5EF4-FFF2-40B4-BE49-F238E27FC236}">
              <a16:creationId xmlns:a16="http://schemas.microsoft.com/office/drawing/2014/main" id="{CDE0B802-86E7-52C7-6880-2D70932DC0A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5" name="AutoShape 360">
          <a:extLst>
            <a:ext uri="{FF2B5EF4-FFF2-40B4-BE49-F238E27FC236}">
              <a16:creationId xmlns:a16="http://schemas.microsoft.com/office/drawing/2014/main" id="{8A2F90FE-A19A-B89D-AE70-A7AE72A757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6" name="AutoShape 358">
          <a:extLst>
            <a:ext uri="{FF2B5EF4-FFF2-40B4-BE49-F238E27FC236}">
              <a16:creationId xmlns:a16="http://schemas.microsoft.com/office/drawing/2014/main" id="{6C7A0E3D-744D-D733-C0ED-15C777E7A5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7" name="AutoShape 356">
          <a:extLst>
            <a:ext uri="{FF2B5EF4-FFF2-40B4-BE49-F238E27FC236}">
              <a16:creationId xmlns:a16="http://schemas.microsoft.com/office/drawing/2014/main" id="{91C55CBC-37D6-3A69-8FE3-A2187BC08D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8" name="AutoShape 354">
          <a:extLst>
            <a:ext uri="{FF2B5EF4-FFF2-40B4-BE49-F238E27FC236}">
              <a16:creationId xmlns:a16="http://schemas.microsoft.com/office/drawing/2014/main" id="{D1FB0DF2-221F-19AA-2AD0-F3CB7DD21F4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59" name="AutoShape 352">
          <a:extLst>
            <a:ext uri="{FF2B5EF4-FFF2-40B4-BE49-F238E27FC236}">
              <a16:creationId xmlns:a16="http://schemas.microsoft.com/office/drawing/2014/main" id="{B7E736DB-19FE-96D0-7C1E-72452A73C1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60" name="AutoShape 350">
          <a:extLst>
            <a:ext uri="{FF2B5EF4-FFF2-40B4-BE49-F238E27FC236}">
              <a16:creationId xmlns:a16="http://schemas.microsoft.com/office/drawing/2014/main" id="{00B2AAC9-E643-E7A6-90BD-8F801F525E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61" name="AutoShape 348">
          <a:extLst>
            <a:ext uri="{FF2B5EF4-FFF2-40B4-BE49-F238E27FC236}">
              <a16:creationId xmlns:a16="http://schemas.microsoft.com/office/drawing/2014/main" id="{ABC9007E-D6F9-B5EE-0EAD-6F76953A3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62" name="AutoShape 346">
          <a:extLst>
            <a:ext uri="{FF2B5EF4-FFF2-40B4-BE49-F238E27FC236}">
              <a16:creationId xmlns:a16="http://schemas.microsoft.com/office/drawing/2014/main" id="{B2A7FD48-AA55-AC39-1080-BCFB2418962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63" name="AutoShape 344">
          <a:extLst>
            <a:ext uri="{FF2B5EF4-FFF2-40B4-BE49-F238E27FC236}">
              <a16:creationId xmlns:a16="http://schemas.microsoft.com/office/drawing/2014/main" id="{6A4D21A6-AAFE-4AF9-0108-D04A8920E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45" name="AutoShape 342">
          <a:extLst>
            <a:ext uri="{FF2B5EF4-FFF2-40B4-BE49-F238E27FC236}">
              <a16:creationId xmlns:a16="http://schemas.microsoft.com/office/drawing/2014/main" id="{22AC5821-1BC8-9F5F-BAD8-C5F9B2618EE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47" name="AutoShape 340">
          <a:extLst>
            <a:ext uri="{FF2B5EF4-FFF2-40B4-BE49-F238E27FC236}">
              <a16:creationId xmlns:a16="http://schemas.microsoft.com/office/drawing/2014/main" id="{C264EF58-3B1D-B62B-A43E-6395E3DDF8F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49" name="AutoShape 338">
          <a:extLst>
            <a:ext uri="{FF2B5EF4-FFF2-40B4-BE49-F238E27FC236}">
              <a16:creationId xmlns:a16="http://schemas.microsoft.com/office/drawing/2014/main" id="{02A18D74-5E9F-85C4-5B6F-58BA2E23FF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51" name="AutoShape 336">
          <a:extLst>
            <a:ext uri="{FF2B5EF4-FFF2-40B4-BE49-F238E27FC236}">
              <a16:creationId xmlns:a16="http://schemas.microsoft.com/office/drawing/2014/main" id="{BFCEA502-3E69-5CB8-57CA-5396EBF6E2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53" name="AutoShape 334">
          <a:extLst>
            <a:ext uri="{FF2B5EF4-FFF2-40B4-BE49-F238E27FC236}">
              <a16:creationId xmlns:a16="http://schemas.microsoft.com/office/drawing/2014/main" id="{1ACD870D-C15C-3131-604D-6E40B0E535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55" name="AutoShape 332">
          <a:extLst>
            <a:ext uri="{FF2B5EF4-FFF2-40B4-BE49-F238E27FC236}">
              <a16:creationId xmlns:a16="http://schemas.microsoft.com/office/drawing/2014/main" id="{E4BD2AF1-0A9E-DCA5-8664-44402D6130F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57" name="AutoShape 330">
          <a:extLst>
            <a:ext uri="{FF2B5EF4-FFF2-40B4-BE49-F238E27FC236}">
              <a16:creationId xmlns:a16="http://schemas.microsoft.com/office/drawing/2014/main" id="{4BFC893A-2457-8A24-B4EF-7FAC5B82E5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59" name="AutoShape 328">
          <a:extLst>
            <a:ext uri="{FF2B5EF4-FFF2-40B4-BE49-F238E27FC236}">
              <a16:creationId xmlns:a16="http://schemas.microsoft.com/office/drawing/2014/main" id="{F4B9BC46-F8FF-D07F-536E-47792FC0BEE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61" name="AutoShape 326">
          <a:extLst>
            <a:ext uri="{FF2B5EF4-FFF2-40B4-BE49-F238E27FC236}">
              <a16:creationId xmlns:a16="http://schemas.microsoft.com/office/drawing/2014/main" id="{5D239735-D319-641B-53C1-CBCFBCEE67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63" name="AutoShape 324">
          <a:extLst>
            <a:ext uri="{FF2B5EF4-FFF2-40B4-BE49-F238E27FC236}">
              <a16:creationId xmlns:a16="http://schemas.microsoft.com/office/drawing/2014/main" id="{83C2A895-EA95-8295-1CA8-0F17BDB610C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65" name="AutoShape 322">
          <a:extLst>
            <a:ext uri="{FF2B5EF4-FFF2-40B4-BE49-F238E27FC236}">
              <a16:creationId xmlns:a16="http://schemas.microsoft.com/office/drawing/2014/main" id="{2D948957-5C48-E0A4-3D04-4D0481ACAD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67" name="AutoShape 320">
          <a:extLst>
            <a:ext uri="{FF2B5EF4-FFF2-40B4-BE49-F238E27FC236}">
              <a16:creationId xmlns:a16="http://schemas.microsoft.com/office/drawing/2014/main" id="{07178ABC-CBA9-47F7-F6DA-BAE60E3BB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69" name="AutoShape 318">
          <a:extLst>
            <a:ext uri="{FF2B5EF4-FFF2-40B4-BE49-F238E27FC236}">
              <a16:creationId xmlns:a16="http://schemas.microsoft.com/office/drawing/2014/main" id="{F98D9B91-C267-387C-B2C5-DBE1DDA5A55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71" name="AutoShape 316">
          <a:extLst>
            <a:ext uri="{FF2B5EF4-FFF2-40B4-BE49-F238E27FC236}">
              <a16:creationId xmlns:a16="http://schemas.microsoft.com/office/drawing/2014/main" id="{5FF2D9AE-E43F-6A72-EC8A-D28D827F3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73" name="AutoShape 314">
          <a:extLst>
            <a:ext uri="{FF2B5EF4-FFF2-40B4-BE49-F238E27FC236}">
              <a16:creationId xmlns:a16="http://schemas.microsoft.com/office/drawing/2014/main" id="{C4249373-5867-749A-9F91-0C27C3E2C80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75" name="AutoShape 312">
          <a:extLst>
            <a:ext uri="{FF2B5EF4-FFF2-40B4-BE49-F238E27FC236}">
              <a16:creationId xmlns:a16="http://schemas.microsoft.com/office/drawing/2014/main" id="{735B8DA0-1903-A345-1530-3CFAE59BBE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77" name="AutoShape 310">
          <a:extLst>
            <a:ext uri="{FF2B5EF4-FFF2-40B4-BE49-F238E27FC236}">
              <a16:creationId xmlns:a16="http://schemas.microsoft.com/office/drawing/2014/main" id="{3D3FBBC3-EA49-3285-7C19-F4EC7FC7BA9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79" name="AutoShape 308">
          <a:extLst>
            <a:ext uri="{FF2B5EF4-FFF2-40B4-BE49-F238E27FC236}">
              <a16:creationId xmlns:a16="http://schemas.microsoft.com/office/drawing/2014/main" id="{A8ED6798-F2C8-88FB-CE4F-66CF983A7E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81" name="AutoShape 306">
          <a:extLst>
            <a:ext uri="{FF2B5EF4-FFF2-40B4-BE49-F238E27FC236}">
              <a16:creationId xmlns:a16="http://schemas.microsoft.com/office/drawing/2014/main" id="{F51945A2-DBA8-26DE-D7C3-6EAE3F7AF7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83" name="AutoShape 304">
          <a:extLst>
            <a:ext uri="{FF2B5EF4-FFF2-40B4-BE49-F238E27FC236}">
              <a16:creationId xmlns:a16="http://schemas.microsoft.com/office/drawing/2014/main" id="{9B296373-13DA-4F69-5522-066F01111C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85" name="AutoShape 302">
          <a:extLst>
            <a:ext uri="{FF2B5EF4-FFF2-40B4-BE49-F238E27FC236}">
              <a16:creationId xmlns:a16="http://schemas.microsoft.com/office/drawing/2014/main" id="{052B8288-6C65-5876-215C-70320681E2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87" name="AutoShape 300">
          <a:extLst>
            <a:ext uri="{FF2B5EF4-FFF2-40B4-BE49-F238E27FC236}">
              <a16:creationId xmlns:a16="http://schemas.microsoft.com/office/drawing/2014/main" id="{4AE63864-1F28-32E5-9D58-24793CC189C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89" name="AutoShape 298">
          <a:extLst>
            <a:ext uri="{FF2B5EF4-FFF2-40B4-BE49-F238E27FC236}">
              <a16:creationId xmlns:a16="http://schemas.microsoft.com/office/drawing/2014/main" id="{75BD8A26-B08C-C0BC-5BA5-78E4EA69D2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91" name="AutoShape 296">
          <a:extLst>
            <a:ext uri="{FF2B5EF4-FFF2-40B4-BE49-F238E27FC236}">
              <a16:creationId xmlns:a16="http://schemas.microsoft.com/office/drawing/2014/main" id="{15614B46-D038-6684-5486-7A51980236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93" name="AutoShape 294">
          <a:extLst>
            <a:ext uri="{FF2B5EF4-FFF2-40B4-BE49-F238E27FC236}">
              <a16:creationId xmlns:a16="http://schemas.microsoft.com/office/drawing/2014/main" id="{A9412729-4F14-F7F1-D2A7-23FCFAEE95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95" name="AutoShape 292">
          <a:extLst>
            <a:ext uri="{FF2B5EF4-FFF2-40B4-BE49-F238E27FC236}">
              <a16:creationId xmlns:a16="http://schemas.microsoft.com/office/drawing/2014/main" id="{040D9B11-8114-2891-2285-B4BC49A961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97" name="AutoShape 290">
          <a:extLst>
            <a:ext uri="{FF2B5EF4-FFF2-40B4-BE49-F238E27FC236}">
              <a16:creationId xmlns:a16="http://schemas.microsoft.com/office/drawing/2014/main" id="{20E5DDEA-68AC-5F7F-5F0C-55E137A5A5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399" name="AutoShape 288">
          <a:extLst>
            <a:ext uri="{FF2B5EF4-FFF2-40B4-BE49-F238E27FC236}">
              <a16:creationId xmlns:a16="http://schemas.microsoft.com/office/drawing/2014/main" id="{2EE21CE3-45B1-6CB6-D096-E6735987782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01" name="AutoShape 286">
          <a:extLst>
            <a:ext uri="{FF2B5EF4-FFF2-40B4-BE49-F238E27FC236}">
              <a16:creationId xmlns:a16="http://schemas.microsoft.com/office/drawing/2014/main" id="{AEF5D042-0EB0-0DCB-2E58-3A17F3F8196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03" name="AutoShape 284">
          <a:extLst>
            <a:ext uri="{FF2B5EF4-FFF2-40B4-BE49-F238E27FC236}">
              <a16:creationId xmlns:a16="http://schemas.microsoft.com/office/drawing/2014/main" id="{603BCB65-8F16-832F-BD80-1174C4DBFB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05" name="AutoShape 282">
          <a:extLst>
            <a:ext uri="{FF2B5EF4-FFF2-40B4-BE49-F238E27FC236}">
              <a16:creationId xmlns:a16="http://schemas.microsoft.com/office/drawing/2014/main" id="{53F0067E-1FFD-2661-52A2-45CAD996029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07" name="AutoShape 280">
          <a:extLst>
            <a:ext uri="{FF2B5EF4-FFF2-40B4-BE49-F238E27FC236}">
              <a16:creationId xmlns:a16="http://schemas.microsoft.com/office/drawing/2014/main" id="{A3042F16-D108-2B1C-1DF8-4E68EBB660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09" name="AutoShape 278">
          <a:extLst>
            <a:ext uri="{FF2B5EF4-FFF2-40B4-BE49-F238E27FC236}">
              <a16:creationId xmlns:a16="http://schemas.microsoft.com/office/drawing/2014/main" id="{A2FAB3B3-4D9C-D23B-467D-A81CB89622C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11" name="AutoShape 276">
          <a:extLst>
            <a:ext uri="{FF2B5EF4-FFF2-40B4-BE49-F238E27FC236}">
              <a16:creationId xmlns:a16="http://schemas.microsoft.com/office/drawing/2014/main" id="{E93E7B78-7B3B-7F2A-D026-177352422D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13" name="AutoShape 274">
          <a:extLst>
            <a:ext uri="{FF2B5EF4-FFF2-40B4-BE49-F238E27FC236}">
              <a16:creationId xmlns:a16="http://schemas.microsoft.com/office/drawing/2014/main" id="{328697C6-A375-CD86-E942-F981B7451D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15" name="AutoShape 272">
          <a:extLst>
            <a:ext uri="{FF2B5EF4-FFF2-40B4-BE49-F238E27FC236}">
              <a16:creationId xmlns:a16="http://schemas.microsoft.com/office/drawing/2014/main" id="{9D669470-5269-4719-4346-5DE3C1379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17" name="AutoShape 270">
          <a:extLst>
            <a:ext uri="{FF2B5EF4-FFF2-40B4-BE49-F238E27FC236}">
              <a16:creationId xmlns:a16="http://schemas.microsoft.com/office/drawing/2014/main" id="{4670C341-DA9A-6A6D-9661-2122D0ACE8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19" name="AutoShape 268">
          <a:extLst>
            <a:ext uri="{FF2B5EF4-FFF2-40B4-BE49-F238E27FC236}">
              <a16:creationId xmlns:a16="http://schemas.microsoft.com/office/drawing/2014/main" id="{3D5900B3-49A1-2D00-6E63-9CA4FC2B5A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21" name="AutoShape 266">
          <a:extLst>
            <a:ext uri="{FF2B5EF4-FFF2-40B4-BE49-F238E27FC236}">
              <a16:creationId xmlns:a16="http://schemas.microsoft.com/office/drawing/2014/main" id="{CB5F9C2E-F088-F3CB-7408-8DBF4321C9C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23" name="AutoShape 264">
          <a:extLst>
            <a:ext uri="{FF2B5EF4-FFF2-40B4-BE49-F238E27FC236}">
              <a16:creationId xmlns:a16="http://schemas.microsoft.com/office/drawing/2014/main" id="{E622419F-678E-379B-496C-2840AC13129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25" name="AutoShape 262">
          <a:extLst>
            <a:ext uri="{FF2B5EF4-FFF2-40B4-BE49-F238E27FC236}">
              <a16:creationId xmlns:a16="http://schemas.microsoft.com/office/drawing/2014/main" id="{AA23BBAE-02D8-659D-14DF-0EC7067E1B2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27" name="AutoShape 260">
          <a:extLst>
            <a:ext uri="{FF2B5EF4-FFF2-40B4-BE49-F238E27FC236}">
              <a16:creationId xmlns:a16="http://schemas.microsoft.com/office/drawing/2014/main" id="{C6F56821-0B61-F388-69E6-11BC7B294FC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29" name="AutoShape 258">
          <a:extLst>
            <a:ext uri="{FF2B5EF4-FFF2-40B4-BE49-F238E27FC236}">
              <a16:creationId xmlns:a16="http://schemas.microsoft.com/office/drawing/2014/main" id="{F7C40C60-7EED-2477-BF46-61871E4EF7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31" name="AutoShape 256">
          <a:extLst>
            <a:ext uri="{FF2B5EF4-FFF2-40B4-BE49-F238E27FC236}">
              <a16:creationId xmlns:a16="http://schemas.microsoft.com/office/drawing/2014/main" id="{B7F5F7E8-7EF5-4FC4-4A3B-42879D7FCDC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33" name="AutoShape 254">
          <a:extLst>
            <a:ext uri="{FF2B5EF4-FFF2-40B4-BE49-F238E27FC236}">
              <a16:creationId xmlns:a16="http://schemas.microsoft.com/office/drawing/2014/main" id="{7C0A900D-772D-32C3-87E0-59DD2E395BE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35" name="AutoShape 252">
          <a:extLst>
            <a:ext uri="{FF2B5EF4-FFF2-40B4-BE49-F238E27FC236}">
              <a16:creationId xmlns:a16="http://schemas.microsoft.com/office/drawing/2014/main" id="{829EFBD2-02F4-5EBE-A5DA-57EA1522AB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37" name="AutoShape 250">
          <a:extLst>
            <a:ext uri="{FF2B5EF4-FFF2-40B4-BE49-F238E27FC236}">
              <a16:creationId xmlns:a16="http://schemas.microsoft.com/office/drawing/2014/main" id="{5FFBE858-C0D0-F691-291B-99094DF9E1B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39" name="AutoShape 248">
          <a:extLst>
            <a:ext uri="{FF2B5EF4-FFF2-40B4-BE49-F238E27FC236}">
              <a16:creationId xmlns:a16="http://schemas.microsoft.com/office/drawing/2014/main" id="{3A44A8AC-6648-7C9B-525A-6CBA24DD08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41" name="AutoShape 246">
          <a:extLst>
            <a:ext uri="{FF2B5EF4-FFF2-40B4-BE49-F238E27FC236}">
              <a16:creationId xmlns:a16="http://schemas.microsoft.com/office/drawing/2014/main" id="{C18921FE-28A4-C04B-6504-F5D9A560BB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43" name="AutoShape 244">
          <a:extLst>
            <a:ext uri="{FF2B5EF4-FFF2-40B4-BE49-F238E27FC236}">
              <a16:creationId xmlns:a16="http://schemas.microsoft.com/office/drawing/2014/main" id="{FB65C3F8-7865-C055-4135-7234E612485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45" name="AutoShape 242">
          <a:extLst>
            <a:ext uri="{FF2B5EF4-FFF2-40B4-BE49-F238E27FC236}">
              <a16:creationId xmlns:a16="http://schemas.microsoft.com/office/drawing/2014/main" id="{44B6BC2C-DFED-A378-142D-69AC35F619E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47" name="AutoShape 240">
          <a:extLst>
            <a:ext uri="{FF2B5EF4-FFF2-40B4-BE49-F238E27FC236}">
              <a16:creationId xmlns:a16="http://schemas.microsoft.com/office/drawing/2014/main" id="{0ABC7052-5BD6-DD62-25F7-09A01A13DF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49" name="AutoShape 238">
          <a:extLst>
            <a:ext uri="{FF2B5EF4-FFF2-40B4-BE49-F238E27FC236}">
              <a16:creationId xmlns:a16="http://schemas.microsoft.com/office/drawing/2014/main" id="{1BE2FEDC-57B1-85D3-11B0-28153E2D51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51" name="AutoShape 236">
          <a:extLst>
            <a:ext uri="{FF2B5EF4-FFF2-40B4-BE49-F238E27FC236}">
              <a16:creationId xmlns:a16="http://schemas.microsoft.com/office/drawing/2014/main" id="{9BA7D37C-89A6-2DE1-BD6A-13234E2A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53" name="AutoShape 234">
          <a:extLst>
            <a:ext uri="{FF2B5EF4-FFF2-40B4-BE49-F238E27FC236}">
              <a16:creationId xmlns:a16="http://schemas.microsoft.com/office/drawing/2014/main" id="{F3DF22C4-550F-207C-CB6C-CA4FC45EFC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55" name="AutoShape 232">
          <a:extLst>
            <a:ext uri="{FF2B5EF4-FFF2-40B4-BE49-F238E27FC236}">
              <a16:creationId xmlns:a16="http://schemas.microsoft.com/office/drawing/2014/main" id="{9B91CC86-7D27-C972-1178-96C6F2CB7D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57" name="AutoShape 230">
          <a:extLst>
            <a:ext uri="{FF2B5EF4-FFF2-40B4-BE49-F238E27FC236}">
              <a16:creationId xmlns:a16="http://schemas.microsoft.com/office/drawing/2014/main" id="{36BE7B71-BC90-0350-9E2F-92503430DB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59" name="AutoShape 228">
          <a:extLst>
            <a:ext uri="{FF2B5EF4-FFF2-40B4-BE49-F238E27FC236}">
              <a16:creationId xmlns:a16="http://schemas.microsoft.com/office/drawing/2014/main" id="{B714D6C2-CEF0-BA96-1735-E71D72D4FF3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61" name="AutoShape 226">
          <a:extLst>
            <a:ext uri="{FF2B5EF4-FFF2-40B4-BE49-F238E27FC236}">
              <a16:creationId xmlns:a16="http://schemas.microsoft.com/office/drawing/2014/main" id="{FCE71788-AC28-C042-6591-9F3FD02682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63" name="AutoShape 224">
          <a:extLst>
            <a:ext uri="{FF2B5EF4-FFF2-40B4-BE49-F238E27FC236}">
              <a16:creationId xmlns:a16="http://schemas.microsoft.com/office/drawing/2014/main" id="{058BD499-4AC6-37A9-7027-CA33682388A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65" name="AutoShape 222">
          <a:extLst>
            <a:ext uri="{FF2B5EF4-FFF2-40B4-BE49-F238E27FC236}">
              <a16:creationId xmlns:a16="http://schemas.microsoft.com/office/drawing/2014/main" id="{5751EA00-A1B5-7089-FB59-3FEF6DF272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67" name="AutoShape 220">
          <a:extLst>
            <a:ext uri="{FF2B5EF4-FFF2-40B4-BE49-F238E27FC236}">
              <a16:creationId xmlns:a16="http://schemas.microsoft.com/office/drawing/2014/main" id="{63690E8E-E61D-BB5A-6B2B-C81326AAEF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69" name="AutoShape 218">
          <a:extLst>
            <a:ext uri="{FF2B5EF4-FFF2-40B4-BE49-F238E27FC236}">
              <a16:creationId xmlns:a16="http://schemas.microsoft.com/office/drawing/2014/main" id="{9CB8B8C8-CEE4-B5A1-BBFE-9F657EE628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71" name="AutoShape 216">
          <a:extLst>
            <a:ext uri="{FF2B5EF4-FFF2-40B4-BE49-F238E27FC236}">
              <a16:creationId xmlns:a16="http://schemas.microsoft.com/office/drawing/2014/main" id="{B0186F02-E845-E149-EA73-4CFB0439918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73" name="AutoShape 214">
          <a:extLst>
            <a:ext uri="{FF2B5EF4-FFF2-40B4-BE49-F238E27FC236}">
              <a16:creationId xmlns:a16="http://schemas.microsoft.com/office/drawing/2014/main" id="{0C3C98C3-0851-2D1F-14D2-398085D4C0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75" name="AutoShape 212">
          <a:extLst>
            <a:ext uri="{FF2B5EF4-FFF2-40B4-BE49-F238E27FC236}">
              <a16:creationId xmlns:a16="http://schemas.microsoft.com/office/drawing/2014/main" id="{2CDF32ED-07A2-2A69-A352-8BC33EA99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77" name="AutoShape 210">
          <a:extLst>
            <a:ext uri="{FF2B5EF4-FFF2-40B4-BE49-F238E27FC236}">
              <a16:creationId xmlns:a16="http://schemas.microsoft.com/office/drawing/2014/main" id="{5D9B1723-70B5-3258-58D8-CA555D3A7F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79" name="AutoShape 208">
          <a:extLst>
            <a:ext uri="{FF2B5EF4-FFF2-40B4-BE49-F238E27FC236}">
              <a16:creationId xmlns:a16="http://schemas.microsoft.com/office/drawing/2014/main" id="{3C5C0378-DD7F-B303-550B-B6E61BAE1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81" name="AutoShape 206">
          <a:extLst>
            <a:ext uri="{FF2B5EF4-FFF2-40B4-BE49-F238E27FC236}">
              <a16:creationId xmlns:a16="http://schemas.microsoft.com/office/drawing/2014/main" id="{F861C564-971D-31B2-374A-AA2FBACA76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83" name="AutoShape 204">
          <a:extLst>
            <a:ext uri="{FF2B5EF4-FFF2-40B4-BE49-F238E27FC236}">
              <a16:creationId xmlns:a16="http://schemas.microsoft.com/office/drawing/2014/main" id="{63E33E2C-D0EC-179A-9CCE-56F76E1347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85" name="AutoShape 202">
          <a:extLst>
            <a:ext uri="{FF2B5EF4-FFF2-40B4-BE49-F238E27FC236}">
              <a16:creationId xmlns:a16="http://schemas.microsoft.com/office/drawing/2014/main" id="{FCE5E0E0-FB89-29AE-DAAC-C2B507D3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87" name="AutoShape 200">
          <a:extLst>
            <a:ext uri="{FF2B5EF4-FFF2-40B4-BE49-F238E27FC236}">
              <a16:creationId xmlns:a16="http://schemas.microsoft.com/office/drawing/2014/main" id="{86BCA5E6-2A70-3FE8-71EA-CB7D0DB5A5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89" name="AutoShape 198">
          <a:extLst>
            <a:ext uri="{FF2B5EF4-FFF2-40B4-BE49-F238E27FC236}">
              <a16:creationId xmlns:a16="http://schemas.microsoft.com/office/drawing/2014/main" id="{372CF110-9A2F-35C7-807A-3F111A5B0F3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1" name="AutoShape 196">
          <a:extLst>
            <a:ext uri="{FF2B5EF4-FFF2-40B4-BE49-F238E27FC236}">
              <a16:creationId xmlns:a16="http://schemas.microsoft.com/office/drawing/2014/main" id="{6B73E527-BC88-F1E6-B62C-59AA1B753D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2" name="AutoShape 194">
          <a:extLst>
            <a:ext uri="{FF2B5EF4-FFF2-40B4-BE49-F238E27FC236}">
              <a16:creationId xmlns:a16="http://schemas.microsoft.com/office/drawing/2014/main" id="{3ACB3D46-BACD-2F69-7CDE-E6703EB812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3" name="AutoShape 192">
          <a:extLst>
            <a:ext uri="{FF2B5EF4-FFF2-40B4-BE49-F238E27FC236}">
              <a16:creationId xmlns:a16="http://schemas.microsoft.com/office/drawing/2014/main" id="{DFD91EA0-2D54-D821-E5EE-BD49B7C229B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4" name="AutoShape 190">
          <a:extLst>
            <a:ext uri="{FF2B5EF4-FFF2-40B4-BE49-F238E27FC236}">
              <a16:creationId xmlns:a16="http://schemas.microsoft.com/office/drawing/2014/main" id="{51203F5C-95DD-6381-8AC1-963B52FB36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5" name="AutoShape 188">
          <a:extLst>
            <a:ext uri="{FF2B5EF4-FFF2-40B4-BE49-F238E27FC236}">
              <a16:creationId xmlns:a16="http://schemas.microsoft.com/office/drawing/2014/main" id="{C28305D3-8069-27E6-A44E-DB0DA974027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6" name="AutoShape 186">
          <a:extLst>
            <a:ext uri="{FF2B5EF4-FFF2-40B4-BE49-F238E27FC236}">
              <a16:creationId xmlns:a16="http://schemas.microsoft.com/office/drawing/2014/main" id="{5E9D69B6-DE29-C0E8-5615-D928D379C0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7" name="AutoShape 184">
          <a:extLst>
            <a:ext uri="{FF2B5EF4-FFF2-40B4-BE49-F238E27FC236}">
              <a16:creationId xmlns:a16="http://schemas.microsoft.com/office/drawing/2014/main" id="{9D6FE879-1710-BEE8-B7B0-8785B77787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8" name="AutoShape 182">
          <a:extLst>
            <a:ext uri="{FF2B5EF4-FFF2-40B4-BE49-F238E27FC236}">
              <a16:creationId xmlns:a16="http://schemas.microsoft.com/office/drawing/2014/main" id="{2B69DAF6-8385-5A9F-9325-70CF37606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499" name="AutoShape 180">
          <a:extLst>
            <a:ext uri="{FF2B5EF4-FFF2-40B4-BE49-F238E27FC236}">
              <a16:creationId xmlns:a16="http://schemas.microsoft.com/office/drawing/2014/main" id="{B8C21BFE-D4F7-2F0B-9693-3C3A85B4A0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0" name="AutoShape 178">
          <a:extLst>
            <a:ext uri="{FF2B5EF4-FFF2-40B4-BE49-F238E27FC236}">
              <a16:creationId xmlns:a16="http://schemas.microsoft.com/office/drawing/2014/main" id="{2C02BE50-E34D-85D1-33FB-AAE47038153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1" name="AutoShape 176">
          <a:extLst>
            <a:ext uri="{FF2B5EF4-FFF2-40B4-BE49-F238E27FC236}">
              <a16:creationId xmlns:a16="http://schemas.microsoft.com/office/drawing/2014/main" id="{752B5E78-91C3-0130-6BB2-DEE33C32A9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2" name="AutoShape 174">
          <a:extLst>
            <a:ext uri="{FF2B5EF4-FFF2-40B4-BE49-F238E27FC236}">
              <a16:creationId xmlns:a16="http://schemas.microsoft.com/office/drawing/2014/main" id="{DFAEB219-A0D0-D758-E79E-0B1FE82C15E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3" name="AutoShape 172">
          <a:extLst>
            <a:ext uri="{FF2B5EF4-FFF2-40B4-BE49-F238E27FC236}">
              <a16:creationId xmlns:a16="http://schemas.microsoft.com/office/drawing/2014/main" id="{3BBF10CC-6D3B-219F-76D1-A86A5F3A748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4" name="AutoShape 170">
          <a:extLst>
            <a:ext uri="{FF2B5EF4-FFF2-40B4-BE49-F238E27FC236}">
              <a16:creationId xmlns:a16="http://schemas.microsoft.com/office/drawing/2014/main" id="{03EC3144-87FF-3279-06C0-B5D637A1E69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5" name="AutoShape 168">
          <a:extLst>
            <a:ext uri="{FF2B5EF4-FFF2-40B4-BE49-F238E27FC236}">
              <a16:creationId xmlns:a16="http://schemas.microsoft.com/office/drawing/2014/main" id="{603A1AB3-F313-11B9-D940-01184AC3FBE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6" name="AutoShape 166">
          <a:extLst>
            <a:ext uri="{FF2B5EF4-FFF2-40B4-BE49-F238E27FC236}">
              <a16:creationId xmlns:a16="http://schemas.microsoft.com/office/drawing/2014/main" id="{20F5FA6E-8FF0-AA9F-BDE4-EB300147DBC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7" name="AutoShape 164">
          <a:extLst>
            <a:ext uri="{FF2B5EF4-FFF2-40B4-BE49-F238E27FC236}">
              <a16:creationId xmlns:a16="http://schemas.microsoft.com/office/drawing/2014/main" id="{299C92C7-7EB2-B313-B763-790941EAA6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8" name="AutoShape 162">
          <a:extLst>
            <a:ext uri="{FF2B5EF4-FFF2-40B4-BE49-F238E27FC236}">
              <a16:creationId xmlns:a16="http://schemas.microsoft.com/office/drawing/2014/main" id="{2A0AE660-38FE-AD40-AD2B-5D01AB52CB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09" name="AutoShape 160">
          <a:extLst>
            <a:ext uri="{FF2B5EF4-FFF2-40B4-BE49-F238E27FC236}">
              <a16:creationId xmlns:a16="http://schemas.microsoft.com/office/drawing/2014/main" id="{CF47B73A-5437-E27C-F919-59232A70CD3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0" name="AutoShape 158">
          <a:extLst>
            <a:ext uri="{FF2B5EF4-FFF2-40B4-BE49-F238E27FC236}">
              <a16:creationId xmlns:a16="http://schemas.microsoft.com/office/drawing/2014/main" id="{315D83B5-C868-62EF-CA7B-4F1252369D3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1" name="AutoShape 156">
          <a:extLst>
            <a:ext uri="{FF2B5EF4-FFF2-40B4-BE49-F238E27FC236}">
              <a16:creationId xmlns:a16="http://schemas.microsoft.com/office/drawing/2014/main" id="{801986E4-232C-3D3B-6B9F-392E1534D7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2" name="AutoShape 154">
          <a:extLst>
            <a:ext uri="{FF2B5EF4-FFF2-40B4-BE49-F238E27FC236}">
              <a16:creationId xmlns:a16="http://schemas.microsoft.com/office/drawing/2014/main" id="{62522173-3311-D7FD-38D7-1B9E5F707E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3" name="AutoShape 152">
          <a:extLst>
            <a:ext uri="{FF2B5EF4-FFF2-40B4-BE49-F238E27FC236}">
              <a16:creationId xmlns:a16="http://schemas.microsoft.com/office/drawing/2014/main" id="{E1B1D304-F18A-989E-BA9C-BE97330DF9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4" name="AutoShape 150">
          <a:extLst>
            <a:ext uri="{FF2B5EF4-FFF2-40B4-BE49-F238E27FC236}">
              <a16:creationId xmlns:a16="http://schemas.microsoft.com/office/drawing/2014/main" id="{CFAA407A-197B-3B15-11BE-A7A84515460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5" name="AutoShape 148">
          <a:extLst>
            <a:ext uri="{FF2B5EF4-FFF2-40B4-BE49-F238E27FC236}">
              <a16:creationId xmlns:a16="http://schemas.microsoft.com/office/drawing/2014/main" id="{359595A9-FE0A-D1E1-64D7-1B865DE78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6" name="AutoShape 146">
          <a:extLst>
            <a:ext uri="{FF2B5EF4-FFF2-40B4-BE49-F238E27FC236}">
              <a16:creationId xmlns:a16="http://schemas.microsoft.com/office/drawing/2014/main" id="{BDD5A8CF-A8E3-6B67-3743-83038828D8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7" name="AutoShape 144">
          <a:extLst>
            <a:ext uri="{FF2B5EF4-FFF2-40B4-BE49-F238E27FC236}">
              <a16:creationId xmlns:a16="http://schemas.microsoft.com/office/drawing/2014/main" id="{3E4060D7-6EE5-0987-63CD-DF75EBB545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8" name="AutoShape 142">
          <a:extLst>
            <a:ext uri="{FF2B5EF4-FFF2-40B4-BE49-F238E27FC236}">
              <a16:creationId xmlns:a16="http://schemas.microsoft.com/office/drawing/2014/main" id="{20968350-C086-4FBB-96FE-FF2B80E04FC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19" name="AutoShape 140">
          <a:extLst>
            <a:ext uri="{FF2B5EF4-FFF2-40B4-BE49-F238E27FC236}">
              <a16:creationId xmlns:a16="http://schemas.microsoft.com/office/drawing/2014/main" id="{C721A5F4-16ED-152F-DFBC-50F456D57B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0" name="AutoShape 138">
          <a:extLst>
            <a:ext uri="{FF2B5EF4-FFF2-40B4-BE49-F238E27FC236}">
              <a16:creationId xmlns:a16="http://schemas.microsoft.com/office/drawing/2014/main" id="{49D879F9-C1F4-6D34-AF8A-65FE73338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1" name="AutoShape 136">
          <a:extLst>
            <a:ext uri="{FF2B5EF4-FFF2-40B4-BE49-F238E27FC236}">
              <a16:creationId xmlns:a16="http://schemas.microsoft.com/office/drawing/2014/main" id="{0AE9C9DA-A645-CA4F-453D-949902709B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2" name="AutoShape 134">
          <a:extLst>
            <a:ext uri="{FF2B5EF4-FFF2-40B4-BE49-F238E27FC236}">
              <a16:creationId xmlns:a16="http://schemas.microsoft.com/office/drawing/2014/main" id="{4E8CF7E5-6E9E-C3C4-BA06-2766C7BD4C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3" name="AutoShape 132">
          <a:extLst>
            <a:ext uri="{FF2B5EF4-FFF2-40B4-BE49-F238E27FC236}">
              <a16:creationId xmlns:a16="http://schemas.microsoft.com/office/drawing/2014/main" id="{B533640D-1496-6EF7-9617-28844CB0B3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4" name="AutoShape 130">
          <a:extLst>
            <a:ext uri="{FF2B5EF4-FFF2-40B4-BE49-F238E27FC236}">
              <a16:creationId xmlns:a16="http://schemas.microsoft.com/office/drawing/2014/main" id="{47EAC55D-C300-4FAF-4114-07BCA5943E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5" name="AutoShape 128">
          <a:extLst>
            <a:ext uri="{FF2B5EF4-FFF2-40B4-BE49-F238E27FC236}">
              <a16:creationId xmlns:a16="http://schemas.microsoft.com/office/drawing/2014/main" id="{E7BC2F17-BE0D-A916-E5E6-03E8FD158D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6" name="AutoShape 126">
          <a:extLst>
            <a:ext uri="{FF2B5EF4-FFF2-40B4-BE49-F238E27FC236}">
              <a16:creationId xmlns:a16="http://schemas.microsoft.com/office/drawing/2014/main" id="{E6780FF0-7669-396E-B531-3CAB98D9BCF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7" name="AutoShape 124">
          <a:extLst>
            <a:ext uri="{FF2B5EF4-FFF2-40B4-BE49-F238E27FC236}">
              <a16:creationId xmlns:a16="http://schemas.microsoft.com/office/drawing/2014/main" id="{53EBC652-0EC6-1192-B554-AB2242C559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8" name="AutoShape 122">
          <a:extLst>
            <a:ext uri="{FF2B5EF4-FFF2-40B4-BE49-F238E27FC236}">
              <a16:creationId xmlns:a16="http://schemas.microsoft.com/office/drawing/2014/main" id="{1223E815-A19A-F6BD-81AB-B9B6E1E42F6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29" name="AutoShape 120">
          <a:extLst>
            <a:ext uri="{FF2B5EF4-FFF2-40B4-BE49-F238E27FC236}">
              <a16:creationId xmlns:a16="http://schemas.microsoft.com/office/drawing/2014/main" id="{24C8AEFF-B997-0290-D1AE-15C9DDB66D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0" name="AutoShape 118">
          <a:extLst>
            <a:ext uri="{FF2B5EF4-FFF2-40B4-BE49-F238E27FC236}">
              <a16:creationId xmlns:a16="http://schemas.microsoft.com/office/drawing/2014/main" id="{371D5CE6-F18F-124C-4868-07ED6D3830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1" name="AutoShape 116">
          <a:extLst>
            <a:ext uri="{FF2B5EF4-FFF2-40B4-BE49-F238E27FC236}">
              <a16:creationId xmlns:a16="http://schemas.microsoft.com/office/drawing/2014/main" id="{4A814298-7A12-6B4A-C517-75023DE99CC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2" name="AutoShape 114">
          <a:extLst>
            <a:ext uri="{FF2B5EF4-FFF2-40B4-BE49-F238E27FC236}">
              <a16:creationId xmlns:a16="http://schemas.microsoft.com/office/drawing/2014/main" id="{D6145057-FCE8-4345-802A-7920AE5F1A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3" name="AutoShape 112">
          <a:extLst>
            <a:ext uri="{FF2B5EF4-FFF2-40B4-BE49-F238E27FC236}">
              <a16:creationId xmlns:a16="http://schemas.microsoft.com/office/drawing/2014/main" id="{D64385E3-BAD7-392C-6FBE-1D3F1CCEA43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4" name="AutoShape 110">
          <a:extLst>
            <a:ext uri="{FF2B5EF4-FFF2-40B4-BE49-F238E27FC236}">
              <a16:creationId xmlns:a16="http://schemas.microsoft.com/office/drawing/2014/main" id="{497E8C26-79CA-8DC0-351D-726C6823B2F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535" name="AutoShape 108">
          <a:extLst>
            <a:ext uri="{FF2B5EF4-FFF2-40B4-BE49-F238E27FC236}">
              <a16:creationId xmlns:a16="http://schemas.microsoft.com/office/drawing/2014/main" id="{397A66C4-B08F-71C4-29CD-73F66996BF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24" name="AutoShape 106">
          <a:extLst>
            <a:ext uri="{FF2B5EF4-FFF2-40B4-BE49-F238E27FC236}">
              <a16:creationId xmlns:a16="http://schemas.microsoft.com/office/drawing/2014/main" id="{AC6B032A-4DF8-3B23-683E-337C375C50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25" name="AutoShape 104">
          <a:extLst>
            <a:ext uri="{FF2B5EF4-FFF2-40B4-BE49-F238E27FC236}">
              <a16:creationId xmlns:a16="http://schemas.microsoft.com/office/drawing/2014/main" id="{E4F78EDF-CC69-1898-495F-209CC0E54F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27" name="AutoShape 102">
          <a:extLst>
            <a:ext uri="{FF2B5EF4-FFF2-40B4-BE49-F238E27FC236}">
              <a16:creationId xmlns:a16="http://schemas.microsoft.com/office/drawing/2014/main" id="{DABA7F86-5441-CD8A-1EBF-69AF746F32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29" name="AutoShape 100">
          <a:extLst>
            <a:ext uri="{FF2B5EF4-FFF2-40B4-BE49-F238E27FC236}">
              <a16:creationId xmlns:a16="http://schemas.microsoft.com/office/drawing/2014/main" id="{22061E08-9C07-4B58-C355-C8000C737C7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31" name="AutoShape 98">
          <a:extLst>
            <a:ext uri="{FF2B5EF4-FFF2-40B4-BE49-F238E27FC236}">
              <a16:creationId xmlns:a16="http://schemas.microsoft.com/office/drawing/2014/main" id="{3F685ED3-B5BC-DB22-CD24-F037B9287F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33" name="AutoShape 96">
          <a:extLst>
            <a:ext uri="{FF2B5EF4-FFF2-40B4-BE49-F238E27FC236}">
              <a16:creationId xmlns:a16="http://schemas.microsoft.com/office/drawing/2014/main" id="{EB1DF4B1-E1D6-C7A1-4E28-1E5A32EA420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35" name="AutoShape 94">
          <a:extLst>
            <a:ext uri="{FF2B5EF4-FFF2-40B4-BE49-F238E27FC236}">
              <a16:creationId xmlns:a16="http://schemas.microsoft.com/office/drawing/2014/main" id="{21734227-B674-912B-FD02-3483303FE6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37" name="AutoShape 92">
          <a:extLst>
            <a:ext uri="{FF2B5EF4-FFF2-40B4-BE49-F238E27FC236}">
              <a16:creationId xmlns:a16="http://schemas.microsoft.com/office/drawing/2014/main" id="{0BCB5E15-9BA7-7A56-3AA7-DE2BAFC0BF0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39" name="AutoShape 90">
          <a:extLst>
            <a:ext uri="{FF2B5EF4-FFF2-40B4-BE49-F238E27FC236}">
              <a16:creationId xmlns:a16="http://schemas.microsoft.com/office/drawing/2014/main" id="{DC08470B-9283-BE1E-A74F-813394F40E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41" name="AutoShape 88">
          <a:extLst>
            <a:ext uri="{FF2B5EF4-FFF2-40B4-BE49-F238E27FC236}">
              <a16:creationId xmlns:a16="http://schemas.microsoft.com/office/drawing/2014/main" id="{47FF49C1-018D-7878-19F8-C031A7DF99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43" name="AutoShape 86">
          <a:extLst>
            <a:ext uri="{FF2B5EF4-FFF2-40B4-BE49-F238E27FC236}">
              <a16:creationId xmlns:a16="http://schemas.microsoft.com/office/drawing/2014/main" id="{6692BF47-C1AD-C9F6-7D16-4C4FBE2039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45" name="AutoShape 84">
          <a:extLst>
            <a:ext uri="{FF2B5EF4-FFF2-40B4-BE49-F238E27FC236}">
              <a16:creationId xmlns:a16="http://schemas.microsoft.com/office/drawing/2014/main" id="{C2475B02-F544-B7E7-E500-B1C01FB56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47" name="AutoShape 82">
          <a:extLst>
            <a:ext uri="{FF2B5EF4-FFF2-40B4-BE49-F238E27FC236}">
              <a16:creationId xmlns:a16="http://schemas.microsoft.com/office/drawing/2014/main" id="{653B37EA-86B6-B939-2735-21D2D95E8F4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49" name="AutoShape 80">
          <a:extLst>
            <a:ext uri="{FF2B5EF4-FFF2-40B4-BE49-F238E27FC236}">
              <a16:creationId xmlns:a16="http://schemas.microsoft.com/office/drawing/2014/main" id="{4D76D175-CC98-7731-A74F-71B3CF3A1A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51" name="AutoShape 78">
          <a:extLst>
            <a:ext uri="{FF2B5EF4-FFF2-40B4-BE49-F238E27FC236}">
              <a16:creationId xmlns:a16="http://schemas.microsoft.com/office/drawing/2014/main" id="{F91446FB-9F59-8C47-2CB1-31410A9EC3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53" name="AutoShape 76">
          <a:extLst>
            <a:ext uri="{FF2B5EF4-FFF2-40B4-BE49-F238E27FC236}">
              <a16:creationId xmlns:a16="http://schemas.microsoft.com/office/drawing/2014/main" id="{7956E6C2-5FBA-3F9D-25B5-A75B8AD2788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55" name="AutoShape 74">
          <a:extLst>
            <a:ext uri="{FF2B5EF4-FFF2-40B4-BE49-F238E27FC236}">
              <a16:creationId xmlns:a16="http://schemas.microsoft.com/office/drawing/2014/main" id="{97B11DE4-9305-604D-4DCE-F534B57056D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57" name="AutoShape 72">
          <a:extLst>
            <a:ext uri="{FF2B5EF4-FFF2-40B4-BE49-F238E27FC236}">
              <a16:creationId xmlns:a16="http://schemas.microsoft.com/office/drawing/2014/main" id="{EFE4185C-B67E-C24B-6450-71C7314AFD7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59" name="AutoShape 70">
          <a:extLst>
            <a:ext uri="{FF2B5EF4-FFF2-40B4-BE49-F238E27FC236}">
              <a16:creationId xmlns:a16="http://schemas.microsoft.com/office/drawing/2014/main" id="{DC3194FF-45B3-71EB-509D-76C9DE0DAEA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61" name="AutoShape 68">
          <a:extLst>
            <a:ext uri="{FF2B5EF4-FFF2-40B4-BE49-F238E27FC236}">
              <a16:creationId xmlns:a16="http://schemas.microsoft.com/office/drawing/2014/main" id="{7E653A33-9BC0-EA1C-4F8F-907B460A2DD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63" name="AutoShape 66">
          <a:extLst>
            <a:ext uri="{FF2B5EF4-FFF2-40B4-BE49-F238E27FC236}">
              <a16:creationId xmlns:a16="http://schemas.microsoft.com/office/drawing/2014/main" id="{5F9377BB-ACBC-2324-8A6C-F15E75839FC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65" name="AutoShape 64">
          <a:extLst>
            <a:ext uri="{FF2B5EF4-FFF2-40B4-BE49-F238E27FC236}">
              <a16:creationId xmlns:a16="http://schemas.microsoft.com/office/drawing/2014/main" id="{67244973-935E-751E-5BDB-1910985292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67" name="AutoShape 62">
          <a:extLst>
            <a:ext uri="{FF2B5EF4-FFF2-40B4-BE49-F238E27FC236}">
              <a16:creationId xmlns:a16="http://schemas.microsoft.com/office/drawing/2014/main" id="{C99484BD-74C2-85FA-7CE8-0551865769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69" name="AutoShape 60">
          <a:extLst>
            <a:ext uri="{FF2B5EF4-FFF2-40B4-BE49-F238E27FC236}">
              <a16:creationId xmlns:a16="http://schemas.microsoft.com/office/drawing/2014/main" id="{B44B434F-BA60-11F4-BA84-833CF8EC42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71" name="AutoShape 58">
          <a:extLst>
            <a:ext uri="{FF2B5EF4-FFF2-40B4-BE49-F238E27FC236}">
              <a16:creationId xmlns:a16="http://schemas.microsoft.com/office/drawing/2014/main" id="{39584D82-72FE-F8CC-82B4-1206565BDE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73" name="AutoShape 56">
          <a:extLst>
            <a:ext uri="{FF2B5EF4-FFF2-40B4-BE49-F238E27FC236}">
              <a16:creationId xmlns:a16="http://schemas.microsoft.com/office/drawing/2014/main" id="{D19DC43D-E677-4403-1972-3F04788D28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75" name="AutoShape 54">
          <a:extLst>
            <a:ext uri="{FF2B5EF4-FFF2-40B4-BE49-F238E27FC236}">
              <a16:creationId xmlns:a16="http://schemas.microsoft.com/office/drawing/2014/main" id="{2CBA2C30-31DE-C2EE-4DD8-10FA9B3E0F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77" name="AutoShape 52">
          <a:extLst>
            <a:ext uri="{FF2B5EF4-FFF2-40B4-BE49-F238E27FC236}">
              <a16:creationId xmlns:a16="http://schemas.microsoft.com/office/drawing/2014/main" id="{5CC12F50-D8C9-12A5-AB43-E12468FEBA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79" name="AutoShape 50">
          <a:extLst>
            <a:ext uri="{FF2B5EF4-FFF2-40B4-BE49-F238E27FC236}">
              <a16:creationId xmlns:a16="http://schemas.microsoft.com/office/drawing/2014/main" id="{9C64F1AA-50C1-CD0A-352F-C33F435B06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81" name="AutoShape 48">
          <a:extLst>
            <a:ext uri="{FF2B5EF4-FFF2-40B4-BE49-F238E27FC236}">
              <a16:creationId xmlns:a16="http://schemas.microsoft.com/office/drawing/2014/main" id="{8196979D-070C-B65E-A9A4-F57650CF25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83" name="AutoShape 46">
          <a:extLst>
            <a:ext uri="{FF2B5EF4-FFF2-40B4-BE49-F238E27FC236}">
              <a16:creationId xmlns:a16="http://schemas.microsoft.com/office/drawing/2014/main" id="{371F700B-F605-48F2-6884-B9E66FE75E9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85" name="AutoShape 44">
          <a:extLst>
            <a:ext uri="{FF2B5EF4-FFF2-40B4-BE49-F238E27FC236}">
              <a16:creationId xmlns:a16="http://schemas.microsoft.com/office/drawing/2014/main" id="{27E63633-E32E-E700-1D69-86B0E8C07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87" name="AutoShape 42">
          <a:extLst>
            <a:ext uri="{FF2B5EF4-FFF2-40B4-BE49-F238E27FC236}">
              <a16:creationId xmlns:a16="http://schemas.microsoft.com/office/drawing/2014/main" id="{C070F13B-F405-4A5A-2697-E140DCEDE5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89" name="AutoShape 40">
          <a:extLst>
            <a:ext uri="{FF2B5EF4-FFF2-40B4-BE49-F238E27FC236}">
              <a16:creationId xmlns:a16="http://schemas.microsoft.com/office/drawing/2014/main" id="{15B58321-C18A-6550-CA11-CA72A94A37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91" name="AutoShape 38">
          <a:extLst>
            <a:ext uri="{FF2B5EF4-FFF2-40B4-BE49-F238E27FC236}">
              <a16:creationId xmlns:a16="http://schemas.microsoft.com/office/drawing/2014/main" id="{E571655D-C080-EFF9-BE67-17A41CAEAE1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93" name="AutoShape 36">
          <a:extLst>
            <a:ext uri="{FF2B5EF4-FFF2-40B4-BE49-F238E27FC236}">
              <a16:creationId xmlns:a16="http://schemas.microsoft.com/office/drawing/2014/main" id="{51C86BDF-17CE-1AF5-AEB6-EF74D612DD4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95" name="AutoShape 34">
          <a:extLst>
            <a:ext uri="{FF2B5EF4-FFF2-40B4-BE49-F238E27FC236}">
              <a16:creationId xmlns:a16="http://schemas.microsoft.com/office/drawing/2014/main" id="{449A480B-67E7-EC84-FB6F-564B2BA672F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97" name="AutoShape 32">
          <a:extLst>
            <a:ext uri="{FF2B5EF4-FFF2-40B4-BE49-F238E27FC236}">
              <a16:creationId xmlns:a16="http://schemas.microsoft.com/office/drawing/2014/main" id="{D9DE7210-91B7-79D3-E0F1-F51050DE7F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099" name="AutoShape 30">
          <a:extLst>
            <a:ext uri="{FF2B5EF4-FFF2-40B4-BE49-F238E27FC236}">
              <a16:creationId xmlns:a16="http://schemas.microsoft.com/office/drawing/2014/main" id="{9E1C58B5-29F6-FA64-071F-9B0B8DD636C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01" name="AutoShape 28">
          <a:extLst>
            <a:ext uri="{FF2B5EF4-FFF2-40B4-BE49-F238E27FC236}">
              <a16:creationId xmlns:a16="http://schemas.microsoft.com/office/drawing/2014/main" id="{0DA6BC4C-8537-2CB3-D2EF-BDE854B9E0C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03" name="AutoShape 26">
          <a:extLst>
            <a:ext uri="{FF2B5EF4-FFF2-40B4-BE49-F238E27FC236}">
              <a16:creationId xmlns:a16="http://schemas.microsoft.com/office/drawing/2014/main" id="{109A0A5D-7660-80F7-3112-E1EC5CFBB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05" name="AutoShape 24">
          <a:extLst>
            <a:ext uri="{FF2B5EF4-FFF2-40B4-BE49-F238E27FC236}">
              <a16:creationId xmlns:a16="http://schemas.microsoft.com/office/drawing/2014/main" id="{2A675566-C671-CC7C-3FC9-4DB61AB759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07" name="AutoShape 22">
          <a:extLst>
            <a:ext uri="{FF2B5EF4-FFF2-40B4-BE49-F238E27FC236}">
              <a16:creationId xmlns:a16="http://schemas.microsoft.com/office/drawing/2014/main" id="{4CF44057-0087-838B-D489-BEADF86DDF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09" name="AutoShape 20">
          <a:extLst>
            <a:ext uri="{FF2B5EF4-FFF2-40B4-BE49-F238E27FC236}">
              <a16:creationId xmlns:a16="http://schemas.microsoft.com/office/drawing/2014/main" id="{7B7C5DB7-6172-0E74-48CE-D17F4625F2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11" name="AutoShape 18">
          <a:extLst>
            <a:ext uri="{FF2B5EF4-FFF2-40B4-BE49-F238E27FC236}">
              <a16:creationId xmlns:a16="http://schemas.microsoft.com/office/drawing/2014/main" id="{A582227D-1924-75FC-4F3C-023F331925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13" name="AutoShape 16">
          <a:extLst>
            <a:ext uri="{FF2B5EF4-FFF2-40B4-BE49-F238E27FC236}">
              <a16:creationId xmlns:a16="http://schemas.microsoft.com/office/drawing/2014/main" id="{F00D9228-4073-4CD6-5542-E1DD4780D7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15" name="AutoShape 14">
          <a:extLst>
            <a:ext uri="{FF2B5EF4-FFF2-40B4-BE49-F238E27FC236}">
              <a16:creationId xmlns:a16="http://schemas.microsoft.com/office/drawing/2014/main" id="{B0CBB39C-03A6-4005-144B-D5800F303AC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17" name="AutoShape 12">
          <a:extLst>
            <a:ext uri="{FF2B5EF4-FFF2-40B4-BE49-F238E27FC236}">
              <a16:creationId xmlns:a16="http://schemas.microsoft.com/office/drawing/2014/main" id="{8543D9A6-0099-92E5-B390-7D317C64D9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19" name="AutoShape 10">
          <a:extLst>
            <a:ext uri="{FF2B5EF4-FFF2-40B4-BE49-F238E27FC236}">
              <a16:creationId xmlns:a16="http://schemas.microsoft.com/office/drawing/2014/main" id="{2517097D-F254-7A8D-3192-B59023E7B8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21" name="AutoShape 8">
          <a:extLst>
            <a:ext uri="{FF2B5EF4-FFF2-40B4-BE49-F238E27FC236}">
              <a16:creationId xmlns:a16="http://schemas.microsoft.com/office/drawing/2014/main" id="{DBE97EDC-AA51-DB4A-15CC-CF73F4447DB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23" name="AutoShape 6">
          <a:extLst>
            <a:ext uri="{FF2B5EF4-FFF2-40B4-BE49-F238E27FC236}">
              <a16:creationId xmlns:a16="http://schemas.microsoft.com/office/drawing/2014/main" id="{86330E42-F1DC-EB27-CC97-5BE90FBB9F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25" name="AutoShape 4">
          <a:extLst>
            <a:ext uri="{FF2B5EF4-FFF2-40B4-BE49-F238E27FC236}">
              <a16:creationId xmlns:a16="http://schemas.microsoft.com/office/drawing/2014/main" id="{A670027A-2CD2-3985-3730-09025A6559F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171450</xdr:colOff>
      <xdr:row>36</xdr:row>
      <xdr:rowOff>114300</xdr:rowOff>
    </xdr:to>
    <xdr:sp macro="" textlink="">
      <xdr:nvSpPr>
        <xdr:cNvPr id="1127" name="AutoShape 2">
          <a:extLst>
            <a:ext uri="{FF2B5EF4-FFF2-40B4-BE49-F238E27FC236}">
              <a16:creationId xmlns:a16="http://schemas.microsoft.com/office/drawing/2014/main" id="{1E605736-1270-D660-ED78-F24EB448B57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7" displayName="Table7" ref="B2:E24">
  <tableColumns count="4">
    <tableColumn id="1" xr3:uid="{00000000-0010-0000-0000-000001000000}" name="Enclosing structure"/>
    <tableColumn id="2" xr3:uid="{00000000-0010-0000-0000-000002000000}" name="Material"/>
    <tableColumn id="3" xr3:uid="{00000000-0010-0000-0000-000003000000}" name="Structure heat loss coefficient"/>
    <tableColumn id="4" xr3:uid="{00000000-0010-0000-0000-000004000000}" name="Energy consumption = 10 x 9 x number of heating days x hours"/>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2:J15" totalsRowShown="0">
  <autoFilter ref="A2:J15" xr:uid="{00000000-0009-0000-0100-000003000000}"/>
  <tableColumns count="10">
    <tableColumn id="1" xr3:uid="{00000000-0010-0000-0100-000001000000}" name="Column1"/>
    <tableColumn id="2" xr3:uid="{00000000-0010-0000-0100-000002000000}" name="Column2"/>
    <tableColumn id="3" xr3:uid="{00000000-0010-0000-0100-000003000000}" name="Energy efficiency measure"/>
    <tableColumn id="4" xr3:uid="{00000000-0010-0000-0100-000004000000}" name="Energy savings"/>
    <tableColumn id="5" xr3:uid="{00000000-0010-0000-0100-000005000000}" name="Energy savings per m2"/>
    <tableColumn id="6" xr3:uid="{00000000-0010-0000-0100-000006000000}" name="% of the existing estimated energy performance of the building"/>
    <tableColumn id="7" xr3:uid="{00000000-0010-0000-0100-000007000000}" name="Reduction of CO2 emissions "/>
    <tableColumn id="8" xr3:uid="{00000000-0010-0000-0100-000008000000}" name="Investment costs"/>
    <tableColumn id="9" xr3:uid="{00000000-0010-0000-0100-000009000000}" name="Investment costs per m2"/>
    <tableColumn id="10" xr3:uid="{00000000-0010-0000-0100-00000A000000}" name="Investment costs per measu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 displayName="Table2" ref="A1:B7" totalsRowShown="0">
  <autoFilter ref="A1:B7" xr:uid="{00000000-0009-0000-0100-000002000000}"/>
  <tableColumns count="2">
    <tableColumn id="1" xr3:uid="{00000000-0010-0000-0200-000001000000}" name="Type of heating"/>
    <tableColumn id="2" xr3:uid="{00000000-0010-0000-0200-000002000000}" name="Column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5" displayName="Table5" ref="A9:A12" totalsRowShown="0">
  <autoFilter ref="A9:A12" xr:uid="{00000000-0009-0000-0100-000004000000}"/>
  <tableColumns count="1">
    <tableColumn id="1" xr3:uid="{00000000-0010-0000-0300-000001000000}" name="Column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 displayName="Table6" ref="A14:A18" totalsRowShown="0">
  <autoFilter ref="A14:A18" xr:uid="{00000000-0009-0000-0100-000005000000}"/>
  <tableColumns count="1">
    <tableColumn id="1" xr3:uid="{00000000-0010-0000-0400-000001000000}" name="Column1"/>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C116" totalsRowShown="0">
  <autoFilter ref="A1:C116" xr:uid="{00000000-0009-0000-0100-000001000000}"/>
  <tableColumns count="3">
    <tableColumn id="1" xr3:uid="{00000000-0010-0000-0500-000001000000}" name="Building serie"/>
    <tableColumn id="2" xr3:uid="{00000000-0010-0000-0500-000002000000}" name="Avg. indoor height (m)"/>
    <tableColumn id="3" xr3:uid="{00000000-0010-0000-0500-000003000000}" name="Column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148"/>
  <sheetViews>
    <sheetView tabSelected="1" topLeftCell="U1" zoomScaleNormal="100" workbookViewId="0">
      <selection activeCell="AG6" sqref="AG6"/>
    </sheetView>
  </sheetViews>
  <sheetFormatPr defaultRowHeight="15" x14ac:dyDescent="0.25"/>
  <cols>
    <col min="1" max="1" width="17.28515625" customWidth="1"/>
    <col min="2" max="2" width="14.140625" customWidth="1"/>
    <col min="3" max="3" width="6.85546875" customWidth="1"/>
    <col min="4" max="4" width="19" style="1" customWidth="1"/>
    <col min="5" max="5" width="17.5703125" customWidth="1"/>
    <col min="6" max="6" width="46" bestFit="1" customWidth="1"/>
    <col min="7" max="7" width="19.42578125" customWidth="1"/>
    <col min="8" max="8" width="11.140625" customWidth="1"/>
    <col min="9" max="9" width="9.5703125" customWidth="1"/>
    <col min="10" max="13" width="12.140625" customWidth="1"/>
    <col min="14" max="15" width="15.42578125" customWidth="1"/>
    <col min="16" max="16" width="13.5703125" customWidth="1"/>
    <col min="17" max="17" width="12.140625" customWidth="1"/>
    <col min="18" max="19" width="10.5703125" customWidth="1"/>
    <col min="20" max="20" width="14.140625" customWidth="1"/>
    <col min="21" max="21" width="12.42578125" customWidth="1"/>
    <col min="22" max="30" width="17.140625" customWidth="1"/>
    <col min="31" max="31" width="19" customWidth="1"/>
    <col min="32" max="32" width="21.7109375" customWidth="1"/>
    <col min="33" max="33" width="31.7109375" customWidth="1"/>
    <col min="34" max="34" width="26.42578125" customWidth="1"/>
    <col min="35" max="35" width="21.5703125" customWidth="1"/>
    <col min="36" max="38" width="8.7109375" customWidth="1"/>
    <col min="39" max="39" width="12.5703125" customWidth="1"/>
    <col min="40" max="1026" width="8.7109375" customWidth="1"/>
  </cols>
  <sheetData>
    <row r="1" spans="1:34" ht="37.5" customHeight="1" x14ac:dyDescent="0.25">
      <c r="D1" s="77" t="s">
        <v>0</v>
      </c>
      <c r="E1" s="77"/>
      <c r="F1" s="77"/>
      <c r="G1" s="77"/>
      <c r="H1" s="77"/>
      <c r="I1" s="77"/>
      <c r="J1" s="77"/>
      <c r="K1" s="77"/>
      <c r="L1" s="77"/>
      <c r="M1" s="77"/>
      <c r="N1" s="77"/>
      <c r="O1" s="77"/>
      <c r="P1" s="77"/>
      <c r="Q1" s="77"/>
      <c r="R1" s="77" t="s">
        <v>1</v>
      </c>
      <c r="S1" s="77"/>
      <c r="T1" s="77"/>
      <c r="U1" s="77"/>
      <c r="V1" s="77"/>
      <c r="W1" s="77"/>
      <c r="X1" s="77"/>
      <c r="Y1" s="77"/>
      <c r="Z1" s="77"/>
      <c r="AA1" s="77"/>
      <c r="AB1" s="77"/>
      <c r="AC1" s="77"/>
      <c r="AD1" s="77"/>
      <c r="AE1" s="77"/>
      <c r="AF1" s="77"/>
      <c r="AG1" s="78" t="s">
        <v>2</v>
      </c>
      <c r="AH1" s="78"/>
    </row>
    <row r="2" spans="1:34" x14ac:dyDescent="0.25">
      <c r="D2" s="2"/>
      <c r="E2" s="3"/>
      <c r="F2" s="3"/>
      <c r="G2" s="3"/>
      <c r="H2" s="3"/>
      <c r="I2" s="3"/>
      <c r="J2" s="3"/>
      <c r="K2" s="3"/>
      <c r="L2" s="3"/>
      <c r="M2" s="3"/>
      <c r="N2" s="3"/>
      <c r="O2" s="3"/>
      <c r="P2" s="3"/>
      <c r="Q2" s="4"/>
      <c r="R2" s="5"/>
      <c r="S2" s="6"/>
      <c r="T2" s="6"/>
      <c r="U2" s="6"/>
      <c r="V2" s="6"/>
      <c r="W2" s="5"/>
      <c r="X2" s="6"/>
      <c r="Y2" s="6"/>
      <c r="Z2" s="6"/>
      <c r="AA2" s="6"/>
      <c r="AB2" s="6"/>
      <c r="AC2" s="6"/>
      <c r="AD2" s="6"/>
      <c r="AE2" s="5"/>
      <c r="AF2" s="7"/>
      <c r="AG2" s="5"/>
      <c r="AH2" s="7"/>
    </row>
    <row r="3" spans="1:34" x14ac:dyDescent="0.25">
      <c r="D3" s="8" t="s">
        <v>3</v>
      </c>
      <c r="E3" s="9"/>
      <c r="F3" s="9"/>
      <c r="G3" s="9"/>
      <c r="H3" s="9"/>
      <c r="I3" s="9"/>
      <c r="J3" s="9"/>
      <c r="K3" s="9"/>
      <c r="L3" s="9"/>
      <c r="M3" s="9"/>
      <c r="N3" s="9"/>
      <c r="O3" s="9"/>
      <c r="P3" s="9"/>
      <c r="Q3" s="10"/>
      <c r="R3" s="79" t="s">
        <v>4</v>
      </c>
      <c r="S3" s="79"/>
      <c r="T3" s="79"/>
      <c r="U3" s="79"/>
      <c r="V3" s="79"/>
      <c r="W3" s="79" t="s">
        <v>5</v>
      </c>
      <c r="X3" s="79"/>
      <c r="Y3" s="79"/>
      <c r="Z3" s="79"/>
      <c r="AA3" s="79"/>
      <c r="AB3" s="79"/>
      <c r="AC3" s="79"/>
      <c r="AD3" s="79"/>
      <c r="AE3" s="79" t="s">
        <v>6</v>
      </c>
      <c r="AF3" s="79"/>
      <c r="AG3" s="79"/>
      <c r="AH3" s="79"/>
    </row>
    <row r="4" spans="1:34" s="11" customFormat="1" ht="65.25" customHeight="1" x14ac:dyDescent="0.2">
      <c r="A4" s="11" t="s">
        <v>7</v>
      </c>
      <c r="C4" s="12"/>
      <c r="D4" s="13" t="s">
        <v>8</v>
      </c>
      <c r="E4" s="13" t="s">
        <v>9</v>
      </c>
      <c r="F4" s="13" t="s">
        <v>10</v>
      </c>
      <c r="G4" s="76" t="s">
        <v>11</v>
      </c>
      <c r="H4" s="13" t="s">
        <v>12</v>
      </c>
      <c r="I4" s="13" t="s">
        <v>13</v>
      </c>
      <c r="J4" s="13" t="s">
        <v>14</v>
      </c>
      <c r="K4" s="14" t="s">
        <v>15</v>
      </c>
      <c r="L4" s="14" t="s">
        <v>16</v>
      </c>
      <c r="M4" s="15" t="s">
        <v>17</v>
      </c>
      <c r="N4" s="13" t="s">
        <v>18</v>
      </c>
      <c r="O4" s="16" t="s">
        <v>19</v>
      </c>
      <c r="P4" s="17" t="s">
        <v>20</v>
      </c>
      <c r="Q4" s="17" t="s">
        <v>21</v>
      </c>
      <c r="R4" s="11" t="s">
        <v>22</v>
      </c>
      <c r="S4" s="18" t="s">
        <v>23</v>
      </c>
      <c r="T4" s="18" t="s">
        <v>24</v>
      </c>
      <c r="U4" s="11" t="s">
        <v>25</v>
      </c>
      <c r="V4" s="11" t="s">
        <v>26</v>
      </c>
      <c r="W4" s="19" t="s">
        <v>27</v>
      </c>
      <c r="X4" s="11" t="s">
        <v>28</v>
      </c>
      <c r="Y4" s="20" t="s">
        <v>29</v>
      </c>
      <c r="Z4" s="20" t="s">
        <v>30</v>
      </c>
      <c r="AA4" s="20" t="s">
        <v>31</v>
      </c>
      <c r="AB4" s="11" t="s">
        <v>32</v>
      </c>
      <c r="AC4" s="15" t="s">
        <v>33</v>
      </c>
      <c r="AD4" s="15" t="s">
        <v>33</v>
      </c>
      <c r="AE4" s="11" t="s">
        <v>34</v>
      </c>
      <c r="AF4" s="15" t="s">
        <v>35</v>
      </c>
      <c r="AG4" s="11" t="s">
        <v>36</v>
      </c>
      <c r="AH4" s="15" t="s">
        <v>37</v>
      </c>
    </row>
    <row r="5" spans="1:34" s="21" customFormat="1" ht="26.25" customHeight="1" x14ac:dyDescent="0.2">
      <c r="C5" s="22" t="s">
        <v>38</v>
      </c>
      <c r="D5" s="23" t="s">
        <v>39</v>
      </c>
      <c r="E5" s="24" t="s">
        <v>40</v>
      </c>
      <c r="F5" s="25" t="s">
        <v>41</v>
      </c>
      <c r="G5" s="25" t="s">
        <v>11</v>
      </c>
      <c r="H5" s="25" t="s">
        <v>42</v>
      </c>
      <c r="I5" s="25" t="s">
        <v>42</v>
      </c>
      <c r="J5" s="25" t="s">
        <v>42</v>
      </c>
      <c r="K5" s="26" t="s">
        <v>43</v>
      </c>
      <c r="L5" s="27" t="s">
        <v>44</v>
      </c>
      <c r="M5" s="28" t="s">
        <v>45</v>
      </c>
      <c r="N5" s="25" t="s">
        <v>40</v>
      </c>
      <c r="O5" s="25" t="s">
        <v>46</v>
      </c>
      <c r="P5" s="25" t="s">
        <v>47</v>
      </c>
      <c r="Q5" s="22" t="s">
        <v>40</v>
      </c>
      <c r="R5" s="29" t="s">
        <v>44</v>
      </c>
      <c r="S5" s="22" t="s">
        <v>45</v>
      </c>
      <c r="T5" s="22" t="s">
        <v>48</v>
      </c>
      <c r="U5" s="22" t="s">
        <v>49</v>
      </c>
      <c r="V5" s="25" t="s">
        <v>50</v>
      </c>
      <c r="W5" s="22" t="s">
        <v>51</v>
      </c>
      <c r="X5" s="29" t="s">
        <v>52</v>
      </c>
      <c r="Y5" s="29" t="s">
        <v>53</v>
      </c>
      <c r="Z5" s="29" t="s">
        <v>53</v>
      </c>
      <c r="AA5" s="29" t="s">
        <v>53</v>
      </c>
      <c r="AB5" s="29" t="s">
        <v>54</v>
      </c>
      <c r="AC5" s="29" t="s">
        <v>53</v>
      </c>
      <c r="AD5" s="29" t="s">
        <v>55</v>
      </c>
      <c r="AE5" s="29" t="s">
        <v>56</v>
      </c>
      <c r="AF5" s="29" t="s">
        <v>57</v>
      </c>
      <c r="AG5" s="29" t="s">
        <v>58</v>
      </c>
      <c r="AH5" s="29" t="s">
        <v>59</v>
      </c>
    </row>
    <row r="6" spans="1:34" ht="30.75" x14ac:dyDescent="0.3">
      <c r="A6" s="30" t="s">
        <v>60</v>
      </c>
      <c r="C6" s="31"/>
      <c r="D6" s="1" t="s">
        <v>61</v>
      </c>
      <c r="E6" s="32">
        <v>1000702031001</v>
      </c>
      <c r="F6" t="s">
        <v>62</v>
      </c>
      <c r="G6" s="46">
        <f>VLOOKUP(F6,'Building series'!A:F,6,0)</f>
        <v>101</v>
      </c>
      <c r="H6">
        <v>166.65</v>
      </c>
      <c r="I6">
        <v>9.7799999999999994</v>
      </c>
      <c r="J6">
        <v>25.7</v>
      </c>
      <c r="K6" s="33">
        <f>VLOOKUP(F6,'Building series'!A:C,2,0)</f>
        <v>2.4900000000000002</v>
      </c>
      <c r="L6">
        <v>2000</v>
      </c>
      <c r="M6" s="31">
        <f>L6*K6</f>
        <v>4980</v>
      </c>
      <c r="N6">
        <v>9</v>
      </c>
      <c r="O6" s="31" t="s">
        <v>63</v>
      </c>
      <c r="P6" t="s">
        <v>64</v>
      </c>
      <c r="Q6" s="31">
        <v>252</v>
      </c>
      <c r="R6" s="34">
        <v>13916.2</v>
      </c>
      <c r="S6">
        <v>35625.5</v>
      </c>
      <c r="T6" s="35">
        <v>19.774000000000001</v>
      </c>
      <c r="U6">
        <v>203</v>
      </c>
      <c r="V6">
        <v>0.5</v>
      </c>
      <c r="W6" s="36" t="s">
        <v>65</v>
      </c>
      <c r="X6" s="1" t="s">
        <v>66</v>
      </c>
      <c r="Y6">
        <v>1350237.7</v>
      </c>
      <c r="Z6">
        <v>828677.3</v>
      </c>
      <c r="AA6">
        <f>SUM(Y6:Z6)</f>
        <v>2178915</v>
      </c>
      <c r="AB6">
        <v>0.99</v>
      </c>
      <c r="AD6" s="31"/>
      <c r="AE6">
        <f>'Building envelope'!D24</f>
        <v>15357.600000000004</v>
      </c>
      <c r="AF6" s="31">
        <f>'Building envelope'!E24</f>
        <v>1394570.6</v>
      </c>
      <c r="AG6" s="37">
        <f>'Energy efficiency measures'!H14</f>
        <v>1466500</v>
      </c>
      <c r="AH6" s="38">
        <f>'Energy efficiency measures'!I14</f>
        <v>105.38077923571089</v>
      </c>
    </row>
    <row r="7" spans="1:34" s="41" customFormat="1" x14ac:dyDescent="0.25">
      <c r="A7" s="39" t="s">
        <v>67</v>
      </c>
      <c r="B7" s="40" t="s">
        <v>68</v>
      </c>
      <c r="D7" s="42"/>
      <c r="E7" s="43"/>
      <c r="F7" s="43"/>
      <c r="G7" s="46" t="e">
        <f>VLOOKUP(F7,'Building series'!A:F,6,0)</f>
        <v>#N/A</v>
      </c>
      <c r="H7" s="43"/>
      <c r="I7" s="43"/>
      <c r="J7" s="43"/>
      <c r="K7" s="43"/>
      <c r="L7" s="43"/>
      <c r="M7" s="43"/>
      <c r="N7" s="43"/>
      <c r="O7" s="44"/>
      <c r="P7" s="43"/>
      <c r="Q7" s="44"/>
      <c r="R7" s="44"/>
      <c r="S7" s="44"/>
      <c r="T7" s="44"/>
      <c r="U7" s="44"/>
      <c r="V7" s="44"/>
      <c r="W7" s="45"/>
      <c r="X7" s="43"/>
      <c r="Y7" s="43"/>
      <c r="Z7" s="43"/>
      <c r="AA7" s="43"/>
      <c r="AB7" s="43"/>
      <c r="AC7" s="43"/>
      <c r="AD7" s="44"/>
      <c r="AE7" s="44"/>
      <c r="AF7" s="44"/>
      <c r="AG7" s="43"/>
      <c r="AH7" s="44"/>
    </row>
    <row r="8" spans="1:34" s="41" customFormat="1" x14ac:dyDescent="0.25">
      <c r="A8" s="39" t="s">
        <v>69</v>
      </c>
      <c r="B8" s="40" t="s">
        <v>70</v>
      </c>
      <c r="D8" s="42"/>
      <c r="E8" s="43"/>
      <c r="F8" s="43"/>
      <c r="G8" s="46" t="e">
        <f>VLOOKUP(F8,'Building series'!A:F,6,0)</f>
        <v>#N/A</v>
      </c>
      <c r="H8" s="43"/>
      <c r="I8" s="43"/>
      <c r="J8" s="43"/>
      <c r="K8" s="43"/>
      <c r="L8" s="43"/>
      <c r="M8" s="43"/>
      <c r="N8" s="43"/>
      <c r="O8" s="44"/>
      <c r="P8" s="43"/>
      <c r="Q8" s="44"/>
      <c r="R8" s="44"/>
      <c r="S8" s="44"/>
      <c r="T8" s="44"/>
      <c r="U8" s="44"/>
      <c r="V8" s="44"/>
      <c r="W8" s="45"/>
      <c r="X8" s="43"/>
      <c r="Y8" s="43"/>
      <c r="Z8" s="43"/>
      <c r="AA8" s="43"/>
      <c r="AB8" s="43"/>
      <c r="AC8" s="43"/>
      <c r="AD8" s="44"/>
      <c r="AE8" s="44"/>
      <c r="AF8" s="44"/>
      <c r="AG8" s="43"/>
      <c r="AH8" s="44"/>
    </row>
    <row r="9" spans="1:34" x14ac:dyDescent="0.25">
      <c r="G9" s="46" t="e">
        <f>VLOOKUP(F9,'Building series'!A:F,6,0)</f>
        <v>#N/A</v>
      </c>
    </row>
    <row r="10" spans="1:34" ht="21.75" customHeight="1" x14ac:dyDescent="0.25">
      <c r="A10" s="1"/>
      <c r="G10" s="46" t="e">
        <f>VLOOKUP(F10,'Building series'!A:F,6,0)</f>
        <v>#N/A</v>
      </c>
    </row>
    <row r="11" spans="1:34" ht="30.75" x14ac:dyDescent="0.3">
      <c r="A11" s="30" t="s">
        <v>71</v>
      </c>
      <c r="C11" s="31"/>
      <c r="D11" s="1" t="s">
        <v>72</v>
      </c>
      <c r="E11" s="32">
        <v>1000762047001</v>
      </c>
      <c r="F11" t="s">
        <v>73</v>
      </c>
      <c r="G11" s="46">
        <f>VLOOKUP(F11,'Building series'!A:F,6,0)</f>
        <v>0</v>
      </c>
      <c r="H11">
        <v>42.4</v>
      </c>
      <c r="I11">
        <v>11.61</v>
      </c>
      <c r="J11">
        <v>5.52</v>
      </c>
      <c r="K11" s="33">
        <f>VLOOKUP(F11,'Building series'!A:C,2,0)</f>
        <v>2.94</v>
      </c>
      <c r="L11">
        <v>804.2</v>
      </c>
      <c r="M11" s="31">
        <f>L11*K11</f>
        <v>2364.348</v>
      </c>
      <c r="N11">
        <v>2</v>
      </c>
      <c r="O11" s="31" t="s">
        <v>74</v>
      </c>
      <c r="P11" t="s">
        <v>64</v>
      </c>
      <c r="Q11" s="31">
        <v>16</v>
      </c>
      <c r="R11" s="34">
        <v>804.2</v>
      </c>
      <c r="S11">
        <v>2364.35</v>
      </c>
      <c r="T11" s="35">
        <v>17.84</v>
      </c>
      <c r="U11">
        <v>203</v>
      </c>
      <c r="V11">
        <v>0.53</v>
      </c>
      <c r="W11" s="36" t="s">
        <v>65</v>
      </c>
      <c r="X11" s="1" t="s">
        <v>66</v>
      </c>
      <c r="Y11">
        <v>131718.39999999999</v>
      </c>
      <c r="Z11">
        <v>28881.599999999999</v>
      </c>
      <c r="AA11">
        <f>SUM(Y11:Z11)</f>
        <v>160600</v>
      </c>
      <c r="AB11">
        <v>0.92100000000000004</v>
      </c>
      <c r="AC11">
        <v>19205.53</v>
      </c>
      <c r="AD11" s="31">
        <v>23.88</v>
      </c>
      <c r="AE11">
        <f>'Building envelope'!D40</f>
        <v>1393.76</v>
      </c>
      <c r="AF11" s="31">
        <f>'Building envelope'!E40</f>
        <v>121140.68999999999</v>
      </c>
      <c r="AG11" s="37">
        <f>'Energy efficiency measures'!H26</f>
        <v>70755</v>
      </c>
      <c r="AH11" s="38">
        <f>'Energy efficiency measures'!I26</f>
        <v>5.0843621103462153</v>
      </c>
    </row>
    <row r="12" spans="1:34" s="41" customFormat="1" x14ac:dyDescent="0.25">
      <c r="A12" s="39" t="s">
        <v>67</v>
      </c>
      <c r="B12" s="40" t="s">
        <v>68</v>
      </c>
      <c r="D12" s="42"/>
      <c r="E12" s="43"/>
      <c r="F12" s="43"/>
      <c r="G12" s="46" t="e">
        <f>VLOOKUP(F12,'Building series'!A:F,6,0)</f>
        <v>#N/A</v>
      </c>
      <c r="H12" s="43"/>
      <c r="I12" s="43"/>
      <c r="J12" s="43"/>
      <c r="K12" s="43"/>
      <c r="L12" s="43"/>
      <c r="M12" s="43"/>
      <c r="N12" s="43"/>
      <c r="O12" s="44"/>
      <c r="P12" s="43"/>
      <c r="Q12" s="44"/>
      <c r="R12" s="44"/>
      <c r="S12" s="44"/>
      <c r="T12" s="44"/>
      <c r="U12" s="44"/>
      <c r="V12" s="44"/>
      <c r="W12" s="45"/>
      <c r="X12" s="43"/>
      <c r="Y12" s="43"/>
      <c r="Z12" s="43"/>
      <c r="AA12" s="43"/>
      <c r="AB12" s="43"/>
      <c r="AC12" s="43"/>
      <c r="AD12" s="44"/>
      <c r="AE12" s="44"/>
      <c r="AF12" s="44"/>
      <c r="AG12" s="43"/>
      <c r="AH12" s="44"/>
    </row>
    <row r="13" spans="1:34" s="41" customFormat="1" x14ac:dyDescent="0.25">
      <c r="A13" s="39" t="s">
        <v>69</v>
      </c>
      <c r="B13" s="40" t="s">
        <v>70</v>
      </c>
      <c r="D13" s="42"/>
      <c r="E13" s="43"/>
      <c r="F13" s="43"/>
      <c r="G13" s="46" t="e">
        <f>VLOOKUP(F13,'Building series'!A:F,6,0)</f>
        <v>#N/A</v>
      </c>
      <c r="H13" s="43"/>
      <c r="I13" s="43"/>
      <c r="J13" s="43"/>
      <c r="K13" s="43"/>
      <c r="L13" s="43"/>
      <c r="M13" s="43"/>
      <c r="N13" s="43"/>
      <c r="O13" s="44"/>
      <c r="P13" s="43"/>
      <c r="Q13" s="44"/>
      <c r="R13" s="44"/>
      <c r="S13" s="44"/>
      <c r="T13" s="44"/>
      <c r="U13" s="44"/>
      <c r="V13" s="44"/>
      <c r="W13" s="45"/>
      <c r="X13" s="43"/>
      <c r="Y13" s="43"/>
      <c r="Z13" s="43"/>
      <c r="AA13" s="43"/>
      <c r="AB13" s="43"/>
      <c r="AC13" s="43"/>
      <c r="AD13" s="44"/>
      <c r="AE13" s="44"/>
      <c r="AF13" s="44"/>
      <c r="AG13" s="43"/>
      <c r="AH13" s="44"/>
    </row>
    <row r="14" spans="1:34" x14ac:dyDescent="0.25">
      <c r="A14" s="1"/>
      <c r="G14" s="46" t="e">
        <f>VLOOKUP(F14,'Building series'!A:F,6,0)</f>
        <v>#N/A</v>
      </c>
    </row>
    <row r="15" spans="1:34" x14ac:dyDescent="0.25">
      <c r="A15" s="1"/>
      <c r="G15" s="46" t="e">
        <f>VLOOKUP(F15,'Building series'!A:F,6,0)</f>
        <v>#N/A</v>
      </c>
    </row>
    <row r="16" spans="1:34" ht="30.75" x14ac:dyDescent="0.3">
      <c r="A16" s="30" t="s">
        <v>75</v>
      </c>
      <c r="C16" s="31"/>
      <c r="D16" s="1" t="s">
        <v>76</v>
      </c>
      <c r="E16" s="32">
        <v>1000920056001</v>
      </c>
      <c r="F16" t="s">
        <v>77</v>
      </c>
      <c r="G16" s="46">
        <f>VLOOKUP(F16,'Building series'!A:F,6,0)</f>
        <v>0</v>
      </c>
      <c r="H16">
        <v>53.42</v>
      </c>
      <c r="I16">
        <v>11.85</v>
      </c>
      <c r="J16">
        <v>13.7</v>
      </c>
      <c r="K16" s="33">
        <f>VLOOKUP(F16,'Building series'!A:C,2,0)</f>
        <v>2.5</v>
      </c>
      <c r="L16">
        <v>2834.74</v>
      </c>
      <c r="M16" s="31">
        <f>L16*K16</f>
        <v>7086.8499999999995</v>
      </c>
      <c r="N16">
        <v>5</v>
      </c>
      <c r="O16" s="31" t="s">
        <v>74</v>
      </c>
      <c r="P16">
        <v>1962</v>
      </c>
      <c r="Q16" s="31">
        <v>50</v>
      </c>
      <c r="R16" s="34">
        <v>2834.74</v>
      </c>
      <c r="S16">
        <v>7086.85</v>
      </c>
      <c r="T16" s="35">
        <v>20</v>
      </c>
      <c r="U16">
        <v>203</v>
      </c>
      <c r="V16">
        <v>0.6</v>
      </c>
      <c r="W16" s="36" t="s">
        <v>65</v>
      </c>
      <c r="X16" s="1" t="s">
        <v>66</v>
      </c>
      <c r="Y16">
        <v>298034</v>
      </c>
      <c r="Z16">
        <v>94824</v>
      </c>
      <c r="AA16">
        <f>SUM(Y16:Z16)</f>
        <v>392858</v>
      </c>
      <c r="AB16">
        <v>0.92</v>
      </c>
      <c r="AC16">
        <v>122590</v>
      </c>
      <c r="AD16" s="31">
        <v>43.25</v>
      </c>
      <c r="AE16">
        <f>'Building envelope'!D54</f>
        <v>3556.7820000000006</v>
      </c>
      <c r="AF16" s="31">
        <f>'Building envelope'!E54</f>
        <v>306106</v>
      </c>
      <c r="AG16" s="37">
        <f>'Energy efficiency measures'!H39</f>
        <v>220039.63</v>
      </c>
      <c r="AH16" s="38">
        <f>'Energy efficiency measures'!I39</f>
        <v>15.811761112947499</v>
      </c>
    </row>
    <row r="17" spans="1:34" s="41" customFormat="1" x14ac:dyDescent="0.25">
      <c r="A17" s="39" t="s">
        <v>67</v>
      </c>
      <c r="B17" s="40" t="s">
        <v>68</v>
      </c>
      <c r="D17" s="42"/>
      <c r="E17" s="43"/>
      <c r="F17" s="43"/>
      <c r="G17" s="46" t="e">
        <f>VLOOKUP(F17,'Building series'!A:F,6,0)</f>
        <v>#N/A</v>
      </c>
      <c r="H17" s="43"/>
      <c r="I17" s="43"/>
      <c r="J17" s="43"/>
      <c r="K17" s="43"/>
      <c r="L17" s="43"/>
      <c r="M17" s="43"/>
      <c r="N17" s="43"/>
      <c r="O17" s="44"/>
      <c r="P17" s="43"/>
      <c r="Q17" s="44"/>
      <c r="R17" s="44"/>
      <c r="S17" s="44"/>
      <c r="T17" s="44"/>
      <c r="U17" s="44"/>
      <c r="V17" s="44"/>
      <c r="W17" s="45"/>
      <c r="X17" s="43"/>
      <c r="Y17" s="43"/>
      <c r="Z17" s="43"/>
      <c r="AA17" s="43"/>
      <c r="AB17" s="43"/>
      <c r="AC17" s="43"/>
      <c r="AD17" s="44"/>
      <c r="AE17" s="44"/>
      <c r="AF17" s="44"/>
      <c r="AG17" s="43"/>
      <c r="AH17" s="44"/>
    </row>
    <row r="18" spans="1:34" s="41" customFormat="1" x14ac:dyDescent="0.25">
      <c r="A18" s="39" t="s">
        <v>69</v>
      </c>
      <c r="B18" s="40" t="s">
        <v>70</v>
      </c>
      <c r="D18" s="42"/>
      <c r="E18" s="43"/>
      <c r="F18" s="43"/>
      <c r="G18" s="46" t="e">
        <f>VLOOKUP(F18,'Building series'!A:F,6,0)</f>
        <v>#N/A</v>
      </c>
      <c r="H18" s="43"/>
      <c r="I18" s="43"/>
      <c r="J18" s="43"/>
      <c r="K18" s="43"/>
      <c r="L18" s="43"/>
      <c r="M18" s="43"/>
      <c r="N18" s="43"/>
      <c r="O18" s="44"/>
      <c r="P18" s="43"/>
      <c r="Q18" s="44"/>
      <c r="R18" s="44"/>
      <c r="S18" s="44"/>
      <c r="T18" s="44"/>
      <c r="U18" s="44"/>
      <c r="V18" s="44"/>
      <c r="W18" s="45"/>
      <c r="X18" s="43"/>
      <c r="Y18" s="43"/>
      <c r="Z18" s="43"/>
      <c r="AA18" s="43"/>
      <c r="AB18" s="43"/>
      <c r="AC18" s="43"/>
      <c r="AD18" s="44"/>
      <c r="AE18" s="44"/>
      <c r="AF18" s="44"/>
      <c r="AG18" s="43"/>
      <c r="AH18" s="44"/>
    </row>
    <row r="19" spans="1:34" x14ac:dyDescent="0.25">
      <c r="A19" s="1"/>
      <c r="G19" s="46" t="e">
        <f>VLOOKUP(F19,'Building series'!A:F,6,0)</f>
        <v>#N/A</v>
      </c>
    </row>
    <row r="20" spans="1:34" x14ac:dyDescent="0.25">
      <c r="A20" s="1"/>
      <c r="G20" s="46" t="e">
        <f>VLOOKUP(F20,'Building series'!A:F,6,0)</f>
        <v>#N/A</v>
      </c>
    </row>
    <row r="21" spans="1:34" ht="30.75" x14ac:dyDescent="0.3">
      <c r="A21" s="30" t="s">
        <v>78</v>
      </c>
      <c r="C21" s="31"/>
      <c r="D21" s="1" t="s">
        <v>79</v>
      </c>
      <c r="E21" s="32">
        <v>1000562028001</v>
      </c>
      <c r="F21" t="s">
        <v>80</v>
      </c>
      <c r="G21" s="46">
        <f>VLOOKUP(F21,'Building series'!A:F,6,0)</f>
        <v>0</v>
      </c>
      <c r="H21">
        <v>62.25</v>
      </c>
      <c r="I21">
        <v>12.6</v>
      </c>
      <c r="J21">
        <v>14.3</v>
      </c>
      <c r="K21" s="33">
        <f>VLOOKUP(F21,'Building series'!A:C,2,0)</f>
        <v>2.5</v>
      </c>
      <c r="L21">
        <v>553.80999999999995</v>
      </c>
      <c r="M21" s="31">
        <f>L21*K21</f>
        <v>1384.5249999999999</v>
      </c>
      <c r="N21">
        <v>5</v>
      </c>
      <c r="O21" s="31" t="s">
        <v>74</v>
      </c>
      <c r="P21">
        <v>1964</v>
      </c>
      <c r="Q21" s="31">
        <v>30</v>
      </c>
      <c r="R21" s="34">
        <v>3146.9</v>
      </c>
      <c r="S21">
        <v>7867.25</v>
      </c>
      <c r="T21" s="35">
        <v>18</v>
      </c>
      <c r="U21">
        <v>203</v>
      </c>
      <c r="V21">
        <v>0.5</v>
      </c>
      <c r="W21" s="36" t="s">
        <v>65</v>
      </c>
      <c r="X21" s="1" t="s">
        <v>66</v>
      </c>
      <c r="Y21">
        <v>256185</v>
      </c>
      <c r="Z21">
        <v>59923</v>
      </c>
      <c r="AA21">
        <f>SUM(Y21:Z21)</f>
        <v>316108</v>
      </c>
      <c r="AB21">
        <v>0.91600000000000004</v>
      </c>
      <c r="AC21">
        <v>128732</v>
      </c>
      <c r="AD21" s="31">
        <v>40.909999999999997</v>
      </c>
      <c r="AE21">
        <f>'Building envelope'!D70</f>
        <v>3573.8019999999997</v>
      </c>
      <c r="AF21" s="31">
        <f>'Building envelope'!E70</f>
        <v>294206.38</v>
      </c>
      <c r="AG21" s="37">
        <f>'Energy efficiency measures'!H51</f>
        <v>183250.1</v>
      </c>
      <c r="AH21" s="38">
        <f>'Energy efficiency measures'!I51</f>
        <v>13.168113421767437</v>
      </c>
    </row>
    <row r="22" spans="1:34" s="41" customFormat="1" x14ac:dyDescent="0.25">
      <c r="A22" s="39" t="s">
        <v>67</v>
      </c>
      <c r="B22" s="40" t="s">
        <v>68</v>
      </c>
      <c r="D22" s="42"/>
      <c r="E22" s="43"/>
      <c r="F22" s="43"/>
      <c r="G22" s="46" t="e">
        <f>VLOOKUP(F22,'Building series'!A:F,6,0)</f>
        <v>#N/A</v>
      </c>
      <c r="H22" s="43"/>
      <c r="I22" s="43"/>
      <c r="J22" s="43"/>
      <c r="K22" s="43"/>
      <c r="L22" s="43"/>
      <c r="M22" s="43"/>
      <c r="N22" s="43"/>
      <c r="O22" s="44"/>
      <c r="P22" s="43"/>
      <c r="Q22" s="44"/>
      <c r="R22" s="44"/>
      <c r="S22" s="44"/>
      <c r="T22" s="44"/>
      <c r="U22" s="44"/>
      <c r="V22" s="44"/>
      <c r="W22" s="45"/>
      <c r="X22" s="43"/>
      <c r="Y22" s="43"/>
      <c r="Z22" s="43"/>
      <c r="AA22" s="43"/>
      <c r="AB22" s="43"/>
      <c r="AC22" s="43"/>
      <c r="AD22" s="44"/>
      <c r="AE22" s="44"/>
      <c r="AF22" s="44"/>
      <c r="AG22" s="43"/>
      <c r="AH22" s="44"/>
    </row>
    <row r="23" spans="1:34" s="41" customFormat="1" x14ac:dyDescent="0.25">
      <c r="A23" s="39" t="s">
        <v>69</v>
      </c>
      <c r="B23" s="40" t="s">
        <v>70</v>
      </c>
      <c r="D23" s="42"/>
      <c r="E23" s="43"/>
      <c r="F23" s="43"/>
      <c r="G23" s="46" t="e">
        <f>VLOOKUP(F23,'Building series'!A:F,6,0)</f>
        <v>#N/A</v>
      </c>
      <c r="H23" s="43"/>
      <c r="I23" s="43"/>
      <c r="J23" s="43"/>
      <c r="K23" s="43"/>
      <c r="L23" s="43"/>
      <c r="M23" s="43"/>
      <c r="N23" s="43"/>
      <c r="O23" s="44"/>
      <c r="P23" s="43"/>
      <c r="Q23" s="44"/>
      <c r="R23" s="44"/>
      <c r="S23" s="44"/>
      <c r="T23" s="44"/>
      <c r="U23" s="44"/>
      <c r="V23" s="44"/>
      <c r="W23" s="45"/>
      <c r="X23" s="43"/>
      <c r="Y23" s="43"/>
      <c r="Z23" s="43"/>
      <c r="AA23" s="43"/>
      <c r="AB23" s="43"/>
      <c r="AC23" s="43"/>
      <c r="AD23" s="44"/>
      <c r="AE23" s="44"/>
      <c r="AF23" s="44"/>
      <c r="AG23" s="43"/>
      <c r="AH23" s="44"/>
    </row>
    <row r="24" spans="1:34" x14ac:dyDescent="0.25">
      <c r="G24" s="46" t="e">
        <f>VLOOKUP(F24,'Building series'!A:F,6,0)</f>
        <v>#N/A</v>
      </c>
    </row>
    <row r="25" spans="1:34" x14ac:dyDescent="0.25">
      <c r="G25" s="46" t="e">
        <f>VLOOKUP(F25,'Building series'!A:F,6,0)</f>
        <v>#N/A</v>
      </c>
    </row>
    <row r="26" spans="1:34" ht="30.75" x14ac:dyDescent="0.3">
      <c r="A26" s="30" t="s">
        <v>81</v>
      </c>
      <c r="C26" s="31"/>
      <c r="D26" s="1" t="s">
        <v>82</v>
      </c>
      <c r="E26" s="32">
        <v>1000672060001</v>
      </c>
      <c r="F26" t="s">
        <v>83</v>
      </c>
      <c r="G26" s="46">
        <f>VLOOKUP(F26,'Building series'!A:F,6,0)</f>
        <v>0</v>
      </c>
      <c r="H26">
        <v>24.4</v>
      </c>
      <c r="I26">
        <v>10.26</v>
      </c>
      <c r="J26">
        <v>9</v>
      </c>
      <c r="K26" s="33">
        <f>VLOOKUP(F26,'Building series'!A:C,2,0)</f>
        <v>2.8170000000000002</v>
      </c>
      <c r="L26">
        <v>551.20000000000005</v>
      </c>
      <c r="M26" s="31">
        <f>L26*K26</f>
        <v>1552.7304000000001</v>
      </c>
      <c r="N26">
        <v>3</v>
      </c>
      <c r="O26" s="31" t="s">
        <v>84</v>
      </c>
      <c r="P26">
        <v>1960</v>
      </c>
      <c r="Q26" s="31">
        <v>12</v>
      </c>
      <c r="R26" s="34">
        <v>551.20000000000005</v>
      </c>
      <c r="S26">
        <v>1552.82</v>
      </c>
      <c r="T26" s="35">
        <v>18.16</v>
      </c>
      <c r="U26">
        <v>203</v>
      </c>
      <c r="V26">
        <v>0.5</v>
      </c>
      <c r="W26" s="36" t="s">
        <v>85</v>
      </c>
      <c r="X26" s="1" t="s">
        <v>86</v>
      </c>
      <c r="Y26">
        <v>88836</v>
      </c>
      <c r="Z26">
        <v>22567.72</v>
      </c>
      <c r="AA26">
        <f>SUM(Y26:Z26)</f>
        <v>111403.72</v>
      </c>
      <c r="AB26">
        <v>0.872</v>
      </c>
      <c r="AC26">
        <v>22596.71</v>
      </c>
      <c r="AD26" s="31">
        <v>41</v>
      </c>
      <c r="AE26">
        <f>'Building envelope'!D84</f>
        <v>1123.79</v>
      </c>
      <c r="AF26" s="31">
        <f>'Building envelope'!E84</f>
        <v>88079.89</v>
      </c>
      <c r="AG26" s="37">
        <f>'Energy efficiency measures'!H62</f>
        <v>68587.429999999993</v>
      </c>
      <c r="AH26" s="38">
        <f>'Energy efficiency measures'!I62</f>
        <v>4.928603354363978</v>
      </c>
    </row>
    <row r="27" spans="1:34" s="41" customFormat="1" x14ac:dyDescent="0.25">
      <c r="A27" s="39" t="s">
        <v>67</v>
      </c>
      <c r="B27" s="40" t="s">
        <v>68</v>
      </c>
      <c r="D27" s="42"/>
      <c r="E27" s="43"/>
      <c r="F27" s="43"/>
      <c r="G27" s="46" t="e">
        <f>VLOOKUP(F27,'Building series'!A:F,6,0)</f>
        <v>#N/A</v>
      </c>
      <c r="H27" s="43"/>
      <c r="I27" s="43"/>
      <c r="J27" s="43"/>
      <c r="K27" s="43"/>
      <c r="L27" s="43"/>
      <c r="M27" s="43"/>
      <c r="N27" s="43"/>
      <c r="O27" s="44"/>
      <c r="P27" s="43"/>
      <c r="Q27" s="44"/>
      <c r="R27" s="44"/>
      <c r="S27" s="44"/>
      <c r="T27" s="44"/>
      <c r="U27" s="44"/>
      <c r="V27" s="44"/>
      <c r="W27" s="45"/>
      <c r="X27" s="43"/>
      <c r="Y27" s="43"/>
      <c r="Z27" s="43"/>
      <c r="AA27" s="43"/>
      <c r="AB27" s="43"/>
      <c r="AC27" s="43"/>
      <c r="AD27" s="44"/>
      <c r="AE27" s="44"/>
      <c r="AF27" s="44"/>
      <c r="AG27" s="43"/>
      <c r="AH27" s="44"/>
    </row>
    <row r="28" spans="1:34" s="41" customFormat="1" x14ac:dyDescent="0.25">
      <c r="A28" s="39" t="s">
        <v>69</v>
      </c>
      <c r="B28" s="40" t="s">
        <v>70</v>
      </c>
      <c r="D28" s="42"/>
      <c r="E28" s="43"/>
      <c r="F28" s="43"/>
      <c r="G28" s="46" t="e">
        <f>VLOOKUP(F28,'Building series'!A:F,6,0)</f>
        <v>#N/A</v>
      </c>
      <c r="H28" s="43"/>
      <c r="I28" s="43"/>
      <c r="J28" s="43"/>
      <c r="K28" s="43"/>
      <c r="L28" s="43"/>
      <c r="M28" s="43"/>
      <c r="N28" s="43"/>
      <c r="O28" s="44"/>
      <c r="P28" s="43"/>
      <c r="Q28" s="44"/>
      <c r="R28" s="44"/>
      <c r="S28" s="44"/>
      <c r="T28" s="44"/>
      <c r="U28" s="44"/>
      <c r="V28" s="44"/>
      <c r="W28" s="45"/>
      <c r="X28" s="43"/>
      <c r="Y28" s="43"/>
      <c r="Z28" s="43"/>
      <c r="AA28" s="43"/>
      <c r="AB28" s="43"/>
      <c r="AC28" s="43"/>
      <c r="AD28" s="44"/>
      <c r="AE28" s="44"/>
      <c r="AF28" s="44"/>
      <c r="AG28" s="43"/>
      <c r="AH28" s="44"/>
    </row>
    <row r="29" spans="1:34" x14ac:dyDescent="0.25">
      <c r="G29" s="46" t="e">
        <f>VLOOKUP(F29,'Building series'!A:F,6,0)</f>
        <v>#N/A</v>
      </c>
    </row>
    <row r="30" spans="1:34" x14ac:dyDescent="0.25">
      <c r="G30" s="46" t="e">
        <f>VLOOKUP(F30,'Building series'!A:F,6,0)</f>
        <v>#N/A</v>
      </c>
    </row>
    <row r="31" spans="1:34" ht="30.75" x14ac:dyDescent="0.3">
      <c r="A31" s="30" t="s">
        <v>87</v>
      </c>
      <c r="C31" s="31"/>
      <c r="D31" s="1" t="s">
        <v>88</v>
      </c>
      <c r="E31" s="32">
        <v>1000720160001</v>
      </c>
      <c r="F31" t="s">
        <v>89</v>
      </c>
      <c r="G31" s="46">
        <f>VLOOKUP(F31,'Building series'!A:F,6,0)</f>
        <v>110</v>
      </c>
      <c r="H31">
        <v>24.59</v>
      </c>
      <c r="I31">
        <v>10.18</v>
      </c>
      <c r="J31">
        <v>9.15</v>
      </c>
      <c r="K31" s="33">
        <f>VLOOKUP(F31,'Building series'!A:C,2,0)</f>
        <v>2.73</v>
      </c>
      <c r="L31">
        <v>553.80999999999995</v>
      </c>
      <c r="M31" s="31">
        <f>L31*K31</f>
        <v>1511.9012999999998</v>
      </c>
      <c r="N31">
        <v>3</v>
      </c>
      <c r="O31" s="31" t="s">
        <v>74</v>
      </c>
      <c r="P31">
        <v>1959</v>
      </c>
      <c r="Q31" s="31">
        <v>12</v>
      </c>
      <c r="R31" s="34">
        <v>553.80999999999995</v>
      </c>
      <c r="S31">
        <v>1511.9010000000001</v>
      </c>
      <c r="T31" s="35">
        <v>18.399999999999999</v>
      </c>
      <c r="U31">
        <v>203</v>
      </c>
      <c r="V31">
        <v>0.5</v>
      </c>
      <c r="W31" s="36" t="s">
        <v>65</v>
      </c>
      <c r="X31" s="1" t="s">
        <v>66</v>
      </c>
      <c r="Y31">
        <v>84088</v>
      </c>
      <c r="Z31">
        <v>18346</v>
      </c>
      <c r="AA31">
        <f>SUM(Y31:Z31)</f>
        <v>102434</v>
      </c>
      <c r="AB31">
        <v>0.92</v>
      </c>
      <c r="AC31">
        <v>22767</v>
      </c>
      <c r="AD31" s="31">
        <v>41.11</v>
      </c>
      <c r="AE31">
        <f>'Building envelope'!D99</f>
        <v>1105.502</v>
      </c>
      <c r="AF31" s="31">
        <f>'Building envelope'!E99</f>
        <v>88712.27</v>
      </c>
      <c r="AG31" s="37">
        <f>'Energy efficiency measures'!H76</f>
        <v>75260.700000000012</v>
      </c>
      <c r="AH31" s="38">
        <f>'Energy efficiency measures'!I76</f>
        <v>5.4081358416809193</v>
      </c>
    </row>
    <row r="32" spans="1:34" s="41" customFormat="1" x14ac:dyDescent="0.25">
      <c r="A32" s="39" t="s">
        <v>67</v>
      </c>
      <c r="B32" s="40" t="s">
        <v>68</v>
      </c>
      <c r="D32" s="42"/>
      <c r="E32" s="43"/>
      <c r="F32" s="43"/>
      <c r="G32" s="46" t="e">
        <f>VLOOKUP(F32,'Building series'!A:F,6,0)</f>
        <v>#N/A</v>
      </c>
      <c r="H32" s="43"/>
      <c r="I32" s="43"/>
      <c r="J32" s="43"/>
      <c r="K32" s="43"/>
      <c r="L32" s="43"/>
      <c r="M32" s="43"/>
      <c r="N32" s="43"/>
      <c r="O32" s="44"/>
      <c r="P32" s="43"/>
      <c r="Q32" s="44"/>
      <c r="R32" s="44"/>
      <c r="S32" s="44"/>
      <c r="T32" s="44"/>
      <c r="U32" s="44"/>
      <c r="V32" s="44"/>
      <c r="W32" s="45"/>
      <c r="X32" s="43"/>
      <c r="Y32" s="43"/>
      <c r="Z32" s="43"/>
      <c r="AA32" s="43"/>
      <c r="AB32" s="43"/>
      <c r="AC32" s="43"/>
      <c r="AD32" s="44"/>
      <c r="AE32" s="44"/>
      <c r="AF32" s="44"/>
      <c r="AG32" s="43"/>
      <c r="AH32" s="44"/>
    </row>
    <row r="33" spans="1:34" s="41" customFormat="1" x14ac:dyDescent="0.25">
      <c r="A33" s="39" t="s">
        <v>69</v>
      </c>
      <c r="B33" s="40" t="s">
        <v>70</v>
      </c>
      <c r="D33" s="42"/>
      <c r="E33" s="43"/>
      <c r="F33" s="43"/>
      <c r="G33" s="46" t="e">
        <f>VLOOKUP(F33,'Building series'!A:F,6,0)</f>
        <v>#N/A</v>
      </c>
      <c r="H33" s="43"/>
      <c r="I33" s="43"/>
      <c r="J33" s="43"/>
      <c r="K33" s="43"/>
      <c r="L33" s="43"/>
      <c r="M33" s="43"/>
      <c r="N33" s="43"/>
      <c r="O33" s="44"/>
      <c r="P33" s="43"/>
      <c r="Q33" s="44"/>
      <c r="R33" s="44"/>
      <c r="S33" s="44"/>
      <c r="T33" s="44"/>
      <c r="U33" s="44"/>
      <c r="V33" s="44"/>
      <c r="W33" s="45"/>
      <c r="X33" s="43"/>
      <c r="Y33" s="43"/>
      <c r="Z33" s="43"/>
      <c r="AA33" s="43"/>
      <c r="AB33" s="43"/>
      <c r="AC33" s="43"/>
      <c r="AD33" s="44"/>
      <c r="AE33" s="44"/>
      <c r="AF33" s="44"/>
      <c r="AG33" s="43"/>
      <c r="AH33" s="44"/>
    </row>
    <row r="34" spans="1:34" x14ac:dyDescent="0.25">
      <c r="G34" s="46" t="e">
        <f>VLOOKUP(F34,'Building series'!A:F,6,0)</f>
        <v>#N/A</v>
      </c>
    </row>
    <row r="35" spans="1:34" x14ac:dyDescent="0.25">
      <c r="G35" s="46" t="e">
        <f>VLOOKUP(F35,'Building series'!A:F,6,0)</f>
        <v>#N/A</v>
      </c>
    </row>
    <row r="36" spans="1:34" ht="30.75" x14ac:dyDescent="0.3">
      <c r="A36" s="30" t="s">
        <v>90</v>
      </c>
      <c r="C36" s="31"/>
      <c r="D36" s="1" t="s">
        <v>91</v>
      </c>
      <c r="E36" s="32">
        <v>1000860242002</v>
      </c>
      <c r="F36" t="s">
        <v>92</v>
      </c>
      <c r="G36" s="46">
        <f>VLOOKUP(F36,'Building series'!A:F,6,0)</f>
        <v>0</v>
      </c>
      <c r="H36" s="46" t="s">
        <v>64</v>
      </c>
      <c r="I36" s="46" t="s">
        <v>64</v>
      </c>
      <c r="J36">
        <v>17.2</v>
      </c>
      <c r="K36" s="33">
        <f>VLOOKUP(F36,'Building series'!A:C,2,0)</f>
        <v>2.5499999999999998</v>
      </c>
      <c r="L36">
        <v>2444.3000000000002</v>
      </c>
      <c r="M36" s="31">
        <f>L36*K36</f>
        <v>6232.9650000000001</v>
      </c>
      <c r="N36">
        <v>7</v>
      </c>
      <c r="O36" s="31" t="s">
        <v>74</v>
      </c>
      <c r="P36">
        <v>1987</v>
      </c>
      <c r="Q36" s="31">
        <v>36</v>
      </c>
      <c r="R36" s="34">
        <v>2444.3000000000002</v>
      </c>
      <c r="S36">
        <v>6233</v>
      </c>
      <c r="T36" s="35">
        <v>18.37</v>
      </c>
      <c r="U36">
        <v>203</v>
      </c>
      <c r="V36">
        <v>0.6</v>
      </c>
      <c r="W36" s="36" t="s">
        <v>65</v>
      </c>
      <c r="X36" s="1" t="s">
        <v>66</v>
      </c>
      <c r="Y36">
        <v>285657</v>
      </c>
      <c r="Z36">
        <v>108225</v>
      </c>
      <c r="AA36">
        <f>SUM(Y36:Z36)</f>
        <v>393882</v>
      </c>
      <c r="AB36">
        <v>0.9</v>
      </c>
      <c r="AC36">
        <v>119177.1</v>
      </c>
      <c r="AD36" s="31">
        <v>48.76</v>
      </c>
      <c r="AE36">
        <f>'Building envelope'!D120</f>
        <v>3258.98</v>
      </c>
      <c r="AF36" s="31">
        <f>'Building envelope'!E120</f>
        <v>279758</v>
      </c>
      <c r="AG36" s="37">
        <f>'Energy efficiency measures'!H95</f>
        <v>254900</v>
      </c>
      <c r="AH36" s="38">
        <f>'Energy efficiency measures'!I95</f>
        <v>18.316781880110948</v>
      </c>
    </row>
    <row r="37" spans="1:34" s="41" customFormat="1" x14ac:dyDescent="0.25">
      <c r="A37" s="39" t="s">
        <v>67</v>
      </c>
      <c r="B37" s="40" t="s">
        <v>68</v>
      </c>
      <c r="D37" s="42"/>
      <c r="E37" s="43"/>
      <c r="F37" s="43"/>
      <c r="G37" s="46" t="e">
        <f>VLOOKUP(F37,'Building series'!A:F,6,0)</f>
        <v>#N/A</v>
      </c>
      <c r="H37" s="43"/>
      <c r="I37" s="43"/>
      <c r="J37" s="43"/>
      <c r="K37" s="43"/>
      <c r="L37" s="43"/>
      <c r="M37" s="43"/>
      <c r="N37" s="43"/>
      <c r="O37" s="44"/>
      <c r="P37" s="43"/>
      <c r="Q37" s="44"/>
      <c r="R37" s="44"/>
      <c r="S37" s="44"/>
      <c r="T37" s="44"/>
      <c r="U37" s="44"/>
      <c r="V37" s="44"/>
      <c r="W37" s="45"/>
      <c r="X37" s="43"/>
      <c r="Y37" s="43"/>
      <c r="Z37" s="43"/>
      <c r="AA37" s="43"/>
      <c r="AB37" s="43"/>
      <c r="AC37" s="43"/>
      <c r="AD37" s="44"/>
      <c r="AE37" s="44"/>
      <c r="AF37" s="44"/>
      <c r="AG37" s="43"/>
      <c r="AH37" s="44"/>
    </row>
    <row r="38" spans="1:34" s="41" customFormat="1" x14ac:dyDescent="0.25">
      <c r="A38" s="39" t="s">
        <v>69</v>
      </c>
      <c r="B38" s="40" t="s">
        <v>70</v>
      </c>
      <c r="D38" s="42"/>
      <c r="E38" s="43"/>
      <c r="F38" s="43"/>
      <c r="G38" s="46" t="e">
        <f>VLOOKUP(F38,'Building series'!A:F,6,0)</f>
        <v>#N/A</v>
      </c>
      <c r="H38" s="43"/>
      <c r="I38" s="43"/>
      <c r="J38" s="43"/>
      <c r="K38" s="43"/>
      <c r="L38" s="43"/>
      <c r="M38" s="43"/>
      <c r="N38" s="43"/>
      <c r="O38" s="44"/>
      <c r="P38" s="43"/>
      <c r="Q38" s="44"/>
      <c r="R38" s="44"/>
      <c r="S38" s="44"/>
      <c r="T38" s="44"/>
      <c r="U38" s="44"/>
      <c r="V38" s="44"/>
      <c r="W38" s="45"/>
      <c r="X38" s="43"/>
      <c r="Y38" s="43"/>
      <c r="Z38" s="43"/>
      <c r="AA38" s="43"/>
      <c r="AB38" s="43"/>
      <c r="AC38" s="43"/>
      <c r="AD38" s="44"/>
      <c r="AE38" s="44"/>
      <c r="AF38" s="44"/>
      <c r="AG38" s="43"/>
      <c r="AH38" s="44"/>
    </row>
    <row r="39" spans="1:34" x14ac:dyDescent="0.25">
      <c r="G39" s="46" t="e">
        <f>VLOOKUP(F39,'Building series'!A:F,6,0)</f>
        <v>#N/A</v>
      </c>
    </row>
    <row r="40" spans="1:34" x14ac:dyDescent="0.25">
      <c r="G40" s="46" t="e">
        <f>VLOOKUP(F40,'Building series'!A:F,6,0)</f>
        <v>#N/A</v>
      </c>
    </row>
    <row r="41" spans="1:34" ht="30.75" x14ac:dyDescent="0.3">
      <c r="A41" s="30" t="s">
        <v>93</v>
      </c>
      <c r="C41" s="31"/>
      <c r="D41" s="1" t="s">
        <v>94</v>
      </c>
      <c r="E41" s="32">
        <v>1001211289034</v>
      </c>
      <c r="F41" t="s">
        <v>95</v>
      </c>
      <c r="G41" s="46">
        <f>VLOOKUP(F41,'Building series'!A:F,6,0)</f>
        <v>0</v>
      </c>
      <c r="H41">
        <v>26.58</v>
      </c>
      <c r="I41">
        <v>11.85</v>
      </c>
      <c r="J41">
        <v>22.6</v>
      </c>
      <c r="K41" s="33">
        <f>VLOOKUP(F41,'Building series'!A:C,2,0)</f>
        <v>2.5</v>
      </c>
      <c r="L41">
        <v>1985.9</v>
      </c>
      <c r="M41" s="31">
        <f>L41*K41</f>
        <v>4964.75</v>
      </c>
      <c r="N41">
        <v>8</v>
      </c>
      <c r="O41" s="31" t="s">
        <v>74</v>
      </c>
      <c r="P41">
        <v>1986</v>
      </c>
      <c r="Q41" s="31">
        <v>32</v>
      </c>
      <c r="R41" s="34">
        <v>1985.9</v>
      </c>
      <c r="S41">
        <v>4964.7</v>
      </c>
      <c r="T41" s="35">
        <v>18.350000000000001</v>
      </c>
      <c r="U41">
        <v>203</v>
      </c>
      <c r="V41">
        <v>0.6</v>
      </c>
      <c r="W41" s="36" t="s">
        <v>65</v>
      </c>
      <c r="X41" s="1" t="s">
        <v>66</v>
      </c>
      <c r="Y41">
        <v>249185</v>
      </c>
      <c r="Z41">
        <v>120345</v>
      </c>
      <c r="AA41">
        <f>SUM(Y41:Z41)</f>
        <v>369530</v>
      </c>
      <c r="AB41">
        <v>0.9</v>
      </c>
      <c r="AC41">
        <v>96100.3</v>
      </c>
      <c r="AD41" s="31">
        <v>48.39</v>
      </c>
      <c r="AE41">
        <f>'Building envelope'!D141</f>
        <v>3057.01</v>
      </c>
      <c r="AF41" s="31">
        <f>'Building envelope'!E141</f>
        <v>247333</v>
      </c>
      <c r="AG41" s="37">
        <f>'Energy efficiency measures'!H113</f>
        <v>129700</v>
      </c>
      <c r="AH41" s="38">
        <f>'Energy efficiency measures'!I113</f>
        <v>9.3200730084362107</v>
      </c>
    </row>
    <row r="42" spans="1:34" s="41" customFormat="1" x14ac:dyDescent="0.25">
      <c r="A42" s="39" t="s">
        <v>67</v>
      </c>
      <c r="B42" s="40" t="s">
        <v>68</v>
      </c>
      <c r="D42" s="42"/>
      <c r="E42" s="43"/>
      <c r="F42" s="43"/>
      <c r="G42" s="46" t="e">
        <f>VLOOKUP(F42,'Building series'!A:F,6,0)</f>
        <v>#N/A</v>
      </c>
      <c r="H42" s="43"/>
      <c r="I42" s="43"/>
      <c r="J42" s="43"/>
      <c r="K42" s="43"/>
      <c r="L42" s="43"/>
      <c r="M42" s="43"/>
      <c r="N42" s="43"/>
      <c r="O42" s="44"/>
      <c r="P42" s="43"/>
      <c r="Q42" s="44"/>
      <c r="R42" s="44"/>
      <c r="S42" s="44"/>
      <c r="T42" s="44"/>
      <c r="U42" s="44"/>
      <c r="V42" s="44"/>
      <c r="W42" s="45"/>
      <c r="X42" s="43"/>
      <c r="Y42" s="43"/>
      <c r="Z42" s="43"/>
      <c r="AA42" s="43"/>
      <c r="AB42" s="43"/>
      <c r="AC42" s="43"/>
      <c r="AD42" s="44"/>
      <c r="AE42" s="44"/>
      <c r="AF42" s="44"/>
      <c r="AG42" s="43"/>
      <c r="AH42" s="44"/>
    </row>
    <row r="43" spans="1:34" s="41" customFormat="1" x14ac:dyDescent="0.25">
      <c r="A43" s="39" t="s">
        <v>69</v>
      </c>
      <c r="B43" s="40" t="s">
        <v>70</v>
      </c>
      <c r="D43" s="42"/>
      <c r="E43" s="43"/>
      <c r="F43" s="43"/>
      <c r="G43" s="46" t="e">
        <f>VLOOKUP(F43,'Building series'!A:F,6,0)</f>
        <v>#N/A</v>
      </c>
      <c r="H43" s="43"/>
      <c r="I43" s="43"/>
      <c r="J43" s="43"/>
      <c r="K43" s="43"/>
      <c r="L43" s="43"/>
      <c r="M43" s="43"/>
      <c r="N43" s="43"/>
      <c r="O43" s="44"/>
      <c r="P43" s="43"/>
      <c r="Q43" s="44"/>
      <c r="R43" s="44"/>
      <c r="S43" s="44"/>
      <c r="T43" s="44"/>
      <c r="U43" s="44"/>
      <c r="V43" s="44"/>
      <c r="W43" s="45"/>
      <c r="X43" s="43"/>
      <c r="Y43" s="43"/>
      <c r="Z43" s="43"/>
      <c r="AA43" s="43"/>
      <c r="AB43" s="43"/>
      <c r="AC43" s="43"/>
      <c r="AD43" s="44"/>
      <c r="AE43" s="44"/>
      <c r="AF43" s="44"/>
      <c r="AG43" s="43"/>
      <c r="AH43" s="44"/>
    </row>
    <row r="44" spans="1:34" x14ac:dyDescent="0.25">
      <c r="G44" s="46" t="e">
        <f>VLOOKUP(F44,'Building series'!A:F,6,0)</f>
        <v>#N/A</v>
      </c>
    </row>
    <row r="45" spans="1:34" x14ac:dyDescent="0.25">
      <c r="G45" s="46" t="e">
        <f>VLOOKUP(F45,'Building series'!A:F,6,0)</f>
        <v>#N/A</v>
      </c>
    </row>
    <row r="46" spans="1:34" ht="30.75" x14ac:dyDescent="0.3">
      <c r="A46" s="30" t="s">
        <v>96</v>
      </c>
      <c r="C46" s="31"/>
      <c r="D46" s="1" t="s">
        <v>97</v>
      </c>
      <c r="E46" s="32">
        <v>1000762045001</v>
      </c>
      <c r="F46" t="s">
        <v>98</v>
      </c>
      <c r="G46" s="46" t="str">
        <f>VLOOKUP(F46,'Building series'!A:F,6,0)</f>
        <v>316/318</v>
      </c>
      <c r="H46">
        <v>37.9</v>
      </c>
      <c r="I46">
        <v>11.06</v>
      </c>
      <c r="J46">
        <v>11.4</v>
      </c>
      <c r="K46" s="33">
        <f>VLOOKUP(F46,'Building series'!A:C,2,0)</f>
        <v>2.5299999999999998</v>
      </c>
      <c r="L46">
        <v>1321.68</v>
      </c>
      <c r="M46" s="31">
        <f>L46*K46</f>
        <v>3343.8503999999998</v>
      </c>
      <c r="N46">
        <v>4</v>
      </c>
      <c r="O46" s="31" t="s">
        <v>74</v>
      </c>
      <c r="P46">
        <v>1960</v>
      </c>
      <c r="Q46" s="31">
        <v>32</v>
      </c>
      <c r="R46" s="34">
        <v>1321.68</v>
      </c>
      <c r="S46">
        <v>3343.9</v>
      </c>
      <c r="T46" s="35">
        <v>18.73</v>
      </c>
      <c r="U46">
        <v>203</v>
      </c>
      <c r="V46">
        <v>0.6</v>
      </c>
      <c r="W46" s="36" t="s">
        <v>65</v>
      </c>
      <c r="X46" s="1" t="s">
        <v>66</v>
      </c>
      <c r="Y46">
        <v>169693</v>
      </c>
      <c r="Z46">
        <v>51719</v>
      </c>
      <c r="AA46">
        <f>SUM(Y46:Z46)</f>
        <v>221412</v>
      </c>
      <c r="AB46">
        <v>0.89</v>
      </c>
      <c r="AC46">
        <v>65385.8</v>
      </c>
      <c r="AD46" s="31">
        <v>49.47</v>
      </c>
      <c r="AE46">
        <f>'Building envelope'!D157</f>
        <v>2186.31</v>
      </c>
      <c r="AF46" s="31">
        <f>'Building envelope'!E157</f>
        <v>169852</v>
      </c>
      <c r="AG46" s="37">
        <f>'Energy efficiency measures'!H128</f>
        <v>221100</v>
      </c>
      <c r="AH46" s="38">
        <f>'Energy efficiency measures'!I128</f>
        <v>15.887957919547002</v>
      </c>
    </row>
    <row r="47" spans="1:34" s="41" customFormat="1" x14ac:dyDescent="0.25">
      <c r="A47" s="39" t="s">
        <v>67</v>
      </c>
      <c r="B47" s="40" t="s">
        <v>68</v>
      </c>
      <c r="D47" s="42"/>
      <c r="E47" s="43"/>
      <c r="F47" s="43"/>
      <c r="G47" s="46" t="e">
        <f>VLOOKUP(F47,'Building series'!A:F,6,0)</f>
        <v>#N/A</v>
      </c>
      <c r="H47" s="43"/>
      <c r="I47" s="43"/>
      <c r="J47" s="43"/>
      <c r="K47" s="43"/>
      <c r="L47" s="43"/>
      <c r="M47" s="43"/>
      <c r="N47" s="43"/>
      <c r="O47" s="44"/>
      <c r="P47" s="43"/>
      <c r="Q47" s="44"/>
      <c r="R47" s="44"/>
      <c r="S47" s="44"/>
      <c r="T47" s="44"/>
      <c r="U47" s="44"/>
      <c r="V47" s="44"/>
      <c r="W47" s="45"/>
      <c r="X47" s="43"/>
      <c r="Y47" s="43"/>
      <c r="Z47" s="43"/>
      <c r="AA47" s="43"/>
      <c r="AB47" s="43"/>
      <c r="AC47" s="43"/>
      <c r="AD47" s="44"/>
      <c r="AE47" s="44"/>
      <c r="AF47" s="44"/>
      <c r="AG47" s="43"/>
      <c r="AH47" s="44"/>
    </row>
    <row r="48" spans="1:34" s="41" customFormat="1" x14ac:dyDescent="0.25">
      <c r="A48" s="39" t="s">
        <v>69</v>
      </c>
      <c r="B48" s="40" t="s">
        <v>70</v>
      </c>
      <c r="D48" s="42"/>
      <c r="E48" s="43"/>
      <c r="F48" s="43"/>
      <c r="G48" s="46" t="e">
        <f>VLOOKUP(F48,'Building series'!A:F,6,0)</f>
        <v>#N/A</v>
      </c>
      <c r="H48" s="43"/>
      <c r="I48" s="43"/>
      <c r="J48" s="43"/>
      <c r="K48" s="43"/>
      <c r="L48" s="43"/>
      <c r="M48" s="43"/>
      <c r="N48" s="43"/>
      <c r="O48" s="44"/>
      <c r="P48" s="43"/>
      <c r="Q48" s="44"/>
      <c r="R48" s="44"/>
      <c r="S48" s="44"/>
      <c r="T48" s="44"/>
      <c r="U48" s="44"/>
      <c r="V48" s="44"/>
      <c r="W48" s="45"/>
      <c r="X48" s="43"/>
      <c r="Y48" s="43"/>
      <c r="Z48" s="43"/>
      <c r="AA48" s="43"/>
      <c r="AB48" s="43"/>
      <c r="AC48" s="43"/>
      <c r="AD48" s="44"/>
      <c r="AE48" s="44"/>
      <c r="AF48" s="44"/>
      <c r="AG48" s="43"/>
      <c r="AH48" s="44"/>
    </row>
    <row r="49" spans="1:34" x14ac:dyDescent="0.25">
      <c r="G49" s="46" t="e">
        <f>VLOOKUP(F49,'Building series'!A:F,6,0)</f>
        <v>#N/A</v>
      </c>
    </row>
    <row r="50" spans="1:34" x14ac:dyDescent="0.25">
      <c r="G50" s="46" t="e">
        <f>VLOOKUP(F50,'Building series'!A:F,6,0)</f>
        <v>#N/A</v>
      </c>
    </row>
    <row r="51" spans="1:34" ht="30.75" x14ac:dyDescent="0.3">
      <c r="A51" s="30" t="s">
        <v>99</v>
      </c>
      <c r="C51" s="31"/>
      <c r="D51" s="1" t="s">
        <v>100</v>
      </c>
      <c r="E51" s="32">
        <v>1000760374003</v>
      </c>
      <c r="F51" t="s">
        <v>101</v>
      </c>
      <c r="G51" s="46" t="str">
        <f>VLOOKUP(F51,'Building series'!A:F,6,0)</f>
        <v>316/318</v>
      </c>
      <c r="H51">
        <v>28.67</v>
      </c>
      <c r="I51">
        <v>10.85</v>
      </c>
      <c r="J51">
        <v>8.4499999999999993</v>
      </c>
      <c r="K51" s="33">
        <f>VLOOKUP(F51,'Building series'!A:C,2,0)</f>
        <v>2.5</v>
      </c>
      <c r="L51">
        <v>773.6</v>
      </c>
      <c r="M51" s="31">
        <f>L51*K51</f>
        <v>1934</v>
      </c>
      <c r="N51">
        <v>3</v>
      </c>
      <c r="O51" s="31" t="s">
        <v>74</v>
      </c>
      <c r="P51">
        <v>1982</v>
      </c>
      <c r="Q51" s="31">
        <v>12</v>
      </c>
      <c r="R51" s="34">
        <v>773.6</v>
      </c>
      <c r="S51">
        <v>1934</v>
      </c>
      <c r="T51" s="35">
        <v>18.28</v>
      </c>
      <c r="U51">
        <v>203</v>
      </c>
      <c r="V51">
        <v>0.5</v>
      </c>
      <c r="W51" s="36" t="s">
        <v>65</v>
      </c>
      <c r="X51" s="1" t="s">
        <v>66</v>
      </c>
      <c r="Y51">
        <v>96350</v>
      </c>
      <c r="Z51">
        <v>26514</v>
      </c>
      <c r="AA51">
        <f>SUM(Y51:Z51)</f>
        <v>122864</v>
      </c>
      <c r="AB51">
        <v>0.89</v>
      </c>
      <c r="AC51">
        <v>36096.5</v>
      </c>
      <c r="AD51" s="31">
        <v>46.66</v>
      </c>
      <c r="AE51">
        <f>'Building envelope'!D173</f>
        <v>1340.6499999999999</v>
      </c>
      <c r="AF51" s="31">
        <f>'Building envelope'!E173</f>
        <v>96861</v>
      </c>
      <c r="AG51" s="37">
        <f>'Energy efficiency measures'!H143</f>
        <v>83480</v>
      </c>
      <c r="AH51" s="38">
        <f>'Energy efficiency measures'!I143</f>
        <v>5.9987640304106007</v>
      </c>
    </row>
    <row r="52" spans="1:34" s="41" customFormat="1" x14ac:dyDescent="0.25">
      <c r="A52" s="39" t="s">
        <v>67</v>
      </c>
      <c r="B52" s="40" t="s">
        <v>68</v>
      </c>
      <c r="D52" s="42"/>
      <c r="E52" s="43"/>
      <c r="F52" s="43"/>
      <c r="G52" s="46" t="e">
        <f>VLOOKUP(F52,'Building series'!A:F,6,0)</f>
        <v>#N/A</v>
      </c>
      <c r="H52" s="43"/>
      <c r="I52" s="43"/>
      <c r="J52" s="43"/>
      <c r="K52" s="43"/>
      <c r="L52" s="43"/>
      <c r="M52" s="43"/>
      <c r="N52" s="43"/>
      <c r="O52" s="44"/>
      <c r="P52" s="43"/>
      <c r="Q52" s="44"/>
      <c r="R52" s="44"/>
      <c r="S52" s="44"/>
      <c r="T52" s="44"/>
      <c r="U52" s="44"/>
      <c r="V52" s="44"/>
      <c r="W52" s="45"/>
      <c r="X52" s="43"/>
      <c r="Y52" s="43"/>
      <c r="Z52" s="43"/>
      <c r="AA52" s="43"/>
      <c r="AB52" s="43"/>
      <c r="AC52" s="43"/>
      <c r="AD52" s="44"/>
      <c r="AE52" s="44"/>
      <c r="AF52" s="44"/>
      <c r="AG52" s="43"/>
      <c r="AH52" s="44"/>
    </row>
    <row r="53" spans="1:34" s="41" customFormat="1" x14ac:dyDescent="0.25">
      <c r="A53" s="39" t="s">
        <v>69</v>
      </c>
      <c r="B53" s="40" t="s">
        <v>70</v>
      </c>
      <c r="D53" s="42"/>
      <c r="E53" s="43"/>
      <c r="F53" s="43"/>
      <c r="G53" s="46" t="e">
        <f>VLOOKUP(F53,'Building series'!A:F,6,0)</f>
        <v>#N/A</v>
      </c>
      <c r="H53" s="43"/>
      <c r="I53" s="43"/>
      <c r="J53" s="43"/>
      <c r="K53" s="43"/>
      <c r="L53" s="43"/>
      <c r="M53" s="43"/>
      <c r="N53" s="43"/>
      <c r="O53" s="44"/>
      <c r="P53" s="43"/>
      <c r="Q53" s="44"/>
      <c r="R53" s="44"/>
      <c r="S53" s="44"/>
      <c r="T53" s="44"/>
      <c r="U53" s="44"/>
      <c r="V53" s="44"/>
      <c r="W53" s="45"/>
      <c r="X53" s="43"/>
      <c r="Y53" s="43"/>
      <c r="Z53" s="43"/>
      <c r="AA53" s="43"/>
      <c r="AB53" s="43"/>
      <c r="AC53" s="43"/>
      <c r="AD53" s="44"/>
      <c r="AE53" s="44"/>
      <c r="AF53" s="44"/>
      <c r="AG53" s="43"/>
      <c r="AH53" s="44"/>
    </row>
    <row r="54" spans="1:34" x14ac:dyDescent="0.25">
      <c r="G54" s="46" t="e">
        <f>VLOOKUP(F54,'Building series'!A:F,6,0)</f>
        <v>#N/A</v>
      </c>
    </row>
    <row r="55" spans="1:34" x14ac:dyDescent="0.25">
      <c r="G55" s="46" t="e">
        <f>VLOOKUP(F55,'Building series'!A:F,6,0)</f>
        <v>#N/A</v>
      </c>
    </row>
    <row r="56" spans="1:34" ht="30.75" x14ac:dyDescent="0.3">
      <c r="A56" s="30" t="s">
        <v>102</v>
      </c>
      <c r="C56" s="31"/>
      <c r="D56" s="1" t="s">
        <v>103</v>
      </c>
      <c r="E56" s="32">
        <v>1000760374002</v>
      </c>
      <c r="F56" t="s">
        <v>98</v>
      </c>
      <c r="G56" s="46" t="str">
        <f>VLOOKUP(F56,'Building series'!A:F,6,0)</f>
        <v>316/318</v>
      </c>
      <c r="H56">
        <v>24.47</v>
      </c>
      <c r="I56">
        <v>10.210000000000001</v>
      </c>
      <c r="J56">
        <v>8.5500000000000007</v>
      </c>
      <c r="K56" s="33">
        <f>VLOOKUP(F56,'Building series'!A:C,2,0)</f>
        <v>2.5299999999999998</v>
      </c>
      <c r="L56">
        <v>574.53</v>
      </c>
      <c r="M56" s="31">
        <f>L56*K56</f>
        <v>1453.5608999999997</v>
      </c>
      <c r="N56">
        <v>3</v>
      </c>
      <c r="O56" s="31" t="s">
        <v>74</v>
      </c>
      <c r="P56">
        <v>1960</v>
      </c>
      <c r="Q56" s="31">
        <v>12</v>
      </c>
      <c r="R56" s="34">
        <v>574.53</v>
      </c>
      <c r="S56">
        <v>1453.6</v>
      </c>
      <c r="T56" s="35">
        <v>18.28</v>
      </c>
      <c r="U56">
        <v>203</v>
      </c>
      <c r="V56">
        <v>0.6</v>
      </c>
      <c r="W56" s="36" t="s">
        <v>65</v>
      </c>
      <c r="X56" s="1" t="s">
        <v>66</v>
      </c>
      <c r="Y56">
        <v>96350</v>
      </c>
      <c r="Z56">
        <v>26514</v>
      </c>
      <c r="AA56">
        <f>SUM(Y56:Z56)</f>
        <v>122864</v>
      </c>
      <c r="AB56">
        <v>0.89</v>
      </c>
      <c r="AC56">
        <v>28233.9</v>
      </c>
      <c r="AD56" s="31">
        <v>49.14</v>
      </c>
      <c r="AE56">
        <f>'Building envelope'!D190</f>
        <v>995.4</v>
      </c>
      <c r="AF56" s="31">
        <f>'Building envelope'!E190</f>
        <v>77730</v>
      </c>
      <c r="AG56" s="37">
        <f>'Energy efficiency measures'!H158</f>
        <v>62200</v>
      </c>
      <c r="AH56" s="38">
        <f>'Energy efficiency measures'!I158</f>
        <v>4.4696109570141269</v>
      </c>
    </row>
    <row r="57" spans="1:34" s="41" customFormat="1" x14ac:dyDescent="0.25">
      <c r="A57" s="39" t="s">
        <v>67</v>
      </c>
      <c r="B57" s="40" t="s">
        <v>68</v>
      </c>
      <c r="D57" s="42"/>
      <c r="E57" s="43"/>
      <c r="F57" s="43"/>
      <c r="G57" s="46" t="e">
        <f>VLOOKUP(F57,'Building series'!A:F,6,0)</f>
        <v>#N/A</v>
      </c>
      <c r="H57" s="43"/>
      <c r="I57" s="43"/>
      <c r="J57" s="43"/>
      <c r="K57" s="43"/>
      <c r="L57" s="43"/>
      <c r="M57" s="43"/>
      <c r="N57" s="43"/>
      <c r="O57" s="44"/>
      <c r="P57" s="43"/>
      <c r="Q57" s="44"/>
      <c r="R57" s="44"/>
      <c r="S57" s="44"/>
      <c r="T57" s="44"/>
      <c r="U57" s="44"/>
      <c r="V57" s="44"/>
      <c r="W57" s="45"/>
      <c r="X57" s="43"/>
      <c r="Y57" s="43"/>
      <c r="Z57" s="43"/>
      <c r="AA57" s="43"/>
      <c r="AB57" s="43"/>
      <c r="AC57" s="43"/>
      <c r="AD57" s="44"/>
      <c r="AE57" s="44"/>
      <c r="AF57" s="44"/>
      <c r="AG57" s="43"/>
      <c r="AH57" s="44"/>
    </row>
    <row r="58" spans="1:34" s="41" customFormat="1" x14ac:dyDescent="0.25">
      <c r="A58" s="39" t="s">
        <v>69</v>
      </c>
      <c r="B58" s="40" t="s">
        <v>70</v>
      </c>
      <c r="D58" s="42"/>
      <c r="E58" s="43"/>
      <c r="F58" s="43"/>
      <c r="G58" s="46" t="e">
        <f>VLOOKUP(F58,'Building series'!A:F,6,0)</f>
        <v>#N/A</v>
      </c>
      <c r="H58" s="43"/>
      <c r="I58" s="43"/>
      <c r="J58" s="43"/>
      <c r="K58" s="43"/>
      <c r="L58" s="43"/>
      <c r="M58" s="43"/>
      <c r="N58" s="43"/>
      <c r="O58" s="44"/>
      <c r="P58" s="43"/>
      <c r="Q58" s="44"/>
      <c r="R58" s="44"/>
      <c r="S58" s="44"/>
      <c r="T58" s="44"/>
      <c r="U58" s="44"/>
      <c r="V58" s="44"/>
      <c r="W58" s="45"/>
      <c r="X58" s="43"/>
      <c r="Y58" s="43"/>
      <c r="Z58" s="43"/>
      <c r="AA58" s="43"/>
      <c r="AB58" s="43"/>
      <c r="AC58" s="43"/>
      <c r="AD58" s="44"/>
      <c r="AE58" s="44"/>
      <c r="AF58" s="44"/>
      <c r="AG58" s="43"/>
      <c r="AH58" s="44"/>
    </row>
    <row r="59" spans="1:34" x14ac:dyDescent="0.25">
      <c r="G59" s="46" t="e">
        <f>VLOOKUP(F59,'Building series'!A:F,6,0)</f>
        <v>#N/A</v>
      </c>
    </row>
    <row r="60" spans="1:34" x14ac:dyDescent="0.25">
      <c r="G60" s="46" t="e">
        <f>VLOOKUP(F60,'Building series'!A:F,6,0)</f>
        <v>#N/A</v>
      </c>
    </row>
    <row r="61" spans="1:34" ht="30.75" x14ac:dyDescent="0.3">
      <c r="A61" s="30" t="s">
        <v>104</v>
      </c>
      <c r="C61" s="31"/>
      <c r="D61" s="1" t="s">
        <v>105</v>
      </c>
      <c r="E61" s="32">
        <v>1000750529003</v>
      </c>
      <c r="F61" t="s">
        <v>106</v>
      </c>
      <c r="G61" s="46" t="str">
        <f>VLOOKUP(F61,'Building series'!A:F,6,0)</f>
        <v>316/318</v>
      </c>
      <c r="H61">
        <v>37.840000000000003</v>
      </c>
      <c r="I61">
        <v>11</v>
      </c>
      <c r="J61">
        <v>11.55</v>
      </c>
      <c r="K61" s="33">
        <f>VLOOKUP(F61,'Building series'!A:C,2,0)</f>
        <v>2.54</v>
      </c>
      <c r="L61">
        <v>1326.7</v>
      </c>
      <c r="M61" s="31">
        <f>L61*K61</f>
        <v>3369.8180000000002</v>
      </c>
      <c r="N61">
        <v>4</v>
      </c>
      <c r="O61" s="31" t="s">
        <v>74</v>
      </c>
      <c r="P61">
        <v>1961</v>
      </c>
      <c r="Q61" s="31">
        <v>32</v>
      </c>
      <c r="R61" s="34">
        <v>1326.7</v>
      </c>
      <c r="S61">
        <v>3369.8</v>
      </c>
      <c r="T61" s="35">
        <v>18.75</v>
      </c>
      <c r="U61">
        <v>203</v>
      </c>
      <c r="V61">
        <v>0.55000000000000004</v>
      </c>
      <c r="W61" s="36" t="s">
        <v>65</v>
      </c>
      <c r="X61" s="1" t="s">
        <v>66</v>
      </c>
      <c r="Y61">
        <v>179753</v>
      </c>
      <c r="Z61">
        <v>64995</v>
      </c>
      <c r="AA61">
        <f>SUM(Y61:Z61)</f>
        <v>244748</v>
      </c>
      <c r="AB61">
        <v>0.91</v>
      </c>
      <c r="AC61">
        <v>59172.6</v>
      </c>
      <c r="AD61" s="31">
        <v>44.6</v>
      </c>
      <c r="AE61">
        <f>'Building envelope'!D206</f>
        <v>2294.9499999999998</v>
      </c>
      <c r="AF61" s="31">
        <f>'Building envelope'!E206</f>
        <v>178071</v>
      </c>
      <c r="AG61" s="37">
        <f>'Energy efficiency measures'!H173</f>
        <v>139700</v>
      </c>
      <c r="AH61" s="38">
        <f>'Energy efficiency measures'!I173</f>
        <v>10.038659979017259</v>
      </c>
    </row>
    <row r="62" spans="1:34" s="41" customFormat="1" x14ac:dyDescent="0.25">
      <c r="A62" s="39" t="s">
        <v>67</v>
      </c>
      <c r="B62" s="40" t="s">
        <v>68</v>
      </c>
      <c r="D62" s="42"/>
      <c r="E62" s="43"/>
      <c r="F62" s="43"/>
      <c r="G62" s="46" t="e">
        <f>VLOOKUP(F62,'Building series'!A:F,6,0)</f>
        <v>#N/A</v>
      </c>
      <c r="H62" s="43"/>
      <c r="I62" s="43"/>
      <c r="J62" s="43"/>
      <c r="K62" s="43"/>
      <c r="L62" s="43"/>
      <c r="M62" s="43"/>
      <c r="N62" s="43"/>
      <c r="O62" s="44"/>
      <c r="P62" s="43"/>
      <c r="Q62" s="44"/>
      <c r="R62" s="44"/>
      <c r="S62" s="44"/>
      <c r="T62" s="44"/>
      <c r="U62" s="44"/>
      <c r="V62" s="44"/>
      <c r="W62" s="45"/>
      <c r="X62" s="43"/>
      <c r="Y62" s="43"/>
      <c r="Z62" s="43"/>
      <c r="AA62" s="43"/>
      <c r="AB62" s="43"/>
      <c r="AC62" s="43"/>
      <c r="AD62" s="44"/>
      <c r="AE62" s="44"/>
      <c r="AF62" s="44"/>
      <c r="AG62" s="43"/>
      <c r="AH62" s="44"/>
    </row>
    <row r="63" spans="1:34" s="41" customFormat="1" x14ac:dyDescent="0.25">
      <c r="A63" s="39" t="s">
        <v>69</v>
      </c>
      <c r="B63" s="40" t="s">
        <v>70</v>
      </c>
      <c r="D63" s="42"/>
      <c r="E63" s="43"/>
      <c r="F63" s="43"/>
      <c r="G63" s="46" t="e">
        <f>VLOOKUP(F63,'Building series'!A:F,6,0)</f>
        <v>#N/A</v>
      </c>
      <c r="H63" s="43"/>
      <c r="I63" s="43"/>
      <c r="J63" s="43"/>
      <c r="K63" s="43"/>
      <c r="L63" s="43"/>
      <c r="M63" s="43"/>
      <c r="N63" s="43"/>
      <c r="O63" s="44"/>
      <c r="P63" s="43"/>
      <c r="Q63" s="44"/>
      <c r="R63" s="44"/>
      <c r="S63" s="44"/>
      <c r="T63" s="44"/>
      <c r="U63" s="44"/>
      <c r="V63" s="44"/>
      <c r="W63" s="45"/>
      <c r="X63" s="43"/>
      <c r="Y63" s="43"/>
      <c r="Z63" s="43"/>
      <c r="AA63" s="43"/>
      <c r="AB63" s="43"/>
      <c r="AC63" s="43"/>
      <c r="AD63" s="44"/>
      <c r="AE63" s="44"/>
      <c r="AF63" s="44"/>
      <c r="AG63" s="43"/>
      <c r="AH63" s="44"/>
    </row>
    <row r="64" spans="1:34" x14ac:dyDescent="0.25">
      <c r="G64" s="46" t="e">
        <f>VLOOKUP(F64,'Building series'!A:F,6,0)</f>
        <v>#N/A</v>
      </c>
    </row>
    <row r="65" spans="1:34" x14ac:dyDescent="0.25">
      <c r="G65" s="46" t="e">
        <f>VLOOKUP(F65,'Building series'!A:F,6,0)</f>
        <v>#N/A</v>
      </c>
    </row>
    <row r="66" spans="1:34" ht="30.75" x14ac:dyDescent="0.3">
      <c r="A66" s="30" t="s">
        <v>107</v>
      </c>
      <c r="C66" s="31"/>
      <c r="D66" s="1" t="s">
        <v>108</v>
      </c>
      <c r="E66" s="32">
        <v>1000890353001</v>
      </c>
      <c r="F66" t="s">
        <v>109</v>
      </c>
      <c r="G66" s="46">
        <f>VLOOKUP(F66,'Building series'!A:F,6,0)</f>
        <v>103</v>
      </c>
      <c r="H66">
        <v>60.05</v>
      </c>
      <c r="I66">
        <v>14.64</v>
      </c>
      <c r="J66">
        <v>15.3</v>
      </c>
      <c r="K66" s="33">
        <f>VLOOKUP(F66,'Building series'!A:C,2,0)</f>
        <v>2.82</v>
      </c>
      <c r="L66">
        <v>2595.02</v>
      </c>
      <c r="M66" s="31">
        <f>L66*K66</f>
        <v>7317.9563999999991</v>
      </c>
      <c r="N66">
        <v>5</v>
      </c>
      <c r="O66" s="31" t="s">
        <v>74</v>
      </c>
      <c r="P66">
        <v>1981</v>
      </c>
      <c r="Q66" s="31">
        <v>36</v>
      </c>
      <c r="R66" s="34">
        <v>2595.02</v>
      </c>
      <c r="S66">
        <v>7317.9</v>
      </c>
      <c r="T66" s="35">
        <v>18.350000000000001</v>
      </c>
      <c r="U66">
        <v>203</v>
      </c>
      <c r="V66">
        <v>0.5</v>
      </c>
      <c r="W66" s="36" t="s">
        <v>65</v>
      </c>
      <c r="X66" s="1" t="s">
        <v>66</v>
      </c>
      <c r="Y66">
        <v>242957</v>
      </c>
      <c r="Z66">
        <v>155189</v>
      </c>
      <c r="AA66">
        <f>SUM(Y66:Z66)</f>
        <v>398146</v>
      </c>
      <c r="AB66">
        <v>0.84</v>
      </c>
      <c r="AC66">
        <v>152649</v>
      </c>
      <c r="AD66" s="31">
        <v>58.82</v>
      </c>
      <c r="AE66">
        <f>'Building envelope'!D233</f>
        <v>4065.02</v>
      </c>
      <c r="AF66" s="31">
        <f>'Building envelope'!E233</f>
        <v>304398</v>
      </c>
      <c r="AG66" s="37">
        <f>'Energy efficiency measures'!H192</f>
        <v>269400</v>
      </c>
      <c r="AH66" s="38">
        <f>'Energy efficiency measures'!I192</f>
        <v>19.358732987453472</v>
      </c>
    </row>
    <row r="67" spans="1:34" s="41" customFormat="1" x14ac:dyDescent="0.25">
      <c r="A67" s="39" t="s">
        <v>67</v>
      </c>
      <c r="B67" s="40" t="s">
        <v>68</v>
      </c>
      <c r="D67" s="42"/>
      <c r="E67" s="43"/>
      <c r="F67" s="43"/>
      <c r="G67" s="46" t="e">
        <f>VLOOKUP(F67,'Building series'!A:F,6,0)</f>
        <v>#N/A</v>
      </c>
      <c r="H67" s="43"/>
      <c r="I67" s="43"/>
      <c r="J67" s="43"/>
      <c r="K67" s="43"/>
      <c r="L67" s="43"/>
      <c r="M67" s="43"/>
      <c r="N67" s="43"/>
      <c r="O67" s="44"/>
      <c r="P67" s="43"/>
      <c r="Q67" s="44"/>
      <c r="R67" s="44"/>
      <c r="S67" s="44"/>
      <c r="T67" s="44"/>
      <c r="U67" s="44"/>
      <c r="V67" s="44"/>
      <c r="W67" s="45"/>
      <c r="X67" s="43"/>
      <c r="Y67" s="43"/>
      <c r="Z67" s="43"/>
      <c r="AA67" s="43"/>
      <c r="AB67" s="43"/>
      <c r="AC67" s="43"/>
      <c r="AD67" s="44"/>
      <c r="AE67" s="44"/>
      <c r="AF67" s="44"/>
      <c r="AG67" s="43"/>
      <c r="AH67" s="44"/>
    </row>
    <row r="68" spans="1:34" s="41" customFormat="1" x14ac:dyDescent="0.25">
      <c r="A68" s="39" t="s">
        <v>69</v>
      </c>
      <c r="B68" s="40" t="s">
        <v>70</v>
      </c>
      <c r="D68" s="42"/>
      <c r="E68" s="43"/>
      <c r="F68" s="43"/>
      <c r="G68" s="46" t="e">
        <f>VLOOKUP(F68,'Building series'!A:F,6,0)</f>
        <v>#N/A</v>
      </c>
      <c r="H68" s="43"/>
      <c r="I68" s="43"/>
      <c r="J68" s="43"/>
      <c r="K68" s="43"/>
      <c r="L68" s="43"/>
      <c r="M68" s="43"/>
      <c r="N68" s="43"/>
      <c r="O68" s="44"/>
      <c r="P68" s="43"/>
      <c r="Q68" s="44"/>
      <c r="R68" s="44"/>
      <c r="S68" s="44"/>
      <c r="T68" s="44"/>
      <c r="U68" s="44"/>
      <c r="V68" s="44"/>
      <c r="W68" s="45"/>
      <c r="X68" s="43"/>
      <c r="Y68" s="43"/>
      <c r="Z68" s="43"/>
      <c r="AA68" s="43"/>
      <c r="AB68" s="43"/>
      <c r="AC68" s="43"/>
      <c r="AD68" s="44"/>
      <c r="AE68" s="44"/>
      <c r="AF68" s="44"/>
      <c r="AG68" s="43"/>
      <c r="AH68" s="44"/>
    </row>
    <row r="69" spans="1:34" x14ac:dyDescent="0.25">
      <c r="G69" s="46" t="e">
        <f>VLOOKUP(F69,'Building series'!A:F,6,0)</f>
        <v>#N/A</v>
      </c>
    </row>
    <row r="70" spans="1:34" x14ac:dyDescent="0.25">
      <c r="G70" s="46" t="e">
        <f>VLOOKUP(F70,'Building series'!A:F,6,0)</f>
        <v>#N/A</v>
      </c>
    </row>
    <row r="71" spans="1:34" ht="30.75" x14ac:dyDescent="0.3">
      <c r="A71" s="30" t="s">
        <v>110</v>
      </c>
      <c r="C71" s="31"/>
      <c r="D71" s="1" t="s">
        <v>111</v>
      </c>
      <c r="E71" s="32">
        <v>1000890652001</v>
      </c>
      <c r="F71" t="s">
        <v>112</v>
      </c>
      <c r="G71" s="46" t="str">
        <f>VLOOKUP(F71,'Building series'!A:F,6,0)</f>
        <v>316/318</v>
      </c>
      <c r="H71">
        <v>37.82</v>
      </c>
      <c r="I71">
        <v>10.97</v>
      </c>
      <c r="J71">
        <v>9.6</v>
      </c>
      <c r="K71" s="33">
        <f>VLOOKUP(F71,'Building series'!A:C,2,0)</f>
        <v>2.8</v>
      </c>
      <c r="L71">
        <v>948.62</v>
      </c>
      <c r="M71" s="31">
        <f>L71*K71</f>
        <v>2656.136</v>
      </c>
      <c r="N71">
        <v>3</v>
      </c>
      <c r="O71" s="31" t="s">
        <v>74</v>
      </c>
      <c r="P71">
        <v>1959</v>
      </c>
      <c r="Q71" s="31">
        <v>24</v>
      </c>
      <c r="R71" s="34">
        <v>948.62</v>
      </c>
      <c r="S71">
        <v>2656.1</v>
      </c>
      <c r="T71" s="35">
        <v>18.739999999999998</v>
      </c>
      <c r="U71">
        <v>203</v>
      </c>
      <c r="V71">
        <v>0.55000000000000004</v>
      </c>
      <c r="W71" s="36" t="s">
        <v>65</v>
      </c>
      <c r="X71" s="1" t="s">
        <v>66</v>
      </c>
      <c r="Y71">
        <v>167379</v>
      </c>
      <c r="Z71">
        <v>31997</v>
      </c>
      <c r="AA71">
        <f>SUM(Y71:Z71)</f>
        <v>199376</v>
      </c>
      <c r="AB71">
        <v>0.9</v>
      </c>
      <c r="AC71">
        <v>45380.9</v>
      </c>
      <c r="AD71" s="31">
        <v>47.84</v>
      </c>
      <c r="AE71">
        <f>'Building envelope'!D249</f>
        <v>1941.1799999999998</v>
      </c>
      <c r="AF71" s="31">
        <f>'Building envelope'!E249</f>
        <v>147882</v>
      </c>
      <c r="AG71" s="37">
        <f>'Energy efficiency measures'!H207</f>
        <v>117600</v>
      </c>
      <c r="AH71" s="38">
        <f>'Energy efficiency measures'!I207</f>
        <v>8.4505827740331405</v>
      </c>
    </row>
    <row r="72" spans="1:34" s="41" customFormat="1" x14ac:dyDescent="0.25">
      <c r="A72" s="39" t="s">
        <v>67</v>
      </c>
      <c r="B72" s="40" t="s">
        <v>68</v>
      </c>
      <c r="D72" s="42"/>
      <c r="E72" s="43"/>
      <c r="F72" s="43"/>
      <c r="G72" s="46" t="e">
        <f>VLOOKUP(F72,'Building series'!A:F,6,0)</f>
        <v>#N/A</v>
      </c>
      <c r="H72" s="43"/>
      <c r="I72" s="43"/>
      <c r="J72" s="43"/>
      <c r="K72" s="43"/>
      <c r="L72" s="43"/>
      <c r="M72" s="43"/>
      <c r="N72" s="43"/>
      <c r="O72" s="44"/>
      <c r="P72" s="43"/>
      <c r="Q72" s="44"/>
      <c r="R72" s="44"/>
      <c r="S72" s="44"/>
      <c r="T72" s="44"/>
      <c r="U72" s="44"/>
      <c r="V72" s="44"/>
      <c r="W72" s="45"/>
      <c r="X72" s="43"/>
      <c r="Y72" s="43"/>
      <c r="Z72" s="43"/>
      <c r="AA72" s="43"/>
      <c r="AB72" s="43"/>
      <c r="AC72" s="43"/>
      <c r="AD72" s="44"/>
      <c r="AE72" s="44"/>
      <c r="AF72" s="44"/>
      <c r="AG72" s="43"/>
      <c r="AH72" s="44"/>
    </row>
    <row r="73" spans="1:34" s="41" customFormat="1" x14ac:dyDescent="0.25">
      <c r="A73" s="39" t="s">
        <v>69</v>
      </c>
      <c r="B73" s="40" t="s">
        <v>70</v>
      </c>
      <c r="D73" s="42"/>
      <c r="E73" s="43"/>
      <c r="F73" s="43"/>
      <c r="G73" s="46" t="e">
        <f>VLOOKUP(F73,'Building series'!A:F,6,0)</f>
        <v>#N/A</v>
      </c>
      <c r="H73" s="43"/>
      <c r="I73" s="43"/>
      <c r="J73" s="43"/>
      <c r="K73" s="43"/>
      <c r="L73" s="43"/>
      <c r="M73" s="43"/>
      <c r="N73" s="43"/>
      <c r="O73" s="44"/>
      <c r="P73" s="43"/>
      <c r="Q73" s="44"/>
      <c r="R73" s="44"/>
      <c r="S73" s="44"/>
      <c r="T73" s="44"/>
      <c r="U73" s="44"/>
      <c r="V73" s="44"/>
      <c r="W73" s="45"/>
      <c r="X73" s="43"/>
      <c r="Y73" s="43"/>
      <c r="Z73" s="43"/>
      <c r="AA73" s="43"/>
      <c r="AB73" s="43"/>
      <c r="AC73" s="43"/>
      <c r="AD73" s="44"/>
      <c r="AE73" s="44"/>
      <c r="AF73" s="44"/>
      <c r="AG73" s="43"/>
      <c r="AH73" s="44"/>
    </row>
    <row r="74" spans="1:34" x14ac:dyDescent="0.25">
      <c r="G74" s="46" t="e">
        <f>VLOOKUP(F74,'Building series'!A:F,6,0)</f>
        <v>#N/A</v>
      </c>
    </row>
    <row r="75" spans="1:34" x14ac:dyDescent="0.25">
      <c r="G75" s="46" t="e">
        <f>VLOOKUP(F75,'Building series'!A:F,6,0)</f>
        <v>#N/A</v>
      </c>
    </row>
    <row r="76" spans="1:34" ht="30.75" x14ac:dyDescent="0.3">
      <c r="A76" s="30" t="s">
        <v>113</v>
      </c>
      <c r="C76" s="31"/>
      <c r="D76" s="1" t="s">
        <v>114</v>
      </c>
      <c r="E76" s="32">
        <v>1000920468001</v>
      </c>
      <c r="F76" t="s">
        <v>115</v>
      </c>
      <c r="G76" s="46">
        <f>VLOOKUP(F76,'Building series'!A:F,6,0)</f>
        <v>110</v>
      </c>
      <c r="H76">
        <v>24.37</v>
      </c>
      <c r="I76">
        <v>10.17</v>
      </c>
      <c r="J76">
        <v>9</v>
      </c>
      <c r="K76" s="33">
        <f>VLOOKUP(F76,'Building series'!A:C,2,0)</f>
        <v>2.68</v>
      </c>
      <c r="L76">
        <v>576.5</v>
      </c>
      <c r="M76" s="31">
        <f>L76*K76</f>
        <v>1545.02</v>
      </c>
      <c r="N76">
        <v>3</v>
      </c>
      <c r="O76" s="31" t="s">
        <v>74</v>
      </c>
      <c r="P76">
        <v>1958</v>
      </c>
      <c r="Q76" s="31">
        <v>12</v>
      </c>
      <c r="R76" s="34">
        <v>576.5</v>
      </c>
      <c r="S76">
        <v>1545</v>
      </c>
      <c r="T76" s="35">
        <v>18.329999999999998</v>
      </c>
      <c r="U76">
        <v>203</v>
      </c>
      <c r="V76">
        <v>0.5</v>
      </c>
      <c r="W76" s="36" t="s">
        <v>65</v>
      </c>
      <c r="X76" s="1" t="s">
        <v>66</v>
      </c>
      <c r="Y76">
        <v>87802</v>
      </c>
      <c r="Z76">
        <v>30578</v>
      </c>
      <c r="AA76">
        <f>SUM(Y76:Z76)</f>
        <v>118380</v>
      </c>
      <c r="AB76">
        <v>0.88</v>
      </c>
      <c r="AC76">
        <v>29843.599999999999</v>
      </c>
      <c r="AD76" s="31">
        <v>51.77</v>
      </c>
      <c r="AE76">
        <f>'Building envelope'!D265</f>
        <v>1207.6500000000001</v>
      </c>
      <c r="AF76" s="31">
        <f>'Building envelope'!E265</f>
        <v>89171</v>
      </c>
      <c r="AG76" s="37">
        <f>'Energy efficiency measures'!H222</f>
        <v>81500</v>
      </c>
      <c r="AH76" s="38">
        <f>'Energy efficiency measures'!I222</f>
        <v>5.8564838102355523</v>
      </c>
    </row>
    <row r="77" spans="1:34" s="41" customFormat="1" x14ac:dyDescent="0.25">
      <c r="A77" s="39" t="s">
        <v>67</v>
      </c>
      <c r="B77" s="40" t="s">
        <v>68</v>
      </c>
      <c r="D77" s="42"/>
      <c r="E77" s="43"/>
      <c r="F77" s="43"/>
      <c r="G77" s="46" t="e">
        <f>VLOOKUP(F77,'Building series'!A:F,6,0)</f>
        <v>#N/A</v>
      </c>
      <c r="H77" s="43"/>
      <c r="I77" s="43"/>
      <c r="J77" s="43"/>
      <c r="K77" s="43"/>
      <c r="L77" s="43"/>
      <c r="M77" s="43"/>
      <c r="N77" s="43"/>
      <c r="O77" s="44"/>
      <c r="P77" s="43"/>
      <c r="Q77" s="44"/>
      <c r="R77" s="44"/>
      <c r="S77" s="44"/>
      <c r="T77" s="44"/>
      <c r="U77" s="44"/>
      <c r="V77" s="44"/>
      <c r="W77" s="45"/>
      <c r="X77" s="43"/>
      <c r="Y77" s="43"/>
      <c r="Z77" s="43"/>
      <c r="AA77" s="43"/>
      <c r="AB77" s="43"/>
      <c r="AC77" s="43"/>
      <c r="AD77" s="44"/>
      <c r="AE77" s="44"/>
      <c r="AF77" s="44"/>
      <c r="AG77" s="43"/>
      <c r="AH77" s="44"/>
    </row>
    <row r="78" spans="1:34" s="41" customFormat="1" x14ac:dyDescent="0.25">
      <c r="A78" s="39" t="s">
        <v>69</v>
      </c>
      <c r="B78" s="40" t="s">
        <v>70</v>
      </c>
      <c r="D78" s="42"/>
      <c r="E78" s="43"/>
      <c r="F78" s="43"/>
      <c r="G78" s="46" t="e">
        <f>VLOOKUP(F78,'Building series'!A:F,6,0)</f>
        <v>#N/A</v>
      </c>
      <c r="H78" s="43"/>
      <c r="I78" s="43"/>
      <c r="J78" s="43"/>
      <c r="K78" s="43"/>
      <c r="L78" s="43"/>
      <c r="M78" s="43"/>
      <c r="N78" s="43"/>
      <c r="O78" s="44"/>
      <c r="P78" s="43"/>
      <c r="Q78" s="44"/>
      <c r="R78" s="44"/>
      <c r="S78" s="44"/>
      <c r="T78" s="44"/>
      <c r="U78" s="44"/>
      <c r="V78" s="44"/>
      <c r="W78" s="45"/>
      <c r="X78" s="43"/>
      <c r="Y78" s="43"/>
      <c r="Z78" s="43"/>
      <c r="AA78" s="43"/>
      <c r="AB78" s="43"/>
      <c r="AC78" s="43"/>
      <c r="AD78" s="44"/>
      <c r="AE78" s="44"/>
      <c r="AF78" s="44"/>
      <c r="AG78" s="43"/>
      <c r="AH78" s="44"/>
    </row>
    <row r="79" spans="1:34" x14ac:dyDescent="0.25">
      <c r="G79" s="46" t="e">
        <f>VLOOKUP(F79,'Building series'!A:F,6,0)</f>
        <v>#N/A</v>
      </c>
    </row>
    <row r="80" spans="1:34" x14ac:dyDescent="0.25">
      <c r="G80" s="46" t="e">
        <f>VLOOKUP(F80,'Building series'!A:F,6,0)</f>
        <v>#N/A</v>
      </c>
    </row>
    <row r="81" spans="1:34" ht="30.75" x14ac:dyDescent="0.3">
      <c r="A81" s="30" t="s">
        <v>116</v>
      </c>
      <c r="C81" s="31"/>
      <c r="D81" s="1" t="s">
        <v>117</v>
      </c>
      <c r="E81" s="32">
        <v>1000860174001</v>
      </c>
      <c r="F81" t="s">
        <v>101</v>
      </c>
      <c r="G81" s="46" t="str">
        <f>VLOOKUP(F81,'Building series'!A:F,6,0)</f>
        <v>316/318</v>
      </c>
      <c r="H81">
        <v>95.05</v>
      </c>
      <c r="I81">
        <v>11.06</v>
      </c>
      <c r="J81">
        <v>14.1</v>
      </c>
      <c r="K81" s="33">
        <f>VLOOKUP(F81,'Building series'!A:C,2,0)</f>
        <v>2.5</v>
      </c>
      <c r="L81">
        <v>4182.7</v>
      </c>
      <c r="M81" s="31">
        <f>L81*K81</f>
        <v>10456.75</v>
      </c>
      <c r="N81">
        <v>5</v>
      </c>
      <c r="O81" s="31" t="s">
        <v>74</v>
      </c>
      <c r="P81">
        <v>1968</v>
      </c>
      <c r="Q81" s="31">
        <v>85</v>
      </c>
      <c r="R81" s="34">
        <v>4182.7</v>
      </c>
      <c r="S81">
        <v>10456.799999999999</v>
      </c>
      <c r="T81" s="35">
        <v>18.7</v>
      </c>
      <c r="U81">
        <v>203</v>
      </c>
      <c r="V81">
        <v>0.6</v>
      </c>
      <c r="W81" s="36" t="s">
        <v>65</v>
      </c>
      <c r="X81" s="1" t="s">
        <v>66</v>
      </c>
      <c r="Y81">
        <v>466981</v>
      </c>
      <c r="Z81">
        <v>303061</v>
      </c>
      <c r="AA81">
        <f>SUM(Y81:Z81)</f>
        <v>770042</v>
      </c>
      <c r="AB81">
        <v>0.88</v>
      </c>
      <c r="AC81">
        <v>216448.1</v>
      </c>
      <c r="AD81" s="31">
        <v>51.75</v>
      </c>
      <c r="AE81">
        <f>'Building envelope'!D284</f>
        <v>5768.8899999999994</v>
      </c>
      <c r="AF81" s="31">
        <f>'Building envelope'!E284</f>
        <v>458422</v>
      </c>
      <c r="AG81" s="37">
        <f>'Energy efficiency measures'!H239</f>
        <v>412100</v>
      </c>
      <c r="AH81" s="38">
        <f>'Energy efficiency measures'!I239</f>
        <v>29.612969057645046</v>
      </c>
    </row>
    <row r="82" spans="1:34" s="41" customFormat="1" x14ac:dyDescent="0.25">
      <c r="A82" s="39" t="s">
        <v>67</v>
      </c>
      <c r="B82" s="40" t="s">
        <v>68</v>
      </c>
      <c r="D82" s="42"/>
      <c r="E82" s="43"/>
      <c r="F82" s="43"/>
      <c r="G82" s="46" t="e">
        <f>VLOOKUP(F82,'Building series'!A:F,6,0)</f>
        <v>#N/A</v>
      </c>
      <c r="H82" s="43"/>
      <c r="I82" s="43"/>
      <c r="J82" s="43"/>
      <c r="K82" s="43"/>
      <c r="L82" s="43"/>
      <c r="M82" s="43"/>
      <c r="N82" s="43"/>
      <c r="O82" s="44"/>
      <c r="P82" s="43"/>
      <c r="Q82" s="44"/>
      <c r="R82" s="44"/>
      <c r="S82" s="44"/>
      <c r="T82" s="44"/>
      <c r="U82" s="44"/>
      <c r="V82" s="44"/>
      <c r="W82" s="45"/>
      <c r="X82" s="43"/>
      <c r="Y82" s="43"/>
      <c r="Z82" s="43"/>
      <c r="AA82" s="43"/>
      <c r="AB82" s="43"/>
      <c r="AC82" s="43"/>
      <c r="AD82" s="44"/>
      <c r="AE82" s="44"/>
      <c r="AF82" s="44"/>
      <c r="AG82" s="43"/>
      <c r="AH82" s="44"/>
    </row>
    <row r="83" spans="1:34" s="41" customFormat="1" x14ac:dyDescent="0.25">
      <c r="A83" s="39" t="s">
        <v>69</v>
      </c>
      <c r="B83" s="40" t="s">
        <v>70</v>
      </c>
      <c r="D83" s="42"/>
      <c r="E83" s="43"/>
      <c r="F83" s="43"/>
      <c r="G83" s="46" t="e">
        <f>VLOOKUP(F83,'Building series'!A:F,6,0)</f>
        <v>#N/A</v>
      </c>
      <c r="H83" s="43"/>
      <c r="I83" s="43"/>
      <c r="J83" s="43"/>
      <c r="K83" s="43"/>
      <c r="L83" s="43"/>
      <c r="M83" s="43"/>
      <c r="N83" s="43"/>
      <c r="O83" s="44"/>
      <c r="P83" s="43"/>
      <c r="Q83" s="44"/>
      <c r="R83" s="44"/>
      <c r="S83" s="44"/>
      <c r="T83" s="44"/>
      <c r="U83" s="44"/>
      <c r="V83" s="44"/>
      <c r="W83" s="45"/>
      <c r="X83" s="43"/>
      <c r="Y83" s="43"/>
      <c r="Z83" s="43"/>
      <c r="AA83" s="43"/>
      <c r="AB83" s="43"/>
      <c r="AC83" s="43"/>
      <c r="AD83" s="44"/>
      <c r="AE83" s="44"/>
      <c r="AF83" s="44"/>
      <c r="AG83" s="43"/>
      <c r="AH83" s="44"/>
    </row>
    <row r="84" spans="1:34" x14ac:dyDescent="0.25">
      <c r="G84" s="46" t="e">
        <f>VLOOKUP(F84,'Building series'!A:F,6,0)</f>
        <v>#N/A</v>
      </c>
    </row>
    <row r="85" spans="1:34" x14ac:dyDescent="0.25">
      <c r="G85" s="46" t="e">
        <f>VLOOKUP(F85,'Building series'!A:F,6,0)</f>
        <v>#N/A</v>
      </c>
    </row>
    <row r="86" spans="1:34" ht="30.75" x14ac:dyDescent="0.3">
      <c r="A86" s="30" t="s">
        <v>118</v>
      </c>
      <c r="C86" s="31"/>
      <c r="D86" s="1" t="s">
        <v>119</v>
      </c>
      <c r="E86" s="32">
        <v>1000912032001</v>
      </c>
      <c r="F86" t="s">
        <v>120</v>
      </c>
      <c r="G86" s="46" t="str">
        <f>VLOOKUP(F86,'Building series'!A:F,6,0)</f>
        <v>316/318</v>
      </c>
      <c r="H86">
        <v>63.2</v>
      </c>
      <c r="I86">
        <v>11</v>
      </c>
      <c r="J86">
        <v>13.82</v>
      </c>
      <c r="K86" s="33">
        <f>VLOOKUP(F86,'Building series'!A:C,2,0)</f>
        <v>2.58</v>
      </c>
      <c r="L86">
        <v>2635.98</v>
      </c>
      <c r="M86" s="31">
        <f>L86*K86</f>
        <v>6800.8284000000003</v>
      </c>
      <c r="N86">
        <v>5</v>
      </c>
      <c r="O86" s="31" t="s">
        <v>74</v>
      </c>
      <c r="P86">
        <v>1969</v>
      </c>
      <c r="Q86" s="31">
        <v>55</v>
      </c>
      <c r="R86" s="34">
        <v>2635.98</v>
      </c>
      <c r="S86">
        <v>6800.83</v>
      </c>
      <c r="T86" s="35">
        <v>17.940000000000001</v>
      </c>
      <c r="U86">
        <v>203</v>
      </c>
      <c r="V86">
        <v>0.6</v>
      </c>
      <c r="W86" s="36" t="s">
        <v>65</v>
      </c>
      <c r="X86" s="1" t="s">
        <v>66</v>
      </c>
      <c r="Y86">
        <v>320033.59999999998</v>
      </c>
      <c r="Z86">
        <v>175622.39999999999</v>
      </c>
      <c r="AA86">
        <f>SUM(Y86:Z86)</f>
        <v>495656</v>
      </c>
      <c r="AB86">
        <v>0.89600000000000002</v>
      </c>
      <c r="AC86">
        <v>119060.26</v>
      </c>
      <c r="AD86" s="31">
        <v>45.17</v>
      </c>
      <c r="AE86">
        <f>'Building envelope'!D299</f>
        <v>3460.2000000000003</v>
      </c>
      <c r="AF86" s="31">
        <f>'Building envelope'!E299</f>
        <v>302434.2</v>
      </c>
      <c r="AG86" s="37">
        <f>'Energy efficiency measures'!H248</f>
        <v>243187</v>
      </c>
      <c r="AH86" s="38">
        <f>'Energy efficiency measures'!I248</f>
        <v>17.475100961469366</v>
      </c>
    </row>
    <row r="87" spans="1:34" s="41" customFormat="1" x14ac:dyDescent="0.25">
      <c r="A87" s="39" t="s">
        <v>67</v>
      </c>
      <c r="B87" s="40" t="s">
        <v>68</v>
      </c>
      <c r="D87" s="42"/>
      <c r="E87" s="43"/>
      <c r="F87" s="43"/>
      <c r="G87" s="46" t="e">
        <f>VLOOKUP(F87,'Building series'!A:F,6,0)</f>
        <v>#N/A</v>
      </c>
      <c r="H87" s="43"/>
      <c r="I87" s="43"/>
      <c r="J87" s="43"/>
      <c r="K87" s="43"/>
      <c r="L87" s="43"/>
      <c r="M87" s="43"/>
      <c r="N87" s="43"/>
      <c r="O87" s="44"/>
      <c r="P87" s="43"/>
      <c r="Q87" s="44"/>
      <c r="R87" s="44"/>
      <c r="S87" s="44"/>
      <c r="T87" s="44"/>
      <c r="U87" s="44"/>
      <c r="V87" s="44"/>
      <c r="W87" s="45"/>
      <c r="X87" s="43"/>
      <c r="Y87" s="43"/>
      <c r="Z87" s="43"/>
      <c r="AA87" s="43"/>
      <c r="AB87" s="43"/>
      <c r="AC87" s="43"/>
      <c r="AD87" s="44"/>
      <c r="AE87" s="44"/>
      <c r="AF87" s="44"/>
      <c r="AG87" s="43"/>
      <c r="AH87" s="44"/>
    </row>
    <row r="88" spans="1:34" s="41" customFormat="1" x14ac:dyDescent="0.25">
      <c r="A88" s="39" t="s">
        <v>69</v>
      </c>
      <c r="B88" s="40" t="s">
        <v>70</v>
      </c>
      <c r="D88" s="42"/>
      <c r="E88" s="43"/>
      <c r="F88" s="43"/>
      <c r="G88" s="46" t="e">
        <f>VLOOKUP(F88,'Building series'!A:F,6,0)</f>
        <v>#N/A</v>
      </c>
      <c r="H88" s="43"/>
      <c r="I88" s="43"/>
      <c r="J88" s="43"/>
      <c r="K88" s="43"/>
      <c r="L88" s="43"/>
      <c r="M88" s="43"/>
      <c r="N88" s="43"/>
      <c r="O88" s="44"/>
      <c r="P88" s="43"/>
      <c r="Q88" s="44"/>
      <c r="R88" s="44"/>
      <c r="S88" s="44"/>
      <c r="T88" s="44"/>
      <c r="U88" s="44"/>
      <c r="V88" s="44"/>
      <c r="W88" s="45"/>
      <c r="X88" s="43"/>
      <c r="Y88" s="43"/>
      <c r="Z88" s="43"/>
      <c r="AA88" s="43"/>
      <c r="AB88" s="43"/>
      <c r="AC88" s="43"/>
      <c r="AD88" s="44"/>
      <c r="AE88" s="44"/>
      <c r="AF88" s="44"/>
      <c r="AG88" s="43"/>
      <c r="AH88" s="44"/>
    </row>
    <row r="89" spans="1:34" x14ac:dyDescent="0.25">
      <c r="G89" s="46" t="e">
        <f>VLOOKUP(F89,'Building series'!A:F,6,0)</f>
        <v>#N/A</v>
      </c>
    </row>
    <row r="90" spans="1:34" x14ac:dyDescent="0.25">
      <c r="G90" s="46" t="e">
        <f>VLOOKUP(F90,'Building series'!A:F,6,0)</f>
        <v>#N/A</v>
      </c>
    </row>
    <row r="91" spans="1:34" ht="45.75" x14ac:dyDescent="0.3">
      <c r="A91" s="30" t="s">
        <v>121</v>
      </c>
      <c r="C91" s="31"/>
      <c r="D91" s="1" t="s">
        <v>122</v>
      </c>
      <c r="E91" s="32">
        <v>1000870096001</v>
      </c>
      <c r="F91" t="s">
        <v>123</v>
      </c>
      <c r="G91" s="46">
        <f>VLOOKUP(F91,'Building series'!A:F,6,0)</f>
        <v>0</v>
      </c>
      <c r="H91">
        <v>48</v>
      </c>
      <c r="I91">
        <v>19.5</v>
      </c>
      <c r="J91">
        <v>19.66</v>
      </c>
      <c r="K91" s="33">
        <f>VLOOKUP(F91,'Building series'!A:C,2,0)</f>
        <v>2.65</v>
      </c>
      <c r="L91">
        <v>3488</v>
      </c>
      <c r="M91" s="31">
        <f>L91*K91</f>
        <v>9243.1999999999989</v>
      </c>
      <c r="N91">
        <v>7</v>
      </c>
      <c r="O91" s="31" t="s">
        <v>74</v>
      </c>
      <c r="P91">
        <v>1988</v>
      </c>
      <c r="Q91" s="31">
        <v>54</v>
      </c>
      <c r="R91" s="34">
        <v>3488</v>
      </c>
      <c r="S91">
        <v>9243.2000000000007</v>
      </c>
      <c r="T91" s="35">
        <v>18.260000000000002</v>
      </c>
      <c r="U91">
        <v>203</v>
      </c>
      <c r="V91">
        <v>0.67</v>
      </c>
      <c r="W91" s="36" t="s">
        <v>65</v>
      </c>
      <c r="X91" s="1" t="s">
        <v>66</v>
      </c>
      <c r="Y91">
        <v>339622.8</v>
      </c>
      <c r="Z91">
        <v>217387.2</v>
      </c>
      <c r="AA91">
        <f>SUM(Y91:Z91)</f>
        <v>557010</v>
      </c>
      <c r="AB91">
        <v>0.88600000000000001</v>
      </c>
      <c r="AC91">
        <v>156732.46</v>
      </c>
      <c r="AD91" s="31">
        <v>44.93</v>
      </c>
      <c r="AE91">
        <f>'Building envelope'!D319</f>
        <v>3809.3199999999993</v>
      </c>
      <c r="AF91" s="31">
        <f>'Building envelope'!E319</f>
        <v>338887.45999999996</v>
      </c>
      <c r="AG91" s="37">
        <f>'Energy efficiency measures'!H263</f>
        <v>325911</v>
      </c>
      <c r="AH91" s="38">
        <f>'Energy efficiency measures'!I263</f>
        <v>23.419539816904038</v>
      </c>
    </row>
    <row r="92" spans="1:34" s="41" customFormat="1" x14ac:dyDescent="0.25">
      <c r="A92" s="39" t="s">
        <v>67</v>
      </c>
      <c r="B92" s="40" t="s">
        <v>68</v>
      </c>
      <c r="D92" s="42"/>
      <c r="E92" s="43"/>
      <c r="F92" s="43"/>
      <c r="G92" s="46" t="e">
        <f>VLOOKUP(F92,'Building series'!A:F,6,0)</f>
        <v>#N/A</v>
      </c>
      <c r="H92" s="43"/>
      <c r="I92" s="43"/>
      <c r="J92" s="43"/>
      <c r="K92" s="43"/>
      <c r="L92" s="43"/>
      <c r="M92" s="43"/>
      <c r="N92" s="43"/>
      <c r="O92" s="44"/>
      <c r="P92" s="43"/>
      <c r="Q92" s="44"/>
      <c r="R92" s="44"/>
      <c r="S92" s="44"/>
      <c r="T92" s="44"/>
      <c r="U92" s="44"/>
      <c r="V92" s="44"/>
      <c r="W92" s="45"/>
      <c r="X92" s="43"/>
      <c r="Y92" s="43"/>
      <c r="Z92" s="43"/>
      <c r="AA92" s="43"/>
      <c r="AB92" s="43"/>
      <c r="AC92" s="43"/>
      <c r="AD92" s="44"/>
      <c r="AE92" s="44"/>
      <c r="AF92" s="44"/>
      <c r="AG92" s="43"/>
      <c r="AH92" s="44"/>
    </row>
    <row r="93" spans="1:34" s="41" customFormat="1" x14ac:dyDescent="0.25">
      <c r="A93" s="39" t="s">
        <v>69</v>
      </c>
      <c r="B93" s="40" t="s">
        <v>70</v>
      </c>
      <c r="D93" s="42"/>
      <c r="E93" s="43"/>
      <c r="F93" s="43"/>
      <c r="G93" s="46" t="e">
        <f>VLOOKUP(F93,'Building series'!A:F,6,0)</f>
        <v>#N/A</v>
      </c>
      <c r="H93" s="43"/>
      <c r="I93" s="43"/>
      <c r="J93" s="43"/>
      <c r="K93" s="43"/>
      <c r="L93" s="43"/>
      <c r="M93" s="43"/>
      <c r="N93" s="43"/>
      <c r="O93" s="44"/>
      <c r="P93" s="43"/>
      <c r="Q93" s="44"/>
      <c r="R93" s="44"/>
      <c r="S93" s="44"/>
      <c r="T93" s="44"/>
      <c r="U93" s="44"/>
      <c r="V93" s="44"/>
      <c r="W93" s="45"/>
      <c r="X93" s="43"/>
      <c r="Y93" s="43"/>
      <c r="Z93" s="43"/>
      <c r="AA93" s="43"/>
      <c r="AB93" s="43"/>
      <c r="AC93" s="43"/>
      <c r="AD93" s="44"/>
      <c r="AE93" s="44"/>
      <c r="AF93" s="44"/>
      <c r="AG93" s="43"/>
      <c r="AH93" s="44"/>
    </row>
    <row r="94" spans="1:34" x14ac:dyDescent="0.25">
      <c r="G94" s="46" t="e">
        <f>VLOOKUP(F94,'Building series'!A:F,6,0)</f>
        <v>#N/A</v>
      </c>
    </row>
    <row r="95" spans="1:34" x14ac:dyDescent="0.25">
      <c r="G95" s="46" t="e">
        <f>VLOOKUP(F95,'Building series'!A:F,6,0)</f>
        <v>#N/A</v>
      </c>
    </row>
    <row r="96" spans="1:34" ht="30.75" x14ac:dyDescent="0.3">
      <c r="A96" s="30" t="s">
        <v>124</v>
      </c>
      <c r="C96" s="31"/>
      <c r="D96" s="1" t="s">
        <v>125</v>
      </c>
      <c r="E96" s="32">
        <v>1000710016005</v>
      </c>
      <c r="F96" t="s">
        <v>126</v>
      </c>
      <c r="G96" s="46">
        <f>VLOOKUP(F96,'Building series'!A:F,6,0)</f>
        <v>467</v>
      </c>
      <c r="H96">
        <v>26.3</v>
      </c>
      <c r="I96">
        <v>11.78</v>
      </c>
      <c r="J96">
        <v>26.25</v>
      </c>
      <c r="K96" s="33">
        <f>VLOOKUP(F96,'Building series'!A:C,2,0)</f>
        <v>2.75</v>
      </c>
      <c r="L96">
        <v>2399.63</v>
      </c>
      <c r="M96" s="31">
        <f>L96*K96</f>
        <v>6598.9825000000001</v>
      </c>
      <c r="N96">
        <v>8</v>
      </c>
      <c r="O96" s="31" t="s">
        <v>74</v>
      </c>
      <c r="P96">
        <v>1978</v>
      </c>
      <c r="Q96" s="31">
        <v>32</v>
      </c>
      <c r="R96" s="34">
        <v>2399.63</v>
      </c>
      <c r="S96">
        <v>6598.98</v>
      </c>
      <c r="T96" s="35">
        <v>17.97</v>
      </c>
      <c r="U96">
        <v>203</v>
      </c>
      <c r="V96">
        <v>0.5</v>
      </c>
      <c r="W96" s="36" t="s">
        <v>65</v>
      </c>
      <c r="X96" s="1" t="s">
        <v>66</v>
      </c>
      <c r="Y96">
        <v>306072</v>
      </c>
      <c r="Z96">
        <v>123292</v>
      </c>
      <c r="AA96">
        <f>SUM(Y96:Z96)</f>
        <v>429364</v>
      </c>
      <c r="AB96">
        <v>0.84899999999999998</v>
      </c>
      <c r="AC96">
        <v>107568.69</v>
      </c>
      <c r="AD96" s="31">
        <v>44.83</v>
      </c>
      <c r="AE96">
        <f>'Building envelope'!D339</f>
        <v>3629.59</v>
      </c>
      <c r="AF96" s="31">
        <f>'Building envelope'!E339</f>
        <v>317770</v>
      </c>
      <c r="AG96" s="37">
        <f>'Energy efficiency measures'!H278</f>
        <v>245204</v>
      </c>
      <c r="AH96" s="38">
        <f>'Energy efficiency measures'!I278</f>
        <v>17.620039953435562</v>
      </c>
    </row>
    <row r="97" spans="1:34" s="41" customFormat="1" x14ac:dyDescent="0.25">
      <c r="A97" s="39" t="s">
        <v>67</v>
      </c>
      <c r="B97" s="40" t="s">
        <v>68</v>
      </c>
      <c r="D97" s="42"/>
      <c r="E97" s="43"/>
      <c r="F97" s="43"/>
      <c r="G97" s="46" t="e">
        <f>VLOOKUP(F97,'Building series'!A:F,6,0)</f>
        <v>#N/A</v>
      </c>
      <c r="H97" s="43"/>
      <c r="I97" s="43"/>
      <c r="J97" s="43"/>
      <c r="K97" s="43"/>
      <c r="L97" s="43"/>
      <c r="M97" s="43"/>
      <c r="N97" s="43"/>
      <c r="O97" s="44"/>
      <c r="P97" s="43"/>
      <c r="Q97" s="44"/>
      <c r="R97" s="44"/>
      <c r="S97" s="44"/>
      <c r="T97" s="44"/>
      <c r="U97" s="44"/>
      <c r="V97" s="44"/>
      <c r="W97" s="45"/>
      <c r="X97" s="43"/>
      <c r="Y97" s="43"/>
      <c r="Z97" s="43"/>
      <c r="AA97" s="43"/>
      <c r="AB97" s="43"/>
      <c r="AC97" s="43"/>
      <c r="AD97" s="44"/>
      <c r="AE97" s="44"/>
      <c r="AF97" s="44"/>
      <c r="AG97" s="43"/>
      <c r="AH97" s="44"/>
    </row>
    <row r="98" spans="1:34" s="41" customFormat="1" x14ac:dyDescent="0.25">
      <c r="A98" s="39" t="s">
        <v>69</v>
      </c>
      <c r="B98" s="40" t="s">
        <v>70</v>
      </c>
      <c r="D98" s="42"/>
      <c r="E98" s="43"/>
      <c r="F98" s="43"/>
      <c r="G98" s="46" t="e">
        <f>VLOOKUP(F98,'Building series'!A:F,6,0)</f>
        <v>#N/A</v>
      </c>
      <c r="H98" s="43"/>
      <c r="I98" s="43"/>
      <c r="J98" s="43"/>
      <c r="K98" s="43"/>
      <c r="L98" s="43"/>
      <c r="M98" s="43"/>
      <c r="N98" s="43"/>
      <c r="O98" s="44"/>
      <c r="P98" s="43"/>
      <c r="Q98" s="44"/>
      <c r="R98" s="44"/>
      <c r="S98" s="44"/>
      <c r="T98" s="44"/>
      <c r="U98" s="44"/>
      <c r="V98" s="44"/>
      <c r="W98" s="45"/>
      <c r="X98" s="43"/>
      <c r="Y98" s="43"/>
      <c r="Z98" s="43"/>
      <c r="AA98" s="43"/>
      <c r="AB98" s="43"/>
      <c r="AC98" s="43"/>
      <c r="AD98" s="44"/>
      <c r="AE98" s="44"/>
      <c r="AF98" s="44"/>
      <c r="AG98" s="43"/>
      <c r="AH98" s="44"/>
    </row>
    <row r="99" spans="1:34" x14ac:dyDescent="0.25">
      <c r="G99" s="46" t="e">
        <f>VLOOKUP(F99,'Building series'!A:F,6,0)</f>
        <v>#N/A</v>
      </c>
    </row>
    <row r="100" spans="1:34" x14ac:dyDescent="0.25">
      <c r="G100" s="46" t="e">
        <f>VLOOKUP(F100,'Building series'!A:F,6,0)</f>
        <v>#N/A</v>
      </c>
    </row>
    <row r="101" spans="1:34" ht="30.75" x14ac:dyDescent="0.3">
      <c r="A101" s="30" t="s">
        <v>127</v>
      </c>
      <c r="C101" s="31"/>
      <c r="D101" s="1" t="s">
        <v>128</v>
      </c>
      <c r="E101" s="32">
        <v>1000740274001</v>
      </c>
      <c r="F101" t="s">
        <v>129</v>
      </c>
      <c r="G101" s="46">
        <f>VLOOKUP(F101,'Building series'!A:F,6,0)</f>
        <v>0</v>
      </c>
      <c r="H101">
        <v>37.82</v>
      </c>
      <c r="I101">
        <v>11.02</v>
      </c>
      <c r="J101">
        <v>8.98</v>
      </c>
      <c r="K101" s="33">
        <f>VLOOKUP(F101,'Building series'!A:C,2,0)</f>
        <v>2.69</v>
      </c>
      <c r="L101">
        <v>996.7</v>
      </c>
      <c r="M101" s="31">
        <f>L101*K101</f>
        <v>2681.123</v>
      </c>
      <c r="N101">
        <v>3</v>
      </c>
      <c r="O101" s="31" t="s">
        <v>74</v>
      </c>
      <c r="P101">
        <v>1960</v>
      </c>
      <c r="Q101" s="31">
        <v>24</v>
      </c>
      <c r="R101" s="34">
        <v>996.7</v>
      </c>
      <c r="S101">
        <v>2681.12</v>
      </c>
      <c r="T101" s="35">
        <v>18</v>
      </c>
      <c r="U101">
        <v>203</v>
      </c>
      <c r="V101">
        <v>0.51</v>
      </c>
      <c r="W101" s="36" t="s">
        <v>65</v>
      </c>
      <c r="X101" s="1" t="s">
        <v>66</v>
      </c>
      <c r="Y101">
        <v>162789.20000000001</v>
      </c>
      <c r="Z101">
        <v>26908.799999999999</v>
      </c>
      <c r="AA101">
        <f>SUM(Y101:Z101)</f>
        <v>189698</v>
      </c>
      <c r="AB101">
        <v>0.9</v>
      </c>
      <c r="AC101">
        <v>38432.75</v>
      </c>
      <c r="AD101" s="31">
        <v>38.56</v>
      </c>
      <c r="AE101">
        <f>'Building envelope'!D353</f>
        <v>1834.59</v>
      </c>
      <c r="AF101" s="31">
        <f>'Building envelope'!E353</f>
        <v>160886.19999999998</v>
      </c>
      <c r="AG101" s="37">
        <f>'Energy efficiency measures'!H292</f>
        <v>111559</v>
      </c>
      <c r="AH101" s="38">
        <f>'Energy efficiency measures'!I292</f>
        <v>8.0164843851051284</v>
      </c>
    </row>
    <row r="102" spans="1:34" s="41" customFormat="1" x14ac:dyDescent="0.25">
      <c r="A102" s="39" t="s">
        <v>67</v>
      </c>
      <c r="B102" s="40" t="s">
        <v>68</v>
      </c>
      <c r="D102" s="42"/>
      <c r="E102" s="43"/>
      <c r="F102" s="43"/>
      <c r="G102" s="46" t="e">
        <f>VLOOKUP(F102,'Building series'!A:F,6,0)</f>
        <v>#N/A</v>
      </c>
      <c r="H102" s="43"/>
      <c r="I102" s="43"/>
      <c r="J102" s="43"/>
      <c r="K102" s="43"/>
      <c r="L102" s="43"/>
      <c r="M102" s="43"/>
      <c r="N102" s="43"/>
      <c r="O102" s="44"/>
      <c r="P102" s="43"/>
      <c r="Q102" s="44"/>
      <c r="R102" s="44"/>
      <c r="S102" s="44"/>
      <c r="T102" s="44"/>
      <c r="U102" s="44"/>
      <c r="V102" s="44"/>
      <c r="W102" s="45"/>
      <c r="X102" s="43"/>
      <c r="Y102" s="43"/>
      <c r="Z102" s="43"/>
      <c r="AA102" s="43"/>
      <c r="AB102" s="43"/>
      <c r="AC102" s="43"/>
      <c r="AD102" s="44"/>
      <c r="AE102" s="44"/>
      <c r="AF102" s="44"/>
      <c r="AG102" s="43"/>
      <c r="AH102" s="44"/>
    </row>
    <row r="103" spans="1:34" s="41" customFormat="1" x14ac:dyDescent="0.25">
      <c r="A103" s="39" t="s">
        <v>69</v>
      </c>
      <c r="B103" s="40" t="s">
        <v>70</v>
      </c>
      <c r="D103" s="42"/>
      <c r="E103" s="43"/>
      <c r="F103" s="43"/>
      <c r="G103" s="46" t="e">
        <f>VLOOKUP(F103,'Building series'!A:F,6,0)</f>
        <v>#N/A</v>
      </c>
      <c r="H103" s="43"/>
      <c r="I103" s="43"/>
      <c r="J103" s="43"/>
      <c r="K103" s="43"/>
      <c r="L103" s="43"/>
      <c r="M103" s="43"/>
      <c r="N103" s="43"/>
      <c r="O103" s="44"/>
      <c r="P103" s="43"/>
      <c r="Q103" s="44"/>
      <c r="R103" s="44"/>
      <c r="S103" s="44"/>
      <c r="T103" s="44"/>
      <c r="U103" s="44"/>
      <c r="V103" s="44"/>
      <c r="W103" s="45"/>
      <c r="X103" s="43"/>
      <c r="Y103" s="43"/>
      <c r="Z103" s="43"/>
      <c r="AA103" s="43"/>
      <c r="AB103" s="43"/>
      <c r="AC103" s="43"/>
      <c r="AD103" s="44"/>
      <c r="AE103" s="44"/>
      <c r="AF103" s="44"/>
      <c r="AG103" s="43"/>
      <c r="AH103" s="44"/>
    </row>
    <row r="104" spans="1:34" x14ac:dyDescent="0.25">
      <c r="G104" s="46" t="e">
        <f>VLOOKUP(F104,'Building series'!A:F,6,0)</f>
        <v>#N/A</v>
      </c>
    </row>
    <row r="105" spans="1:34" x14ac:dyDescent="0.25">
      <c r="G105" s="46" t="e">
        <f>VLOOKUP(F105,'Building series'!A:F,6,0)</f>
        <v>#N/A</v>
      </c>
    </row>
    <row r="106" spans="1:34" ht="30.75" x14ac:dyDescent="0.3">
      <c r="A106" s="30" t="s">
        <v>130</v>
      </c>
      <c r="C106" s="31"/>
      <c r="D106" s="1" t="s">
        <v>131</v>
      </c>
      <c r="E106" s="32">
        <v>1000160168001</v>
      </c>
      <c r="F106" t="s">
        <v>132</v>
      </c>
      <c r="G106" s="46">
        <f>VLOOKUP(F106,'Building series'!A:F,6,0)</f>
        <v>0</v>
      </c>
      <c r="H106">
        <v>12.65</v>
      </c>
      <c r="I106">
        <v>58.35</v>
      </c>
      <c r="J106">
        <v>12.1</v>
      </c>
      <c r="K106" s="33">
        <f>VLOOKUP(F106,'Building series'!A:C,2,0)</f>
        <v>2.63</v>
      </c>
      <c r="L106">
        <v>2377.87</v>
      </c>
      <c r="M106" s="31">
        <f>L106*K106</f>
        <v>6253.7980999999991</v>
      </c>
      <c r="N106">
        <v>4</v>
      </c>
      <c r="O106" s="31" t="s">
        <v>74</v>
      </c>
      <c r="P106">
        <v>1959</v>
      </c>
      <c r="Q106" s="31">
        <v>30</v>
      </c>
      <c r="R106" s="34">
        <v>2377.87</v>
      </c>
      <c r="S106">
        <v>6253.8</v>
      </c>
      <c r="T106" s="35">
        <v>17.649999999999999</v>
      </c>
      <c r="U106">
        <v>203</v>
      </c>
      <c r="V106">
        <v>0.5</v>
      </c>
      <c r="W106" s="36" t="s">
        <v>65</v>
      </c>
      <c r="X106" s="1" t="s">
        <v>66</v>
      </c>
      <c r="Y106">
        <v>257361.71</v>
      </c>
      <c r="Z106">
        <v>36158.76</v>
      </c>
      <c r="AA106">
        <f>SUM(Y106:Z106)</f>
        <v>293520.46999999997</v>
      </c>
      <c r="AB106">
        <v>0.88700000000000001</v>
      </c>
      <c r="AC106">
        <v>109107.4</v>
      </c>
      <c r="AD106" s="31">
        <v>45.88</v>
      </c>
      <c r="AE106">
        <f>'Building envelope'!D371</f>
        <v>3386.51</v>
      </c>
      <c r="AF106" s="31">
        <f>'Building envelope'!E371</f>
        <v>291208.71000000002</v>
      </c>
      <c r="AG106" s="37">
        <f>'Energy efficiency measures'!H307</f>
        <v>233221</v>
      </c>
      <c r="AH106" s="38">
        <f>'Energy efficiency measures'!I307</f>
        <v>16.75895718658829</v>
      </c>
    </row>
    <row r="107" spans="1:34" s="41" customFormat="1" x14ac:dyDescent="0.25">
      <c r="A107" s="39" t="s">
        <v>67</v>
      </c>
      <c r="B107" s="40" t="s">
        <v>68</v>
      </c>
      <c r="D107" s="42"/>
      <c r="E107" s="43"/>
      <c r="F107" s="43"/>
      <c r="G107" s="46" t="e">
        <f>VLOOKUP(F107,'Building series'!A:F,6,0)</f>
        <v>#N/A</v>
      </c>
      <c r="H107" s="43"/>
      <c r="I107" s="43"/>
      <c r="J107" s="43"/>
      <c r="K107" s="43"/>
      <c r="L107" s="43"/>
      <c r="M107" s="43"/>
      <c r="N107" s="43"/>
      <c r="O107" s="44"/>
      <c r="P107" s="43"/>
      <c r="Q107" s="44"/>
      <c r="R107" s="44"/>
      <c r="S107" s="44"/>
      <c r="T107" s="44"/>
      <c r="U107" s="44"/>
      <c r="V107" s="44"/>
      <c r="W107" s="45"/>
      <c r="X107" s="43"/>
      <c r="Y107" s="43"/>
      <c r="Z107" s="43"/>
      <c r="AA107" s="43"/>
      <c r="AB107" s="43"/>
      <c r="AC107" s="43"/>
      <c r="AD107" s="44"/>
      <c r="AE107" s="44"/>
      <c r="AF107" s="44"/>
      <c r="AG107" s="43"/>
      <c r="AH107" s="44"/>
    </row>
    <row r="108" spans="1:34" s="41" customFormat="1" x14ac:dyDescent="0.25">
      <c r="A108" s="39" t="s">
        <v>69</v>
      </c>
      <c r="B108" s="40" t="s">
        <v>70</v>
      </c>
      <c r="D108" s="42"/>
      <c r="E108" s="43"/>
      <c r="F108" s="43"/>
      <c r="G108" s="46" t="e">
        <f>VLOOKUP(F108,'Building series'!A:F,6,0)</f>
        <v>#N/A</v>
      </c>
      <c r="H108" s="43"/>
      <c r="I108" s="43"/>
      <c r="J108" s="43"/>
      <c r="K108" s="43"/>
      <c r="L108" s="43"/>
      <c r="M108" s="43"/>
      <c r="N108" s="43"/>
      <c r="O108" s="44"/>
      <c r="P108" s="43"/>
      <c r="Q108" s="44"/>
      <c r="R108" s="44"/>
      <c r="S108" s="44"/>
      <c r="T108" s="44"/>
      <c r="U108" s="44"/>
      <c r="V108" s="44"/>
      <c r="W108" s="45"/>
      <c r="X108" s="43"/>
      <c r="Y108" s="43"/>
      <c r="Z108" s="43"/>
      <c r="AA108" s="43"/>
      <c r="AB108" s="43"/>
      <c r="AC108" s="43"/>
      <c r="AD108" s="44"/>
      <c r="AE108" s="44"/>
      <c r="AF108" s="44"/>
      <c r="AG108" s="43"/>
      <c r="AH108" s="44"/>
    </row>
    <row r="109" spans="1:34" x14ac:dyDescent="0.25">
      <c r="G109" s="46" t="e">
        <f>VLOOKUP(F109,'Building series'!A:F,6,0)</f>
        <v>#N/A</v>
      </c>
    </row>
    <row r="110" spans="1:34" x14ac:dyDescent="0.25">
      <c r="G110" s="46" t="e">
        <f>VLOOKUP(F110,'Building series'!A:F,6,0)</f>
        <v>#N/A</v>
      </c>
    </row>
    <row r="111" spans="1:34" ht="30.75" x14ac:dyDescent="0.3">
      <c r="A111" s="30" t="s">
        <v>133</v>
      </c>
      <c r="C111" s="31"/>
      <c r="D111" s="1" t="s">
        <v>134</v>
      </c>
      <c r="E111" s="32">
        <v>1000782075001</v>
      </c>
      <c r="F111" t="s">
        <v>62</v>
      </c>
      <c r="G111" s="46">
        <f>VLOOKUP(F111,'Building series'!A:F,6,0)</f>
        <v>101</v>
      </c>
      <c r="H111">
        <v>23.82</v>
      </c>
      <c r="I111">
        <v>21.98</v>
      </c>
      <c r="J111">
        <v>33.200000000000003</v>
      </c>
      <c r="K111" s="33">
        <f>VLOOKUP(F111,'Building series'!A:C,2,0)</f>
        <v>2.4900000000000002</v>
      </c>
      <c r="L111">
        <v>3587.01</v>
      </c>
      <c r="M111" s="31">
        <f>L111*K111</f>
        <v>8931.6549000000014</v>
      </c>
      <c r="N111">
        <v>12</v>
      </c>
      <c r="O111" s="31" t="s">
        <v>74</v>
      </c>
      <c r="P111">
        <v>1974</v>
      </c>
      <c r="Q111" s="31">
        <v>71</v>
      </c>
      <c r="R111" s="34">
        <v>3587.01</v>
      </c>
      <c r="S111">
        <v>8931.65</v>
      </c>
      <c r="T111" s="35">
        <v>18.71</v>
      </c>
      <c r="U111">
        <v>203</v>
      </c>
      <c r="V111">
        <v>0.5</v>
      </c>
      <c r="W111" s="36" t="s">
        <v>65</v>
      </c>
      <c r="X111" s="1" t="s">
        <v>66</v>
      </c>
      <c r="Y111">
        <v>449749.2</v>
      </c>
      <c r="Z111">
        <v>199132.79999999999</v>
      </c>
      <c r="AA111">
        <f>SUM(Y111:Z111)</f>
        <v>648882</v>
      </c>
      <c r="AB111">
        <v>0.875</v>
      </c>
      <c r="AC111">
        <v>133046.68</v>
      </c>
      <c r="AD111" s="31">
        <v>37.090000000000003</v>
      </c>
      <c r="AE111">
        <f>'Building envelope'!D393</f>
        <v>4719.38</v>
      </c>
      <c r="AF111" s="31">
        <f>'Building envelope'!E393</f>
        <v>430195.65</v>
      </c>
      <c r="AG111" s="37">
        <f>'Energy efficiency measures'!H321</f>
        <v>391820</v>
      </c>
      <c r="AH111" s="38">
        <f>'Energy efficiency measures'!I321</f>
        <v>28.155674681306678</v>
      </c>
    </row>
    <row r="112" spans="1:34" s="41" customFormat="1" x14ac:dyDescent="0.25">
      <c r="A112" s="39" t="s">
        <v>67</v>
      </c>
      <c r="B112" s="40" t="s">
        <v>68</v>
      </c>
      <c r="D112" s="42"/>
      <c r="E112" s="43"/>
      <c r="F112" s="43"/>
      <c r="G112" s="46" t="e">
        <f>VLOOKUP(F112,'Building series'!A:F,6,0)</f>
        <v>#N/A</v>
      </c>
      <c r="H112" s="43"/>
      <c r="I112" s="43"/>
      <c r="J112" s="43"/>
      <c r="K112" s="43"/>
      <c r="L112" s="43"/>
      <c r="M112" s="43"/>
      <c r="N112" s="43"/>
      <c r="O112" s="44"/>
      <c r="P112" s="43"/>
      <c r="Q112" s="44"/>
      <c r="R112" s="44"/>
      <c r="S112" s="44"/>
      <c r="T112" s="44"/>
      <c r="U112" s="44"/>
      <c r="V112" s="44"/>
      <c r="W112" s="45"/>
      <c r="X112" s="43"/>
      <c r="Y112" s="43"/>
      <c r="Z112" s="43"/>
      <c r="AA112" s="43"/>
      <c r="AB112" s="43"/>
      <c r="AC112" s="43"/>
      <c r="AD112" s="44"/>
      <c r="AE112" s="44"/>
      <c r="AF112" s="44"/>
      <c r="AG112" s="43"/>
      <c r="AH112" s="44"/>
    </row>
    <row r="113" spans="1:34" s="41" customFormat="1" x14ac:dyDescent="0.25">
      <c r="A113" s="39" t="s">
        <v>69</v>
      </c>
      <c r="B113" s="40" t="s">
        <v>70</v>
      </c>
      <c r="D113" s="42"/>
      <c r="E113" s="43"/>
      <c r="F113" s="43"/>
      <c r="G113" s="46" t="e">
        <f>VLOOKUP(F113,'Building series'!A:F,6,0)</f>
        <v>#N/A</v>
      </c>
      <c r="H113" s="43"/>
      <c r="I113" s="43"/>
      <c r="J113" s="43"/>
      <c r="K113" s="43"/>
      <c r="L113" s="43"/>
      <c r="M113" s="43"/>
      <c r="N113" s="43"/>
      <c r="O113" s="44"/>
      <c r="P113" s="43"/>
      <c r="Q113" s="44"/>
      <c r="R113" s="44"/>
      <c r="S113" s="44"/>
      <c r="T113" s="44"/>
      <c r="U113" s="44"/>
      <c r="V113" s="44"/>
      <c r="W113" s="45"/>
      <c r="X113" s="43"/>
      <c r="Y113" s="43"/>
      <c r="Z113" s="43"/>
      <c r="AA113" s="43"/>
      <c r="AB113" s="43"/>
      <c r="AC113" s="43"/>
      <c r="AD113" s="44"/>
      <c r="AE113" s="44"/>
      <c r="AF113" s="44"/>
      <c r="AG113" s="43"/>
      <c r="AH113" s="44"/>
    </row>
    <row r="114" spans="1:34" x14ac:dyDescent="0.25">
      <c r="G114" s="46" t="e">
        <f>VLOOKUP(F114,'Building series'!A:F,6,0)</f>
        <v>#N/A</v>
      </c>
    </row>
    <row r="115" spans="1:34" x14ac:dyDescent="0.25">
      <c r="G115" s="46" t="e">
        <f>VLOOKUP(F115,'Building series'!A:F,6,0)</f>
        <v>#N/A</v>
      </c>
    </row>
    <row r="116" spans="1:34" ht="30.75" x14ac:dyDescent="0.3">
      <c r="A116" s="30" t="s">
        <v>135</v>
      </c>
      <c r="C116" s="31"/>
      <c r="D116" s="1" t="s">
        <v>136</v>
      </c>
      <c r="E116" s="32">
        <v>1000712256001</v>
      </c>
      <c r="F116" t="s">
        <v>137</v>
      </c>
      <c r="G116" s="46">
        <f>VLOOKUP(F116,'Building series'!A:F,6,0)</f>
        <v>0</v>
      </c>
      <c r="H116">
        <v>24.46</v>
      </c>
      <c r="I116">
        <v>10.26</v>
      </c>
      <c r="J116">
        <v>9.1</v>
      </c>
      <c r="K116" s="33">
        <f>VLOOKUP(F116,'Building series'!A:C,2,0)</f>
        <v>2.83</v>
      </c>
      <c r="L116">
        <v>549.75</v>
      </c>
      <c r="M116" s="31">
        <f>L116*K116</f>
        <v>1555.7925</v>
      </c>
      <c r="N116">
        <v>3</v>
      </c>
      <c r="O116" s="31" t="s">
        <v>74</v>
      </c>
      <c r="P116">
        <v>1957</v>
      </c>
      <c r="Q116" s="31">
        <v>12</v>
      </c>
      <c r="R116" s="34">
        <v>549.75</v>
      </c>
      <c r="S116">
        <v>1557.23</v>
      </c>
      <c r="T116" s="35">
        <v>17.96</v>
      </c>
      <c r="U116">
        <v>203</v>
      </c>
      <c r="V116">
        <v>0.51</v>
      </c>
      <c r="W116" s="36" t="s">
        <v>65</v>
      </c>
      <c r="X116" s="1" t="s">
        <v>66</v>
      </c>
      <c r="Y116">
        <v>128438</v>
      </c>
      <c r="Z116">
        <v>40585</v>
      </c>
      <c r="AA116">
        <f>SUM(Y116:Z116)</f>
        <v>169023</v>
      </c>
      <c r="AB116">
        <v>0.89400000000000002</v>
      </c>
      <c r="AC116">
        <v>25286.47</v>
      </c>
      <c r="AD116" s="31">
        <v>46</v>
      </c>
      <c r="AE116">
        <f>'Building envelope'!D409</f>
        <v>1082.8799999999999</v>
      </c>
      <c r="AF116" s="31">
        <f>'Building envelope'!E409</f>
        <v>94753.22</v>
      </c>
      <c r="AG116" s="37">
        <f>'Energy efficiency measures'!H333</f>
        <v>82296</v>
      </c>
      <c r="AH116" s="38">
        <f>'Energy efficiency measures'!I333</f>
        <v>5.9136833330938039</v>
      </c>
    </row>
    <row r="117" spans="1:34" s="41" customFormat="1" x14ac:dyDescent="0.25">
      <c r="A117" s="39" t="s">
        <v>67</v>
      </c>
      <c r="B117" s="40" t="s">
        <v>68</v>
      </c>
      <c r="D117" s="42"/>
      <c r="E117" s="43"/>
      <c r="F117" s="43"/>
      <c r="G117" s="46" t="e">
        <f>VLOOKUP(F117,'Building series'!A:F,6,0)</f>
        <v>#N/A</v>
      </c>
      <c r="H117" s="43"/>
      <c r="I117" s="43"/>
      <c r="J117" s="43"/>
      <c r="K117" s="43"/>
      <c r="L117" s="43"/>
      <c r="M117" s="43"/>
      <c r="N117" s="43"/>
      <c r="O117" s="44"/>
      <c r="P117" s="43"/>
      <c r="Q117" s="44"/>
      <c r="R117" s="44"/>
      <c r="S117" s="44"/>
      <c r="T117" s="44"/>
      <c r="U117" s="44"/>
      <c r="V117" s="44"/>
      <c r="W117" s="45"/>
      <c r="X117" s="43"/>
      <c r="Y117" s="43"/>
      <c r="Z117" s="43"/>
      <c r="AA117" s="43"/>
      <c r="AB117" s="43"/>
      <c r="AC117" s="43"/>
      <c r="AD117" s="44"/>
      <c r="AE117" s="44"/>
      <c r="AF117" s="44"/>
      <c r="AG117" s="43"/>
      <c r="AH117" s="44"/>
    </row>
    <row r="118" spans="1:34" s="41" customFormat="1" x14ac:dyDescent="0.25">
      <c r="A118" s="39" t="s">
        <v>69</v>
      </c>
      <c r="B118" s="40" t="s">
        <v>70</v>
      </c>
      <c r="D118" s="42"/>
      <c r="E118" s="43"/>
      <c r="F118" s="43"/>
      <c r="G118" s="46" t="e">
        <f>VLOOKUP(F118,'Building series'!A:F,6,0)</f>
        <v>#N/A</v>
      </c>
      <c r="H118" s="43"/>
      <c r="I118" s="43"/>
      <c r="J118" s="43"/>
      <c r="K118" s="43"/>
      <c r="L118" s="43"/>
      <c r="M118" s="43"/>
      <c r="N118" s="43"/>
      <c r="O118" s="44"/>
      <c r="P118" s="43"/>
      <c r="Q118" s="44"/>
      <c r="R118" s="44"/>
      <c r="S118" s="44"/>
      <c r="T118" s="44"/>
      <c r="U118" s="44"/>
      <c r="V118" s="44"/>
      <c r="W118" s="45"/>
      <c r="X118" s="43"/>
      <c r="Y118" s="43"/>
      <c r="Z118" s="43"/>
      <c r="AA118" s="43"/>
      <c r="AB118" s="43"/>
      <c r="AC118" s="43"/>
      <c r="AD118" s="44"/>
      <c r="AE118" s="44"/>
      <c r="AF118" s="44"/>
      <c r="AG118" s="43"/>
      <c r="AH118" s="44"/>
    </row>
    <row r="119" spans="1:34" x14ac:dyDescent="0.25">
      <c r="G119" s="46" t="e">
        <f>VLOOKUP(F119,'Building series'!A:F,6,0)</f>
        <v>#N/A</v>
      </c>
    </row>
    <row r="120" spans="1:34" x14ac:dyDescent="0.25">
      <c r="G120" s="46" t="e">
        <f>VLOOKUP(F120,'Building series'!A:F,6,0)</f>
        <v>#N/A</v>
      </c>
    </row>
    <row r="121" spans="1:34" ht="30.75" x14ac:dyDescent="0.3">
      <c r="A121" s="30" t="s">
        <v>138</v>
      </c>
      <c r="C121" s="31"/>
      <c r="D121" s="1" t="s">
        <v>139</v>
      </c>
      <c r="E121" s="32">
        <v>1001211333003</v>
      </c>
      <c r="F121" t="s">
        <v>140</v>
      </c>
      <c r="G121" s="46">
        <f>VLOOKUP(F121,'Building series'!A:F,6,0)</f>
        <v>102</v>
      </c>
      <c r="H121">
        <v>24.45</v>
      </c>
      <c r="I121">
        <v>10.26</v>
      </c>
      <c r="J121">
        <v>8.8800000000000008</v>
      </c>
      <c r="K121" s="33">
        <f>VLOOKUP(F121,'Building series'!A:C,2,0)</f>
        <v>2.52</v>
      </c>
      <c r="L121">
        <v>556.29</v>
      </c>
      <c r="M121" s="31">
        <f>L121*K121</f>
        <v>1401.8507999999999</v>
      </c>
      <c r="N121">
        <v>3</v>
      </c>
      <c r="O121" s="31" t="s">
        <v>74</v>
      </c>
      <c r="P121">
        <v>1961</v>
      </c>
      <c r="Q121" s="31">
        <v>12</v>
      </c>
      <c r="R121" s="34">
        <v>556.29</v>
      </c>
      <c r="S121">
        <v>1399.89</v>
      </c>
      <c r="T121" s="35">
        <v>18.850000000000001</v>
      </c>
      <c r="U121">
        <v>203</v>
      </c>
      <c r="V121">
        <v>0.5</v>
      </c>
      <c r="W121" s="36" t="s">
        <v>65</v>
      </c>
      <c r="X121" s="1" t="s">
        <v>66</v>
      </c>
      <c r="Y121">
        <v>80768.05</v>
      </c>
      <c r="Z121">
        <v>20740.599999999999</v>
      </c>
      <c r="AA121">
        <f>SUM(Y121:Z121)</f>
        <v>101508.65</v>
      </c>
      <c r="AB121">
        <v>0.86899999999999999</v>
      </c>
      <c r="AC121">
        <v>32321.19</v>
      </c>
      <c r="AD121" s="31">
        <v>58.1</v>
      </c>
      <c r="AE121">
        <f>'Building envelope'!D427</f>
        <v>1046.7900000000002</v>
      </c>
      <c r="AF121" s="31">
        <f>'Building envelope'!E427</f>
        <v>96291.31</v>
      </c>
      <c r="AG121" s="37">
        <f>'Energy efficiency measures'!H345</f>
        <v>62999</v>
      </c>
      <c r="AH121" s="38">
        <f>'Energy efficiency measures'!I345</f>
        <v>4.5270260559635531</v>
      </c>
    </row>
    <row r="122" spans="1:34" s="41" customFormat="1" x14ac:dyDescent="0.25">
      <c r="A122" s="39" t="s">
        <v>67</v>
      </c>
      <c r="B122" s="40" t="s">
        <v>68</v>
      </c>
      <c r="D122" s="42"/>
      <c r="E122" s="43"/>
      <c r="F122" s="43"/>
      <c r="G122" s="46" t="e">
        <f>VLOOKUP(F122,'Building series'!A:F,6,0)</f>
        <v>#N/A</v>
      </c>
      <c r="H122" s="43"/>
      <c r="I122" s="43"/>
      <c r="J122" s="43"/>
      <c r="K122" s="43"/>
      <c r="L122" s="43"/>
      <c r="M122" s="43"/>
      <c r="N122" s="43"/>
      <c r="O122" s="44"/>
      <c r="P122" s="43"/>
      <c r="Q122" s="44"/>
      <c r="R122" s="44"/>
      <c r="S122" s="44"/>
      <c r="T122" s="44"/>
      <c r="U122" s="44"/>
      <c r="V122" s="44"/>
      <c r="W122" s="45"/>
      <c r="X122" s="43"/>
      <c r="Y122" s="43"/>
      <c r="Z122" s="43"/>
      <c r="AA122" s="43"/>
      <c r="AB122" s="43"/>
      <c r="AC122" s="43"/>
      <c r="AD122" s="44"/>
      <c r="AE122" s="44"/>
      <c r="AF122" s="44"/>
      <c r="AG122" s="43"/>
      <c r="AH122" s="44"/>
    </row>
    <row r="123" spans="1:34" s="41" customFormat="1" x14ac:dyDescent="0.25">
      <c r="A123" s="39" t="s">
        <v>69</v>
      </c>
      <c r="B123" s="40" t="s">
        <v>70</v>
      </c>
      <c r="D123" s="42"/>
      <c r="E123" s="43"/>
      <c r="F123" s="43"/>
      <c r="G123" s="46" t="e">
        <f>VLOOKUP(F123,'Building series'!A:F,6,0)</f>
        <v>#N/A</v>
      </c>
      <c r="H123" s="43"/>
      <c r="I123" s="43"/>
      <c r="J123" s="43"/>
      <c r="K123" s="43"/>
      <c r="L123" s="43"/>
      <c r="M123" s="43"/>
      <c r="N123" s="43"/>
      <c r="O123" s="44"/>
      <c r="P123" s="43"/>
      <c r="Q123" s="44"/>
      <c r="R123" s="44"/>
      <c r="S123" s="44"/>
      <c r="T123" s="44"/>
      <c r="U123" s="44"/>
      <c r="V123" s="44"/>
      <c r="W123" s="45"/>
      <c r="X123" s="43"/>
      <c r="Y123" s="43"/>
      <c r="Z123" s="43"/>
      <c r="AA123" s="43"/>
      <c r="AB123" s="43"/>
      <c r="AC123" s="43"/>
      <c r="AD123" s="44"/>
      <c r="AE123" s="44"/>
      <c r="AF123" s="44"/>
      <c r="AG123" s="43"/>
      <c r="AH123" s="44"/>
    </row>
    <row r="124" spans="1:34" x14ac:dyDescent="0.25">
      <c r="G124" s="46" t="e">
        <f>VLOOKUP(F124,'Building series'!A:F,6,0)</f>
        <v>#N/A</v>
      </c>
    </row>
    <row r="125" spans="1:34" x14ac:dyDescent="0.25">
      <c r="G125" s="46" t="e">
        <f>VLOOKUP(F125,'Building series'!A:F,6,0)</f>
        <v>#N/A</v>
      </c>
    </row>
    <row r="126" spans="1:34" ht="30.75" x14ac:dyDescent="0.3">
      <c r="A126" s="30" t="s">
        <v>141</v>
      </c>
      <c r="C126" s="31"/>
      <c r="D126" s="1" t="s">
        <v>142</v>
      </c>
      <c r="E126" s="32">
        <v>1000701015001</v>
      </c>
      <c r="F126" t="s">
        <v>80</v>
      </c>
      <c r="G126" s="46">
        <f>VLOOKUP(F126,'Building series'!A:F,6,0)</f>
        <v>0</v>
      </c>
      <c r="H126">
        <v>64.319999999999993</v>
      </c>
      <c r="I126">
        <v>11.2</v>
      </c>
      <c r="J126">
        <v>14</v>
      </c>
      <c r="K126" s="33">
        <f>VLOOKUP(F126,'Building series'!A:C,2,0)</f>
        <v>2.5</v>
      </c>
      <c r="L126">
        <v>3239.7</v>
      </c>
      <c r="M126" s="31">
        <f>L126*K126</f>
        <v>8099.25</v>
      </c>
      <c r="N126">
        <v>5</v>
      </c>
      <c r="O126" s="31" t="s">
        <v>74</v>
      </c>
      <c r="P126">
        <v>1973</v>
      </c>
      <c r="Q126" s="31">
        <v>42</v>
      </c>
      <c r="R126" s="34">
        <v>3239.7</v>
      </c>
      <c r="S126">
        <v>8099.25</v>
      </c>
      <c r="T126" s="35">
        <v>18.62</v>
      </c>
      <c r="U126">
        <v>203</v>
      </c>
      <c r="V126">
        <v>0.53</v>
      </c>
      <c r="W126" s="36" t="s">
        <v>65</v>
      </c>
      <c r="X126" s="1" t="s">
        <v>66</v>
      </c>
      <c r="Y126">
        <v>351080.4</v>
      </c>
      <c r="Z126">
        <v>210057.60000000001</v>
      </c>
      <c r="AA126">
        <f>SUM(Y126:Z126)</f>
        <v>561138</v>
      </c>
      <c r="AB126">
        <v>0.86599999999999999</v>
      </c>
      <c r="AC126">
        <v>106247.32</v>
      </c>
      <c r="AD126" s="31">
        <v>32.799999999999997</v>
      </c>
      <c r="AE126">
        <f>'Building envelope'!D446</f>
        <v>3825.55</v>
      </c>
      <c r="AF126" s="31">
        <f>'Building envelope'!E446</f>
        <v>347041.04000000004</v>
      </c>
      <c r="AG126" s="37">
        <f>'Energy efficiency measures'!H359</f>
        <v>287309</v>
      </c>
      <c r="AH126" s="38">
        <f>'Energy efficiency measures'!I359</f>
        <v>20.645650393067072</v>
      </c>
    </row>
    <row r="127" spans="1:34" s="41" customFormat="1" x14ac:dyDescent="0.25">
      <c r="A127" s="39" t="s">
        <v>67</v>
      </c>
      <c r="B127" s="40" t="s">
        <v>68</v>
      </c>
      <c r="D127" s="42"/>
      <c r="E127" s="43"/>
      <c r="F127" s="43"/>
      <c r="G127" s="46" t="e">
        <f>VLOOKUP(F127,'Building series'!A:F,6,0)</f>
        <v>#N/A</v>
      </c>
      <c r="H127" s="43"/>
      <c r="I127" s="43"/>
      <c r="J127" s="43"/>
      <c r="K127" s="43"/>
      <c r="L127" s="43"/>
      <c r="M127" s="43"/>
      <c r="N127" s="43"/>
      <c r="O127" s="44"/>
      <c r="P127" s="43"/>
      <c r="Q127" s="44"/>
      <c r="R127" s="44"/>
      <c r="S127" s="44"/>
      <c r="T127" s="44"/>
      <c r="U127" s="44"/>
      <c r="V127" s="44"/>
      <c r="W127" s="45"/>
      <c r="X127" s="43"/>
      <c r="Y127" s="43"/>
      <c r="Z127" s="43"/>
      <c r="AA127" s="43"/>
      <c r="AB127" s="43"/>
      <c r="AC127" s="43"/>
      <c r="AD127" s="44"/>
      <c r="AE127" s="44"/>
      <c r="AF127" s="44"/>
      <c r="AG127" s="43"/>
      <c r="AH127" s="44"/>
    </row>
    <row r="128" spans="1:34" s="41" customFormat="1" x14ac:dyDescent="0.25">
      <c r="A128" s="39" t="s">
        <v>69</v>
      </c>
      <c r="B128" s="40" t="s">
        <v>70</v>
      </c>
      <c r="D128" s="42"/>
      <c r="E128" s="43"/>
      <c r="F128" s="43"/>
      <c r="G128" s="46" t="e">
        <f>VLOOKUP(F128,'Building series'!A:F,6,0)</f>
        <v>#N/A</v>
      </c>
      <c r="H128" s="43"/>
      <c r="I128" s="43"/>
      <c r="J128" s="43"/>
      <c r="K128" s="43"/>
      <c r="L128" s="43"/>
      <c r="M128" s="43"/>
      <c r="N128" s="43"/>
      <c r="O128" s="44"/>
      <c r="P128" s="43"/>
      <c r="Q128" s="44"/>
      <c r="R128" s="44"/>
      <c r="S128" s="44"/>
      <c r="T128" s="44"/>
      <c r="U128" s="44"/>
      <c r="V128" s="44"/>
      <c r="W128" s="45"/>
      <c r="X128" s="43"/>
      <c r="Y128" s="43"/>
      <c r="Z128" s="43"/>
      <c r="AA128" s="43"/>
      <c r="AB128" s="43"/>
      <c r="AC128" s="43"/>
      <c r="AD128" s="44"/>
      <c r="AE128" s="44"/>
      <c r="AF128" s="44"/>
      <c r="AG128" s="43"/>
      <c r="AH128" s="44"/>
    </row>
    <row r="129" spans="1:34" x14ac:dyDescent="0.25">
      <c r="G129" s="46" t="e">
        <f>VLOOKUP(F129,'Building series'!A:F,6,0)</f>
        <v>#N/A</v>
      </c>
    </row>
    <row r="130" spans="1:34" x14ac:dyDescent="0.25">
      <c r="G130" s="46" t="e">
        <f>VLOOKUP(F130,'Building series'!A:F,6,0)</f>
        <v>#N/A</v>
      </c>
    </row>
    <row r="131" spans="1:34" ht="30.75" x14ac:dyDescent="0.3">
      <c r="A131" s="30" t="s">
        <v>143</v>
      </c>
      <c r="C131" s="31"/>
      <c r="D131" s="1" t="s">
        <v>144</v>
      </c>
      <c r="E131" s="32">
        <v>1000672074001</v>
      </c>
      <c r="F131" t="s">
        <v>77</v>
      </c>
      <c r="G131" s="46">
        <f>VLOOKUP(F131,'Building series'!A:F,6,0)</f>
        <v>0</v>
      </c>
      <c r="H131">
        <v>63.14</v>
      </c>
      <c r="I131">
        <v>11.9</v>
      </c>
      <c r="J131">
        <v>13.6</v>
      </c>
      <c r="K131" s="33">
        <f>VLOOKUP(F131,'Building series'!A:C,2,0)</f>
        <v>2.5</v>
      </c>
      <c r="L131">
        <v>2931.96</v>
      </c>
      <c r="M131" s="31">
        <f>L131*K131</f>
        <v>7329.9</v>
      </c>
      <c r="N131">
        <v>5</v>
      </c>
      <c r="O131" s="31" t="s">
        <v>74</v>
      </c>
      <c r="P131">
        <v>1976</v>
      </c>
      <c r="Q131" s="31">
        <v>60</v>
      </c>
      <c r="R131" s="34">
        <v>2931.96</v>
      </c>
      <c r="S131">
        <v>7329.9</v>
      </c>
      <c r="T131" s="35">
        <v>17.95</v>
      </c>
      <c r="U131">
        <v>203</v>
      </c>
      <c r="V131">
        <v>0.5</v>
      </c>
      <c r="W131" s="36" t="s">
        <v>65</v>
      </c>
      <c r="X131" s="1" t="s">
        <v>66</v>
      </c>
      <c r="Y131">
        <v>261248.8</v>
      </c>
      <c r="Z131">
        <v>185347.20000000001</v>
      </c>
      <c r="AA131">
        <f>SUM(Y131:Z131)</f>
        <v>446596</v>
      </c>
      <c r="AB131">
        <v>0.81599999999999995</v>
      </c>
      <c r="AC131">
        <v>145797.69</v>
      </c>
      <c r="AD131" s="31">
        <v>49.73</v>
      </c>
      <c r="AE131">
        <f>'Building envelope'!D466</f>
        <v>3705.9700000000007</v>
      </c>
      <c r="AF131" s="31">
        <f>'Building envelope'!E466</f>
        <v>324095.96000000002</v>
      </c>
      <c r="AG131" s="37">
        <f>'Energy efficiency measures'!H374</f>
        <v>284032</v>
      </c>
      <c r="AH131" s="38">
        <f>'Energy efficiency measures'!I374</f>
        <v>20.410169442807661</v>
      </c>
    </row>
    <row r="132" spans="1:34" s="41" customFormat="1" x14ac:dyDescent="0.25">
      <c r="A132" s="39" t="s">
        <v>67</v>
      </c>
      <c r="B132" s="40" t="s">
        <v>68</v>
      </c>
      <c r="D132" s="42"/>
      <c r="E132" s="43"/>
      <c r="F132" s="43"/>
      <c r="G132" s="46" t="e">
        <f>VLOOKUP(F132,'Building series'!A:F,6,0)</f>
        <v>#N/A</v>
      </c>
      <c r="H132" s="43"/>
      <c r="I132" s="43"/>
      <c r="J132" s="43"/>
      <c r="K132" s="43"/>
      <c r="L132" s="43"/>
      <c r="M132" s="43"/>
      <c r="N132" s="43"/>
      <c r="O132" s="44"/>
      <c r="P132" s="43"/>
      <c r="Q132" s="44"/>
      <c r="R132" s="44"/>
      <c r="S132" s="44"/>
      <c r="T132" s="44"/>
      <c r="U132" s="44"/>
      <c r="V132" s="44"/>
      <c r="W132" s="45"/>
      <c r="X132" s="43"/>
      <c r="Y132" s="43"/>
      <c r="Z132" s="43"/>
      <c r="AA132" s="43"/>
      <c r="AB132" s="43"/>
      <c r="AC132" s="43"/>
      <c r="AD132" s="44"/>
      <c r="AE132" s="44"/>
      <c r="AF132" s="44"/>
      <c r="AG132" s="43"/>
      <c r="AH132" s="44"/>
    </row>
    <row r="133" spans="1:34" s="41" customFormat="1" x14ac:dyDescent="0.25">
      <c r="A133" s="39" t="s">
        <v>69</v>
      </c>
      <c r="B133" s="40" t="s">
        <v>70</v>
      </c>
      <c r="D133" s="42"/>
      <c r="E133" s="43"/>
      <c r="F133" s="43"/>
      <c r="G133" s="46" t="e">
        <f>VLOOKUP(F133,'Building series'!A:F,6,0)</f>
        <v>#N/A</v>
      </c>
      <c r="H133" s="43"/>
      <c r="I133" s="43"/>
      <c r="J133" s="43"/>
      <c r="K133" s="43"/>
      <c r="L133" s="43"/>
      <c r="M133" s="43"/>
      <c r="N133" s="43"/>
      <c r="O133" s="44"/>
      <c r="P133" s="43"/>
      <c r="Q133" s="44"/>
      <c r="R133" s="44"/>
      <c r="S133" s="44"/>
      <c r="T133" s="44"/>
      <c r="U133" s="44"/>
      <c r="V133" s="44"/>
      <c r="W133" s="45"/>
      <c r="X133" s="43"/>
      <c r="Y133" s="43"/>
      <c r="Z133" s="43"/>
      <c r="AA133" s="43"/>
      <c r="AB133" s="43"/>
      <c r="AC133" s="43"/>
      <c r="AD133" s="44"/>
      <c r="AE133" s="44"/>
      <c r="AF133" s="44"/>
      <c r="AG133" s="43"/>
      <c r="AH133" s="44"/>
    </row>
    <row r="134" spans="1:34" x14ac:dyDescent="0.25">
      <c r="G134" s="46" t="e">
        <f>VLOOKUP(F134,'Building series'!A:F,6,0)</f>
        <v>#N/A</v>
      </c>
    </row>
    <row r="135" spans="1:34" x14ac:dyDescent="0.25">
      <c r="G135" s="46" t="e">
        <f>VLOOKUP(F135,'Building series'!A:F,6,0)</f>
        <v>#N/A</v>
      </c>
    </row>
    <row r="136" spans="1:34" ht="30.75" x14ac:dyDescent="0.3">
      <c r="A136" s="30" t="s">
        <v>145</v>
      </c>
      <c r="C136" s="31"/>
      <c r="D136" s="1" t="s">
        <v>146</v>
      </c>
      <c r="E136" s="32">
        <v>1000842046001</v>
      </c>
      <c r="F136" t="s">
        <v>80</v>
      </c>
      <c r="G136" s="46">
        <f>VLOOKUP(F136,'Building series'!A:F,6,0)</f>
        <v>0</v>
      </c>
      <c r="H136">
        <v>26</v>
      </c>
      <c r="I136">
        <v>23.5</v>
      </c>
      <c r="J136">
        <v>33.299999999999997</v>
      </c>
      <c r="K136" s="33">
        <f>VLOOKUP(F136,'Building series'!A:C,2,0)</f>
        <v>2.5</v>
      </c>
      <c r="L136">
        <v>3819.1</v>
      </c>
      <c r="M136" s="31">
        <f>L136*K136</f>
        <v>9547.75</v>
      </c>
      <c r="N136">
        <v>12</v>
      </c>
      <c r="O136" s="31" t="s">
        <v>74</v>
      </c>
      <c r="P136">
        <v>1983</v>
      </c>
      <c r="Q136" s="31">
        <v>70</v>
      </c>
      <c r="R136" s="34">
        <v>3819.1</v>
      </c>
      <c r="S136">
        <v>9547.75</v>
      </c>
      <c r="T136" s="35">
        <v>18.45</v>
      </c>
      <c r="U136">
        <v>203</v>
      </c>
      <c r="V136">
        <v>0.7</v>
      </c>
      <c r="W136" s="36" t="s">
        <v>65</v>
      </c>
      <c r="X136" s="1" t="s">
        <v>66</v>
      </c>
      <c r="Y136">
        <v>519431.67999999999</v>
      </c>
      <c r="Z136">
        <v>250458.31</v>
      </c>
      <c r="AA136">
        <f>SUM(Y136:Z136)</f>
        <v>769889.99</v>
      </c>
      <c r="AB136">
        <v>0.90900000000000003</v>
      </c>
      <c r="AC136">
        <v>151015.29999999999</v>
      </c>
      <c r="AD136" s="31">
        <v>39.54</v>
      </c>
      <c r="AE136">
        <f>'Building envelope'!D487</f>
        <v>5582.8499999999985</v>
      </c>
      <c r="AF136" s="31">
        <f>'Building envelope'!E487</f>
        <v>501760.16000000003</v>
      </c>
      <c r="AG136" s="37">
        <f>'Energy efficiency measures'!H389</f>
        <v>393995</v>
      </c>
      <c r="AH136" s="38">
        <f>'Energy efficiency measures'!I389</f>
        <v>28.311967347408057</v>
      </c>
    </row>
    <row r="137" spans="1:34" s="41" customFormat="1" x14ac:dyDescent="0.25">
      <c r="A137" s="39" t="s">
        <v>67</v>
      </c>
      <c r="B137" s="40" t="s">
        <v>68</v>
      </c>
      <c r="D137" s="42"/>
      <c r="E137" s="43"/>
      <c r="F137" s="43"/>
      <c r="G137" s="46" t="e">
        <f>VLOOKUP(F137,'Building series'!A:F,6,0)</f>
        <v>#N/A</v>
      </c>
      <c r="H137" s="43"/>
      <c r="I137" s="43"/>
      <c r="J137" s="43"/>
      <c r="K137" s="43"/>
      <c r="L137" s="43"/>
      <c r="M137" s="43"/>
      <c r="N137" s="43"/>
      <c r="O137" s="44"/>
      <c r="P137" s="43"/>
      <c r="Q137" s="44"/>
      <c r="R137" s="44"/>
      <c r="S137" s="44"/>
      <c r="T137" s="44"/>
      <c r="U137" s="44"/>
      <c r="V137" s="44"/>
      <c r="W137" s="45"/>
      <c r="X137" s="43"/>
      <c r="Y137" s="43"/>
      <c r="Z137" s="43"/>
      <c r="AA137" s="43"/>
      <c r="AB137" s="43"/>
      <c r="AC137" s="43"/>
      <c r="AD137" s="44"/>
      <c r="AE137" s="44"/>
      <c r="AF137" s="44"/>
      <c r="AG137" s="43"/>
      <c r="AH137" s="44"/>
    </row>
    <row r="138" spans="1:34" s="41" customFormat="1" x14ac:dyDescent="0.25">
      <c r="A138" s="39" t="s">
        <v>69</v>
      </c>
      <c r="B138" s="40" t="s">
        <v>70</v>
      </c>
      <c r="D138" s="42"/>
      <c r="E138" s="43"/>
      <c r="F138" s="43"/>
      <c r="G138" s="46" t="e">
        <f>VLOOKUP(F138,'Building series'!A:F,6,0)</f>
        <v>#N/A</v>
      </c>
      <c r="H138" s="43"/>
      <c r="I138" s="43"/>
      <c r="J138" s="43"/>
      <c r="K138" s="43"/>
      <c r="L138" s="43"/>
      <c r="M138" s="43"/>
      <c r="N138" s="43"/>
      <c r="O138" s="44"/>
      <c r="P138" s="43"/>
      <c r="Q138" s="44"/>
      <c r="R138" s="44"/>
      <c r="S138" s="44"/>
      <c r="T138" s="44"/>
      <c r="U138" s="44"/>
      <c r="V138" s="44"/>
      <c r="W138" s="45"/>
      <c r="X138" s="43"/>
      <c r="Y138" s="43"/>
      <c r="Z138" s="43"/>
      <c r="AA138" s="43"/>
      <c r="AB138" s="43"/>
      <c r="AC138" s="43"/>
      <c r="AD138" s="44"/>
      <c r="AE138" s="44"/>
      <c r="AF138" s="44"/>
      <c r="AG138" s="43"/>
      <c r="AH138" s="44"/>
    </row>
    <row r="139" spans="1:34" x14ac:dyDescent="0.25">
      <c r="G139" s="46" t="e">
        <f>VLOOKUP(F139,'Building series'!A:F,6,0)</f>
        <v>#N/A</v>
      </c>
    </row>
    <row r="140" spans="1:34" x14ac:dyDescent="0.25">
      <c r="G140" s="46" t="e">
        <f>VLOOKUP(F140,'Building series'!A:F,6,0)</f>
        <v>#N/A</v>
      </c>
    </row>
    <row r="141" spans="1:34" ht="30.75" x14ac:dyDescent="0.3">
      <c r="A141" s="30" t="s">
        <v>147</v>
      </c>
      <c r="C141" s="31"/>
      <c r="D141" s="1" t="s">
        <v>148</v>
      </c>
      <c r="E141" s="32">
        <v>1000930324001</v>
      </c>
      <c r="F141" t="s">
        <v>149</v>
      </c>
      <c r="G141" s="46">
        <f>VLOOKUP(F141,'Building series'!A:F,6,0)</f>
        <v>0</v>
      </c>
      <c r="H141">
        <v>46</v>
      </c>
      <c r="I141">
        <v>20</v>
      </c>
      <c r="J141">
        <v>10</v>
      </c>
      <c r="K141" s="33">
        <f>VLOOKUP(F141,'Building series'!A:C,2,0)</f>
        <v>3.17</v>
      </c>
      <c r="L141">
        <v>1670.25</v>
      </c>
      <c r="M141" s="31">
        <f>L141*K141</f>
        <v>5294.6925000000001</v>
      </c>
      <c r="N141">
        <v>3</v>
      </c>
      <c r="O141" s="31" t="s">
        <v>74</v>
      </c>
      <c r="P141">
        <v>1956</v>
      </c>
      <c r="Q141" s="31">
        <v>22</v>
      </c>
      <c r="R141" s="34">
        <v>1670.25</v>
      </c>
      <c r="S141">
        <v>5294.69</v>
      </c>
      <c r="T141" s="35">
        <v>17.95</v>
      </c>
      <c r="U141">
        <v>203</v>
      </c>
      <c r="V141">
        <v>0.5</v>
      </c>
      <c r="W141" s="36" t="s">
        <v>65</v>
      </c>
      <c r="X141" s="1" t="s">
        <v>66</v>
      </c>
      <c r="Y141">
        <v>234610</v>
      </c>
      <c r="Z141">
        <v>47232</v>
      </c>
      <c r="AA141">
        <f>SUM(Y141:Z141)</f>
        <v>281842</v>
      </c>
      <c r="AB141">
        <v>0.90400000000000003</v>
      </c>
      <c r="AC141">
        <v>69627.87</v>
      </c>
      <c r="AD141" s="31">
        <v>41.69</v>
      </c>
      <c r="AE141">
        <f>'Building envelope'!D507</f>
        <v>2834.37</v>
      </c>
      <c r="AF141" s="31">
        <f>'Building envelope'!E507</f>
        <v>247872.45</v>
      </c>
      <c r="AG141" s="37">
        <f>'Energy efficiency measures'!H402</f>
        <v>198827</v>
      </c>
      <c r="AH141" s="38">
        <f>'Energy efficiency measures'!I402</f>
        <v>14.28744915997183</v>
      </c>
    </row>
    <row r="142" spans="1:34" s="41" customFormat="1" x14ac:dyDescent="0.25">
      <c r="A142" s="39" t="s">
        <v>67</v>
      </c>
      <c r="B142" s="40" t="s">
        <v>68</v>
      </c>
      <c r="D142" s="42"/>
      <c r="E142" s="43"/>
      <c r="F142" s="43"/>
      <c r="G142" s="46" t="e">
        <f>VLOOKUP(F142,'Building series'!A:F,6,0)</f>
        <v>#N/A</v>
      </c>
      <c r="H142" s="43"/>
      <c r="I142" s="43"/>
      <c r="J142" s="43"/>
      <c r="K142" s="43"/>
      <c r="L142" s="43"/>
      <c r="M142" s="43"/>
      <c r="N142" s="43"/>
      <c r="O142" s="44"/>
      <c r="P142" s="43"/>
      <c r="Q142" s="44"/>
      <c r="R142" s="44"/>
      <c r="S142" s="44"/>
      <c r="T142" s="44"/>
      <c r="U142" s="44"/>
      <c r="V142" s="44"/>
      <c r="W142" s="45"/>
      <c r="X142" s="43"/>
      <c r="Y142" s="43"/>
      <c r="Z142" s="43"/>
      <c r="AA142" s="43"/>
      <c r="AB142" s="43"/>
      <c r="AC142" s="43"/>
      <c r="AD142" s="44"/>
      <c r="AE142" s="44"/>
      <c r="AF142" s="44"/>
      <c r="AG142" s="43"/>
      <c r="AH142" s="44"/>
    </row>
    <row r="143" spans="1:34" s="41" customFormat="1" x14ac:dyDescent="0.25">
      <c r="A143" s="39" t="s">
        <v>69</v>
      </c>
      <c r="B143" s="40" t="s">
        <v>70</v>
      </c>
      <c r="D143" s="42"/>
      <c r="E143" s="43"/>
      <c r="F143" s="43"/>
      <c r="G143" s="46" t="e">
        <f>VLOOKUP(F143,'Building series'!A:F,6,0)</f>
        <v>#N/A</v>
      </c>
      <c r="H143" s="43"/>
      <c r="I143" s="43"/>
      <c r="J143" s="43"/>
      <c r="K143" s="43"/>
      <c r="L143" s="43"/>
      <c r="M143" s="43"/>
      <c r="N143" s="43"/>
      <c r="O143" s="44"/>
      <c r="P143" s="43"/>
      <c r="Q143" s="44"/>
      <c r="R143" s="44"/>
      <c r="S143" s="44"/>
      <c r="T143" s="44"/>
      <c r="U143" s="44"/>
      <c r="V143" s="44"/>
      <c r="W143" s="45"/>
      <c r="X143" s="43"/>
      <c r="Y143" s="43"/>
      <c r="Z143" s="43"/>
      <c r="AA143" s="43"/>
      <c r="AB143" s="43"/>
      <c r="AC143" s="43"/>
      <c r="AD143" s="44"/>
      <c r="AE143" s="44"/>
      <c r="AF143" s="44"/>
      <c r="AG143" s="43"/>
      <c r="AH143" s="44"/>
    </row>
    <row r="144" spans="1:34" x14ac:dyDescent="0.25">
      <c r="G144" s="46" t="e">
        <f>VLOOKUP(F144,'Building series'!A:F,6,0)</f>
        <v>#N/A</v>
      </c>
    </row>
    <row r="145" spans="1:34" x14ac:dyDescent="0.25">
      <c r="G145" s="46" t="e">
        <f>VLOOKUP(F145,'Building series'!A:F,6,0)</f>
        <v>#N/A</v>
      </c>
    </row>
    <row r="146" spans="1:34" ht="30.75" x14ac:dyDescent="0.3">
      <c r="A146" s="30" t="s">
        <v>150</v>
      </c>
      <c r="C146" s="31"/>
      <c r="D146" s="1" t="s">
        <v>151</v>
      </c>
      <c r="E146" s="32">
        <v>1000720115001</v>
      </c>
      <c r="F146" t="s">
        <v>152</v>
      </c>
      <c r="G146" s="46">
        <f>VLOOKUP(F146,'Building series'!A:F,6,0)</f>
        <v>0</v>
      </c>
      <c r="H146">
        <v>30</v>
      </c>
      <c r="I146">
        <v>16</v>
      </c>
      <c r="J146">
        <v>30</v>
      </c>
      <c r="K146" s="33">
        <f>VLOOKUP(F146,'Building series'!A:C,2,0)</f>
        <v>2.4900000000000002</v>
      </c>
      <c r="L146">
        <v>4216.6400000000003</v>
      </c>
      <c r="M146" s="31">
        <f>L146*K146</f>
        <v>10499.433600000002</v>
      </c>
      <c r="N146">
        <v>12</v>
      </c>
      <c r="O146" s="31" t="s">
        <v>74</v>
      </c>
      <c r="P146">
        <v>1972</v>
      </c>
      <c r="Q146" s="31">
        <v>102</v>
      </c>
      <c r="R146" s="34">
        <v>4216.6400000000003</v>
      </c>
      <c r="S146">
        <v>10507.28</v>
      </c>
      <c r="T146" s="35">
        <v>17.63</v>
      </c>
      <c r="U146">
        <v>203</v>
      </c>
      <c r="V146">
        <v>0.6</v>
      </c>
      <c r="W146" s="36" t="s">
        <v>65</v>
      </c>
      <c r="X146" s="1" t="s">
        <v>66</v>
      </c>
      <c r="Y146">
        <v>495867</v>
      </c>
      <c r="Z146">
        <v>283577</v>
      </c>
      <c r="AA146">
        <f>SUM(Y146:Z146)</f>
        <v>779444</v>
      </c>
      <c r="AB146">
        <v>0.86399999999999999</v>
      </c>
      <c r="AC146">
        <v>139570.10999999999</v>
      </c>
      <c r="AD146" s="31">
        <v>33.1</v>
      </c>
      <c r="AE146">
        <f>'Building envelope'!D535</f>
        <v>5162.9100000000008</v>
      </c>
      <c r="AF146" s="31">
        <f>'Building envelope'!E535</f>
        <v>443459.69000000006</v>
      </c>
      <c r="AG146" s="37">
        <f>'Energy efficiency measures'!H416</f>
        <v>378499</v>
      </c>
      <c r="AH146" s="38">
        <f>'Energy efficiency measures'!I416</f>
        <v>27.19844497779566</v>
      </c>
    </row>
    <row r="147" spans="1:34" s="41" customFormat="1" x14ac:dyDescent="0.25">
      <c r="A147" s="39" t="s">
        <v>67</v>
      </c>
      <c r="B147" s="40" t="s">
        <v>68</v>
      </c>
      <c r="D147" s="42"/>
      <c r="E147" s="43"/>
      <c r="F147" s="43"/>
      <c r="G147" s="46" t="e">
        <f>VLOOKUP(F147,'Building series'!A:F,6,0)</f>
        <v>#N/A</v>
      </c>
      <c r="H147" s="43"/>
      <c r="I147" s="43"/>
      <c r="J147" s="43"/>
      <c r="K147" s="43"/>
      <c r="L147" s="43"/>
      <c r="M147" s="43"/>
      <c r="N147" s="43"/>
      <c r="O147" s="44"/>
      <c r="P147" s="43"/>
      <c r="Q147" s="44"/>
      <c r="R147" s="44"/>
      <c r="S147" s="44"/>
      <c r="T147" s="44"/>
      <c r="U147" s="44"/>
      <c r="V147" s="44"/>
      <c r="W147" s="45"/>
      <c r="X147" s="43"/>
      <c r="Y147" s="43"/>
      <c r="Z147" s="43"/>
      <c r="AA147" s="43"/>
      <c r="AB147" s="43"/>
      <c r="AC147" s="43"/>
      <c r="AD147" s="44"/>
      <c r="AE147" s="44"/>
      <c r="AF147" s="44"/>
      <c r="AG147" s="43"/>
      <c r="AH147" s="44"/>
    </row>
    <row r="148" spans="1:34" s="41" customFormat="1" x14ac:dyDescent="0.25">
      <c r="A148" s="39" t="s">
        <v>69</v>
      </c>
      <c r="B148" s="40" t="s">
        <v>70</v>
      </c>
      <c r="D148" s="42"/>
      <c r="E148" s="43"/>
      <c r="F148" s="43"/>
      <c r="G148" s="46" t="e">
        <f>VLOOKUP(F148,'Building series'!A:F,6,0)</f>
        <v>#N/A</v>
      </c>
      <c r="H148" s="43"/>
      <c r="I148" s="43"/>
      <c r="J148" s="43"/>
      <c r="K148" s="43"/>
      <c r="L148" s="43"/>
      <c r="M148" s="43"/>
      <c r="N148" s="43"/>
      <c r="O148" s="44"/>
      <c r="P148" s="43"/>
      <c r="Q148" s="44"/>
      <c r="R148" s="44"/>
      <c r="S148" s="44"/>
      <c r="T148" s="44"/>
      <c r="U148" s="44"/>
      <c r="V148" s="44"/>
      <c r="W148" s="45"/>
      <c r="X148" s="43"/>
      <c r="Y148" s="43"/>
      <c r="Z148" s="43"/>
      <c r="AA148" s="43"/>
      <c r="AB148" s="43"/>
      <c r="AC148" s="43"/>
      <c r="AD148" s="44"/>
      <c r="AE148" s="44"/>
      <c r="AF148" s="44"/>
      <c r="AG148" s="43"/>
      <c r="AH148" s="44"/>
    </row>
    <row r="149" spans="1:34" x14ac:dyDescent="0.25">
      <c r="G149" s="46" t="e">
        <f>VLOOKUP(F149,'Building series'!A:F,6,0)</f>
        <v>#N/A</v>
      </c>
    </row>
    <row r="150" spans="1:34" x14ac:dyDescent="0.25">
      <c r="G150" s="46" t="e">
        <f>VLOOKUP(F150,'Building series'!A:F,6,0)</f>
        <v>#N/A</v>
      </c>
    </row>
    <row r="151" spans="1:34" ht="30.75" x14ac:dyDescent="0.3">
      <c r="A151" s="30" t="s">
        <v>153</v>
      </c>
      <c r="C151" s="31"/>
      <c r="D151" s="1" t="s">
        <v>154</v>
      </c>
      <c r="E151" s="32">
        <v>1000242018001</v>
      </c>
      <c r="F151" t="s">
        <v>155</v>
      </c>
      <c r="G151" s="46">
        <f>VLOOKUP(F151,'Building series'!A:F,6,0)</f>
        <v>0</v>
      </c>
      <c r="H151">
        <v>28</v>
      </c>
      <c r="I151">
        <v>12</v>
      </c>
      <c r="J151">
        <v>16</v>
      </c>
      <c r="K151" s="33">
        <f>VLOOKUP(F151,'Building series'!A:C,2,0)</f>
        <v>2.61</v>
      </c>
      <c r="L151">
        <v>1962.1</v>
      </c>
      <c r="M151" s="31">
        <f>L151*K151</f>
        <v>5121.0809999999992</v>
      </c>
      <c r="N151">
        <v>6</v>
      </c>
      <c r="O151" s="31" t="s">
        <v>74</v>
      </c>
      <c r="P151">
        <v>1974</v>
      </c>
      <c r="Q151" s="31">
        <v>32</v>
      </c>
      <c r="R151" s="34">
        <v>1962.1</v>
      </c>
      <c r="S151">
        <v>5121.08</v>
      </c>
      <c r="T151" s="35">
        <v>18.63</v>
      </c>
      <c r="U151">
        <v>203</v>
      </c>
      <c r="V151">
        <v>0.6</v>
      </c>
      <c r="W151" s="36" t="s">
        <v>65</v>
      </c>
      <c r="X151" s="1" t="s">
        <v>66</v>
      </c>
      <c r="Y151">
        <v>266953</v>
      </c>
      <c r="Z151">
        <v>94219</v>
      </c>
      <c r="AA151">
        <f>SUM(Y151:Z151)</f>
        <v>361172</v>
      </c>
      <c r="AB151">
        <v>0.91500000000000004</v>
      </c>
      <c r="AC151">
        <v>89909.7</v>
      </c>
      <c r="AD151" s="31">
        <v>45.82</v>
      </c>
      <c r="AE151">
        <f>'Building envelope'!D559</f>
        <v>2897.0899999999997</v>
      </c>
      <c r="AF151" s="31">
        <f>'Building envelope'!E559</f>
        <v>262955.43000000005</v>
      </c>
      <c r="AG151" s="37">
        <f>'Energy efficiency measures'!H428</f>
        <v>192008</v>
      </c>
      <c r="AH151" s="38">
        <f>'Energy efficiency measures'!I428</f>
        <v>13.797444704732612</v>
      </c>
    </row>
    <row r="152" spans="1:34" s="41" customFormat="1" x14ac:dyDescent="0.25">
      <c r="A152" s="39" t="s">
        <v>67</v>
      </c>
      <c r="B152" s="40" t="s">
        <v>68</v>
      </c>
      <c r="D152" s="42"/>
      <c r="E152" s="43"/>
      <c r="F152" s="43"/>
      <c r="G152" s="46" t="e">
        <f>VLOOKUP(F152,'Building series'!A:F,6,0)</f>
        <v>#N/A</v>
      </c>
      <c r="H152" s="43"/>
      <c r="I152" s="43"/>
      <c r="J152" s="43"/>
      <c r="K152" s="43"/>
      <c r="L152" s="43"/>
      <c r="M152" s="43"/>
      <c r="N152" s="43"/>
      <c r="O152" s="44"/>
      <c r="P152" s="43"/>
      <c r="Q152" s="44"/>
      <c r="R152" s="44"/>
      <c r="S152" s="44"/>
      <c r="T152" s="44"/>
      <c r="U152" s="44"/>
      <c r="V152" s="44"/>
      <c r="W152" s="45"/>
      <c r="X152" s="43"/>
      <c r="Y152" s="43"/>
      <c r="Z152" s="43"/>
      <c r="AA152" s="43"/>
      <c r="AB152" s="43"/>
      <c r="AC152" s="43"/>
      <c r="AD152" s="44"/>
      <c r="AE152" s="44"/>
      <c r="AF152" s="44"/>
      <c r="AG152" s="43"/>
      <c r="AH152" s="44"/>
    </row>
    <row r="153" spans="1:34" s="41" customFormat="1" x14ac:dyDescent="0.25">
      <c r="A153" s="39" t="s">
        <v>69</v>
      </c>
      <c r="B153" s="40" t="s">
        <v>70</v>
      </c>
      <c r="D153" s="42"/>
      <c r="E153" s="43"/>
      <c r="F153" s="43"/>
      <c r="G153" s="46" t="e">
        <f>VLOOKUP(F153,'Building series'!A:F,6,0)</f>
        <v>#N/A</v>
      </c>
      <c r="H153" s="43"/>
      <c r="I153" s="43"/>
      <c r="J153" s="43"/>
      <c r="K153" s="43"/>
      <c r="L153" s="43"/>
      <c r="M153" s="43"/>
      <c r="N153" s="43"/>
      <c r="O153" s="44"/>
      <c r="P153" s="43"/>
      <c r="Q153" s="44"/>
      <c r="R153" s="44"/>
      <c r="S153" s="44"/>
      <c r="T153" s="44"/>
      <c r="U153" s="44"/>
      <c r="V153" s="44"/>
      <c r="W153" s="45"/>
      <c r="X153" s="43"/>
      <c r="Y153" s="43"/>
      <c r="Z153" s="43"/>
      <c r="AA153" s="43"/>
      <c r="AB153" s="43"/>
      <c r="AC153" s="43"/>
      <c r="AD153" s="44"/>
      <c r="AE153" s="44"/>
      <c r="AF153" s="44"/>
      <c r="AG153" s="43"/>
      <c r="AH153" s="44"/>
    </row>
    <row r="154" spans="1:34" x14ac:dyDescent="0.25">
      <c r="G154" s="46" t="e">
        <f>VLOOKUP(F154,'Building series'!A:F,6,0)</f>
        <v>#N/A</v>
      </c>
    </row>
    <row r="155" spans="1:34" x14ac:dyDescent="0.25">
      <c r="G155" s="46" t="e">
        <f>VLOOKUP(F155,'Building series'!A:F,6,0)</f>
        <v>#N/A</v>
      </c>
    </row>
    <row r="156" spans="1:34" ht="30.75" x14ac:dyDescent="0.3">
      <c r="A156" s="30" t="s">
        <v>156</v>
      </c>
      <c r="C156" s="31"/>
      <c r="D156" s="1" t="s">
        <v>157</v>
      </c>
      <c r="E156" s="32">
        <v>1000602022001</v>
      </c>
      <c r="F156" t="s">
        <v>158</v>
      </c>
      <c r="G156" s="46" t="str">
        <f>VLOOKUP(F156,'Building series'!A:F,6,0)</f>
        <v>316/318</v>
      </c>
      <c r="H156">
        <v>53.44</v>
      </c>
      <c r="I156">
        <v>11</v>
      </c>
      <c r="J156">
        <v>15.2</v>
      </c>
      <c r="K156" s="33">
        <f>VLOOKUP(F156,'Building series'!A:C,2,0)</f>
        <v>2.72</v>
      </c>
      <c r="L156">
        <v>2182.92</v>
      </c>
      <c r="M156" s="31">
        <f>L156*K156</f>
        <v>5937.5424000000003</v>
      </c>
      <c r="N156">
        <v>5</v>
      </c>
      <c r="O156" s="31" t="s">
        <v>74</v>
      </c>
      <c r="P156">
        <v>1959</v>
      </c>
      <c r="Q156" s="31">
        <v>55</v>
      </c>
      <c r="R156" s="34">
        <v>2182.92</v>
      </c>
      <c r="S156">
        <v>5937.54</v>
      </c>
      <c r="T156" s="35">
        <v>18.96</v>
      </c>
      <c r="U156">
        <v>203</v>
      </c>
      <c r="V156">
        <v>0.55000000000000004</v>
      </c>
      <c r="W156" s="36" t="s">
        <v>65</v>
      </c>
      <c r="X156" s="1" t="s">
        <v>66</v>
      </c>
      <c r="Y156">
        <v>392162.8</v>
      </c>
      <c r="Z156">
        <v>77299.199999999997</v>
      </c>
      <c r="AA156">
        <f>SUM(Y156:Z156)</f>
        <v>469462</v>
      </c>
      <c r="AB156">
        <v>0.93500000000000005</v>
      </c>
      <c r="AC156">
        <v>57557.05</v>
      </c>
      <c r="AD156" s="31">
        <v>26.37</v>
      </c>
      <c r="AE156">
        <f>'Building envelope'!D575</f>
        <v>3768.45</v>
      </c>
      <c r="AF156" s="31">
        <f>'Building envelope'!E575</f>
        <v>348103.48</v>
      </c>
      <c r="AG156" s="37">
        <f>'Energy efficiency measures'!H441</f>
        <v>232356</v>
      </c>
      <c r="AH156" s="38">
        <f>'Energy efficiency measures'!I441</f>
        <v>16.69679941363303</v>
      </c>
    </row>
    <row r="157" spans="1:34" s="41" customFormat="1" x14ac:dyDescent="0.25">
      <c r="A157" s="39" t="s">
        <v>67</v>
      </c>
      <c r="B157" s="40" t="s">
        <v>68</v>
      </c>
      <c r="D157" s="42"/>
      <c r="E157" s="43"/>
      <c r="F157" s="43"/>
      <c r="G157" s="46" t="e">
        <f>VLOOKUP(F157,'Building series'!A:F,6,0)</f>
        <v>#N/A</v>
      </c>
      <c r="H157" s="43"/>
      <c r="I157" s="43"/>
      <c r="J157" s="43"/>
      <c r="K157" s="43"/>
      <c r="L157" s="43"/>
      <c r="M157" s="43"/>
      <c r="N157" s="43"/>
      <c r="O157" s="44"/>
      <c r="P157" s="43"/>
      <c r="Q157" s="44"/>
      <c r="R157" s="44"/>
      <c r="S157" s="44"/>
      <c r="T157" s="44"/>
      <c r="U157" s="44"/>
      <c r="V157" s="44"/>
      <c r="W157" s="45"/>
      <c r="X157" s="43"/>
      <c r="Y157" s="43"/>
      <c r="Z157" s="43"/>
      <c r="AA157" s="43"/>
      <c r="AB157" s="43"/>
      <c r="AC157" s="43"/>
      <c r="AD157" s="44"/>
      <c r="AE157" s="44"/>
      <c r="AF157" s="44"/>
      <c r="AG157" s="43"/>
      <c r="AH157" s="44"/>
    </row>
    <row r="158" spans="1:34" s="41" customFormat="1" x14ac:dyDescent="0.25">
      <c r="A158" s="39" t="s">
        <v>69</v>
      </c>
      <c r="B158" s="40" t="s">
        <v>70</v>
      </c>
      <c r="D158" s="42"/>
      <c r="E158" s="43"/>
      <c r="F158" s="43"/>
      <c r="G158" s="46" t="e">
        <f>VLOOKUP(F158,'Building series'!A:F,6,0)</f>
        <v>#N/A</v>
      </c>
      <c r="H158" s="43"/>
      <c r="I158" s="43"/>
      <c r="J158" s="43"/>
      <c r="K158" s="43"/>
      <c r="L158" s="43"/>
      <c r="M158" s="43"/>
      <c r="N158" s="43"/>
      <c r="O158" s="44"/>
      <c r="P158" s="43"/>
      <c r="Q158" s="44"/>
      <c r="R158" s="44"/>
      <c r="S158" s="44"/>
      <c r="T158" s="44"/>
      <c r="U158" s="44"/>
      <c r="V158" s="44"/>
      <c r="W158" s="45"/>
      <c r="X158" s="43"/>
      <c r="Y158" s="43"/>
      <c r="Z158" s="43"/>
      <c r="AA158" s="43"/>
      <c r="AB158" s="43"/>
      <c r="AC158" s="43"/>
      <c r="AD158" s="44"/>
      <c r="AE158" s="44"/>
      <c r="AF158" s="44"/>
      <c r="AG158" s="43"/>
      <c r="AH158" s="44"/>
    </row>
    <row r="159" spans="1:34" x14ac:dyDescent="0.25">
      <c r="G159" s="46" t="e">
        <f>VLOOKUP(F159,'Building series'!A:F,6,0)</f>
        <v>#N/A</v>
      </c>
    </row>
    <row r="160" spans="1:34" x14ac:dyDescent="0.25">
      <c r="G160" s="46" t="e">
        <f>VLOOKUP(F160,'Building series'!A:F,6,0)</f>
        <v>#N/A</v>
      </c>
    </row>
    <row r="161" spans="1:34" ht="30.75" x14ac:dyDescent="0.3">
      <c r="A161" s="30" t="s">
        <v>159</v>
      </c>
      <c r="C161" s="31"/>
      <c r="D161" s="1" t="s">
        <v>160</v>
      </c>
      <c r="E161" s="32">
        <v>1000330113001</v>
      </c>
      <c r="F161" t="s">
        <v>161</v>
      </c>
      <c r="G161" s="46">
        <f>VLOOKUP(F161,'Building series'!A:F,6,0)</f>
        <v>0</v>
      </c>
      <c r="H161">
        <v>22</v>
      </c>
      <c r="I161">
        <v>10</v>
      </c>
      <c r="J161">
        <v>7</v>
      </c>
      <c r="K161" s="33">
        <f>VLOOKUP(F161,'Building series'!A:C,2,0)</f>
        <v>2.91</v>
      </c>
      <c r="L161">
        <v>501.5</v>
      </c>
      <c r="M161" s="31">
        <f>L161*K161</f>
        <v>1459.365</v>
      </c>
      <c r="N161">
        <v>2</v>
      </c>
      <c r="O161" s="31" t="s">
        <v>74</v>
      </c>
      <c r="P161">
        <v>1890</v>
      </c>
      <c r="Q161" s="31">
        <v>6</v>
      </c>
      <c r="R161" s="34">
        <v>501.5</v>
      </c>
      <c r="S161">
        <v>1459.16</v>
      </c>
      <c r="T161" s="35">
        <v>17.82</v>
      </c>
      <c r="U161">
        <v>203</v>
      </c>
      <c r="V161">
        <v>0.5</v>
      </c>
      <c r="W161" s="36" t="s">
        <v>162</v>
      </c>
      <c r="X161" s="1" t="s">
        <v>66</v>
      </c>
      <c r="Y161">
        <v>63445</v>
      </c>
      <c r="Z161">
        <v>11789</v>
      </c>
      <c r="AA161">
        <f>SUM(Y161:Z161)</f>
        <v>75234</v>
      </c>
      <c r="AB161">
        <v>0.79900000000000004</v>
      </c>
      <c r="AC161">
        <v>18920.98</v>
      </c>
      <c r="AD161" s="31">
        <v>37.729999999999997</v>
      </c>
      <c r="AE161">
        <f>'Building envelope'!D599</f>
        <v>941.56000000000029</v>
      </c>
      <c r="AF161" s="31">
        <f>'Building envelope'!E599</f>
        <v>81745.350000000035</v>
      </c>
      <c r="AG161" s="37">
        <f>'Energy efficiency measures'!H454</f>
        <v>75382</v>
      </c>
      <c r="AH161" s="38">
        <f>'Energy efficiency measures'!I454</f>
        <v>5.4168523016340666</v>
      </c>
    </row>
    <row r="162" spans="1:34" s="41" customFormat="1" x14ac:dyDescent="0.25">
      <c r="A162" s="39" t="s">
        <v>67</v>
      </c>
      <c r="B162" s="40" t="s">
        <v>68</v>
      </c>
      <c r="D162" s="42"/>
      <c r="E162" s="43"/>
      <c r="F162" s="43"/>
      <c r="G162" s="46" t="e">
        <f>VLOOKUP(F162,'Building series'!A:F,6,0)</f>
        <v>#N/A</v>
      </c>
      <c r="H162" s="43"/>
      <c r="I162" s="43"/>
      <c r="J162" s="43"/>
      <c r="K162" s="43"/>
      <c r="L162" s="43"/>
      <c r="M162" s="43"/>
      <c r="N162" s="43"/>
      <c r="O162" s="44"/>
      <c r="P162" s="43"/>
      <c r="Q162" s="44"/>
      <c r="R162" s="44"/>
      <c r="S162" s="44"/>
      <c r="T162" s="44"/>
      <c r="U162" s="44"/>
      <c r="V162" s="44"/>
      <c r="W162" s="45"/>
      <c r="X162" s="43"/>
      <c r="Y162" s="43"/>
      <c r="Z162" s="43"/>
      <c r="AA162" s="43"/>
      <c r="AB162" s="43"/>
      <c r="AC162" s="43"/>
      <c r="AD162" s="44"/>
      <c r="AE162" s="44"/>
      <c r="AF162" s="44"/>
      <c r="AG162" s="43"/>
      <c r="AH162" s="44"/>
    </row>
    <row r="163" spans="1:34" s="41" customFormat="1" x14ac:dyDescent="0.25">
      <c r="A163" s="39" t="s">
        <v>69</v>
      </c>
      <c r="B163" s="40" t="s">
        <v>70</v>
      </c>
      <c r="D163" s="42"/>
      <c r="E163" s="43"/>
      <c r="F163" s="43"/>
      <c r="G163" s="46" t="e">
        <f>VLOOKUP(F163,'Building series'!A:F,6,0)</f>
        <v>#N/A</v>
      </c>
      <c r="H163" s="43"/>
      <c r="I163" s="43"/>
      <c r="J163" s="43"/>
      <c r="K163" s="43"/>
      <c r="L163" s="43"/>
      <c r="M163" s="43"/>
      <c r="N163" s="43"/>
      <c r="O163" s="44"/>
      <c r="P163" s="43"/>
      <c r="Q163" s="44"/>
      <c r="R163" s="44"/>
      <c r="S163" s="44"/>
      <c r="T163" s="44"/>
      <c r="U163" s="44"/>
      <c r="V163" s="44"/>
      <c r="W163" s="45"/>
      <c r="X163" s="43"/>
      <c r="Y163" s="43"/>
      <c r="Z163" s="43"/>
      <c r="AA163" s="43"/>
      <c r="AB163" s="43"/>
      <c r="AC163" s="43"/>
      <c r="AD163" s="44"/>
      <c r="AE163" s="44"/>
      <c r="AF163" s="44"/>
      <c r="AG163" s="43"/>
      <c r="AH163" s="44"/>
    </row>
    <row r="164" spans="1:34" x14ac:dyDescent="0.25">
      <c r="G164" s="46" t="e">
        <f>VLOOKUP(F164,'Building series'!A:F,6,0)</f>
        <v>#N/A</v>
      </c>
    </row>
    <row r="165" spans="1:34" x14ac:dyDescent="0.25">
      <c r="G165" s="46" t="e">
        <f>VLOOKUP(F165,'Building series'!A:F,6,0)</f>
        <v>#N/A</v>
      </c>
    </row>
    <row r="166" spans="1:34" ht="30.75" x14ac:dyDescent="0.3">
      <c r="A166" s="30" t="s">
        <v>163</v>
      </c>
      <c r="C166" s="31"/>
      <c r="D166" s="1" t="s">
        <v>164</v>
      </c>
      <c r="E166" s="32">
        <v>1000330113002</v>
      </c>
      <c r="F166" t="s">
        <v>165</v>
      </c>
      <c r="G166" s="46">
        <f>VLOOKUP(F166,'Building series'!A:F,6,0)</f>
        <v>0</v>
      </c>
      <c r="H166">
        <v>26</v>
      </c>
      <c r="I166">
        <v>10</v>
      </c>
      <c r="J166">
        <v>7</v>
      </c>
      <c r="K166" s="33">
        <f>VLOOKUP(F166,'Building series'!A:C,2,0)</f>
        <v>2.92</v>
      </c>
      <c r="L166">
        <v>571.4</v>
      </c>
      <c r="M166" s="31">
        <f>L166*K166</f>
        <v>1668.4879999999998</v>
      </c>
      <c r="N166">
        <v>2</v>
      </c>
      <c r="O166" s="31" t="s">
        <v>74</v>
      </c>
      <c r="P166">
        <v>1900</v>
      </c>
      <c r="Q166" s="31">
        <v>8</v>
      </c>
      <c r="R166" s="34">
        <v>571.4</v>
      </c>
      <c r="S166">
        <v>1670.53</v>
      </c>
      <c r="T166" s="35">
        <v>17.46</v>
      </c>
      <c r="U166">
        <v>203</v>
      </c>
      <c r="V166">
        <v>0.5</v>
      </c>
      <c r="W166" s="36" t="s">
        <v>162</v>
      </c>
      <c r="X166" s="1" t="s">
        <v>66</v>
      </c>
      <c r="Y166">
        <v>74020</v>
      </c>
      <c r="Z166">
        <v>13752</v>
      </c>
      <c r="AA166">
        <f>SUM(Y166:Z166)</f>
        <v>87772</v>
      </c>
      <c r="AB166">
        <v>0.80400000000000005</v>
      </c>
      <c r="AC166">
        <v>20250.599999999999</v>
      </c>
      <c r="AD166" s="31">
        <v>35.44</v>
      </c>
      <c r="AE166">
        <f>'Building envelope'!D620</f>
        <v>1110.7400000000002</v>
      </c>
      <c r="AF166" s="31">
        <f>'Building envelope'!E620</f>
        <v>94485.23</v>
      </c>
      <c r="AG166" s="37">
        <f>'Energy efficiency measures'!H467</f>
        <v>85948</v>
      </c>
      <c r="AH166" s="38">
        <f>'Energy efficiency measures'!I467</f>
        <v>6.1761112947500036</v>
      </c>
    </row>
    <row r="167" spans="1:34" s="41" customFormat="1" x14ac:dyDescent="0.25">
      <c r="A167" s="39" t="s">
        <v>67</v>
      </c>
      <c r="B167" s="40" t="s">
        <v>68</v>
      </c>
      <c r="D167" s="42"/>
      <c r="E167" s="43"/>
      <c r="F167" s="43"/>
      <c r="G167" s="46" t="e">
        <f>VLOOKUP(F167,'Building series'!A:F,6,0)</f>
        <v>#N/A</v>
      </c>
      <c r="H167" s="43"/>
      <c r="I167" s="43"/>
      <c r="J167" s="43"/>
      <c r="K167" s="43"/>
      <c r="L167" s="43"/>
      <c r="M167" s="43"/>
      <c r="N167" s="43"/>
      <c r="O167" s="44"/>
      <c r="P167" s="43"/>
      <c r="Q167" s="44"/>
      <c r="R167" s="44"/>
      <c r="S167" s="44"/>
      <c r="T167" s="44"/>
      <c r="U167" s="44"/>
      <c r="V167" s="44"/>
      <c r="W167" s="45"/>
      <c r="X167" s="43"/>
      <c r="Y167" s="43"/>
      <c r="Z167" s="43"/>
      <c r="AA167" s="43"/>
      <c r="AB167" s="43"/>
      <c r="AC167" s="43"/>
      <c r="AD167" s="44"/>
      <c r="AE167" s="44"/>
      <c r="AF167" s="44"/>
      <c r="AG167" s="43"/>
      <c r="AH167" s="44"/>
    </row>
    <row r="168" spans="1:34" s="41" customFormat="1" x14ac:dyDescent="0.25">
      <c r="A168" s="39" t="s">
        <v>69</v>
      </c>
      <c r="B168" s="40" t="s">
        <v>70</v>
      </c>
      <c r="D168" s="42"/>
      <c r="E168" s="43"/>
      <c r="F168" s="43"/>
      <c r="G168" s="46" t="e">
        <f>VLOOKUP(F168,'Building series'!A:F,6,0)</f>
        <v>#N/A</v>
      </c>
      <c r="H168" s="43"/>
      <c r="I168" s="43"/>
      <c r="J168" s="43"/>
      <c r="K168" s="43"/>
      <c r="L168" s="43"/>
      <c r="M168" s="43"/>
      <c r="N168" s="43"/>
      <c r="O168" s="44"/>
      <c r="P168" s="43"/>
      <c r="Q168" s="44"/>
      <c r="R168" s="44"/>
      <c r="S168" s="44"/>
      <c r="T168" s="44"/>
      <c r="U168" s="44"/>
      <c r="V168" s="44"/>
      <c r="W168" s="45"/>
      <c r="X168" s="43"/>
      <c r="Y168" s="43"/>
      <c r="Z168" s="43"/>
      <c r="AA168" s="43"/>
      <c r="AB168" s="43"/>
      <c r="AC168" s="43"/>
      <c r="AD168" s="44"/>
      <c r="AE168" s="44"/>
      <c r="AF168" s="44"/>
      <c r="AG168" s="43"/>
      <c r="AH168" s="44"/>
    </row>
    <row r="169" spans="1:34" x14ac:dyDescent="0.25">
      <c r="G169" s="46" t="e">
        <f>VLOOKUP(F169,'Building series'!A:F,6,0)</f>
        <v>#N/A</v>
      </c>
    </row>
    <row r="170" spans="1:34" x14ac:dyDescent="0.25">
      <c r="G170" s="46" t="e">
        <f>VLOOKUP(F170,'Building series'!A:F,6,0)</f>
        <v>#N/A</v>
      </c>
    </row>
    <row r="171" spans="1:34" ht="30.75" x14ac:dyDescent="0.3">
      <c r="A171" s="30" t="s">
        <v>166</v>
      </c>
      <c r="C171" s="31"/>
      <c r="D171" s="1" t="s">
        <v>167</v>
      </c>
      <c r="E171" s="32">
        <v>1000330113003</v>
      </c>
      <c r="F171" t="s">
        <v>168</v>
      </c>
      <c r="G171" s="46">
        <f>VLOOKUP(F171,'Building series'!A:F,6,0)</f>
        <v>0</v>
      </c>
      <c r="H171">
        <v>26</v>
      </c>
      <c r="I171">
        <v>10</v>
      </c>
      <c r="J171">
        <v>7</v>
      </c>
      <c r="K171" s="33">
        <f>VLOOKUP(F171,'Building series'!A:C,2,0)</f>
        <v>3</v>
      </c>
      <c r="L171">
        <v>467.8</v>
      </c>
      <c r="M171" s="31">
        <f>L171*K171</f>
        <v>1403.4</v>
      </c>
      <c r="N171">
        <v>2</v>
      </c>
      <c r="O171" s="31" t="s">
        <v>74</v>
      </c>
      <c r="P171">
        <v>1800</v>
      </c>
      <c r="Q171" s="31">
        <v>8</v>
      </c>
      <c r="R171" s="34">
        <v>467.8</v>
      </c>
      <c r="S171">
        <v>1403.4</v>
      </c>
      <c r="T171" s="35">
        <v>17.8</v>
      </c>
      <c r="U171">
        <v>203</v>
      </c>
      <c r="V171">
        <v>0.5</v>
      </c>
      <c r="W171" s="36" t="s">
        <v>162</v>
      </c>
      <c r="X171" s="1" t="s">
        <v>66</v>
      </c>
      <c r="Y171">
        <v>74020</v>
      </c>
      <c r="Z171">
        <v>13752</v>
      </c>
      <c r="AA171">
        <f>SUM(Y171:Z171)</f>
        <v>87772</v>
      </c>
      <c r="AB171">
        <v>0.79500000000000004</v>
      </c>
      <c r="AC171">
        <v>16888.02</v>
      </c>
      <c r="AD171" s="31">
        <v>36.1</v>
      </c>
      <c r="AE171">
        <f>'Building envelope'!D635</f>
        <v>862.68000000000006</v>
      </c>
      <c r="AF171" s="31">
        <f>'Building envelope'!E635</f>
        <v>74813</v>
      </c>
      <c r="AG171" s="37">
        <f>'Energy efficiency measures'!H479</f>
        <v>87300</v>
      </c>
      <c r="AH171" s="38">
        <f>'Energy efficiency measures'!I479</f>
        <v>6.2732642531725613</v>
      </c>
    </row>
    <row r="172" spans="1:34" s="41" customFormat="1" x14ac:dyDescent="0.25">
      <c r="A172" s="39" t="s">
        <v>67</v>
      </c>
      <c r="B172" s="40" t="s">
        <v>68</v>
      </c>
      <c r="D172" s="42"/>
      <c r="E172" s="43"/>
      <c r="F172" s="43"/>
      <c r="G172" s="46" t="e">
        <f>VLOOKUP(F172,'Building series'!A:F,6,0)</f>
        <v>#N/A</v>
      </c>
      <c r="H172" s="43"/>
      <c r="I172" s="43"/>
      <c r="J172" s="43"/>
      <c r="K172" s="43"/>
      <c r="L172" s="43"/>
      <c r="M172" s="43"/>
      <c r="N172" s="43"/>
      <c r="O172" s="44"/>
      <c r="P172" s="43"/>
      <c r="Q172" s="44"/>
      <c r="R172" s="44"/>
      <c r="S172" s="44"/>
      <c r="T172" s="44"/>
      <c r="U172" s="44"/>
      <c r="V172" s="44"/>
      <c r="W172" s="45"/>
      <c r="X172" s="43"/>
      <c r="Y172" s="43"/>
      <c r="Z172" s="43"/>
      <c r="AA172" s="43"/>
      <c r="AB172" s="43"/>
      <c r="AC172" s="43"/>
      <c r="AD172" s="44"/>
      <c r="AE172" s="44"/>
      <c r="AF172" s="44"/>
      <c r="AG172" s="43"/>
      <c r="AH172" s="44"/>
    </row>
    <row r="173" spans="1:34" s="41" customFormat="1" x14ac:dyDescent="0.25">
      <c r="A173" s="39" t="s">
        <v>69</v>
      </c>
      <c r="B173" s="40" t="s">
        <v>70</v>
      </c>
      <c r="D173" s="42"/>
      <c r="E173" s="43"/>
      <c r="F173" s="43"/>
      <c r="G173" s="46" t="e">
        <f>VLOOKUP(F173,'Building series'!A:F,6,0)</f>
        <v>#N/A</v>
      </c>
      <c r="H173" s="43"/>
      <c r="I173" s="43"/>
      <c r="J173" s="43"/>
      <c r="K173" s="43"/>
      <c r="L173" s="43"/>
      <c r="M173" s="43"/>
      <c r="N173" s="43"/>
      <c r="O173" s="44"/>
      <c r="P173" s="43"/>
      <c r="Q173" s="44"/>
      <c r="R173" s="44"/>
      <c r="S173" s="44"/>
      <c r="T173" s="44"/>
      <c r="U173" s="44"/>
      <c r="V173" s="44"/>
      <c r="W173" s="45"/>
      <c r="X173" s="43"/>
      <c r="Y173" s="43"/>
      <c r="Z173" s="43"/>
      <c r="AA173" s="43"/>
      <c r="AB173" s="43"/>
      <c r="AC173" s="43"/>
      <c r="AD173" s="44"/>
      <c r="AE173" s="44"/>
      <c r="AF173" s="44"/>
      <c r="AG173" s="43"/>
      <c r="AH173" s="44"/>
    </row>
    <row r="174" spans="1:34" x14ac:dyDescent="0.25">
      <c r="G174" s="46" t="e">
        <f>VLOOKUP(F174,'Building series'!A:F,6,0)</f>
        <v>#N/A</v>
      </c>
    </row>
    <row r="175" spans="1:34" x14ac:dyDescent="0.25">
      <c r="G175" s="46" t="e">
        <f>VLOOKUP(F175,'Building series'!A:F,6,0)</f>
        <v>#N/A</v>
      </c>
    </row>
    <row r="176" spans="1:34" ht="30.75" x14ac:dyDescent="0.3">
      <c r="A176" s="30" t="s">
        <v>169</v>
      </c>
      <c r="C176" s="31"/>
      <c r="D176" s="1" t="s">
        <v>170</v>
      </c>
      <c r="E176" s="32">
        <v>1001070529001</v>
      </c>
      <c r="F176" t="s">
        <v>171</v>
      </c>
      <c r="G176" s="46">
        <f>VLOOKUP(F176,'Building series'!A:F,6,0)</f>
        <v>119</v>
      </c>
      <c r="H176">
        <v>344.52</v>
      </c>
      <c r="I176">
        <v>11.4</v>
      </c>
      <c r="J176">
        <v>25.65</v>
      </c>
      <c r="K176" s="33">
        <f>VLOOKUP(F176,'Building series'!A:C,2,0)</f>
        <v>2.65</v>
      </c>
      <c r="L176">
        <v>27979</v>
      </c>
      <c r="M176" s="31">
        <f>L176*K176</f>
        <v>74144.349999999991</v>
      </c>
      <c r="N176">
        <v>9</v>
      </c>
      <c r="O176" s="31" t="s">
        <v>74</v>
      </c>
      <c r="P176">
        <v>1989</v>
      </c>
      <c r="Q176" s="31">
        <v>396</v>
      </c>
      <c r="R176" s="34">
        <v>27979</v>
      </c>
      <c r="S176">
        <v>74144.350000000006</v>
      </c>
      <c r="T176" s="35">
        <v>18.649999999999999</v>
      </c>
      <c r="U176">
        <v>203</v>
      </c>
      <c r="V176">
        <v>0.6</v>
      </c>
      <c r="W176" s="36" t="s">
        <v>65</v>
      </c>
      <c r="X176" s="1" t="s">
        <v>66</v>
      </c>
      <c r="Y176">
        <v>3174768.14</v>
      </c>
      <c r="Z176">
        <v>1516621.86</v>
      </c>
      <c r="AA176">
        <f>SUM(Y176:Z176)</f>
        <v>4691390</v>
      </c>
      <c r="AB176">
        <v>0.86399999999999999</v>
      </c>
      <c r="AC176">
        <v>855416.33</v>
      </c>
      <c r="AD176" s="31">
        <v>30.57</v>
      </c>
      <c r="AE176">
        <f>'Building envelope'!D657</f>
        <v>31644.25</v>
      </c>
      <c r="AF176" s="31">
        <f>'Building envelope'!E657</f>
        <v>2875285.1599999997</v>
      </c>
      <c r="AG176" s="37">
        <f>'Energy efficiency measures'!H494</f>
        <v>2704528</v>
      </c>
      <c r="AH176" s="38">
        <f>'Energy efficiency measures'!I494</f>
        <v>194.34385823716244</v>
      </c>
    </row>
    <row r="177" spans="1:34" s="41" customFormat="1" x14ac:dyDescent="0.25">
      <c r="A177" s="39" t="s">
        <v>67</v>
      </c>
      <c r="B177" s="40" t="s">
        <v>68</v>
      </c>
      <c r="D177" s="42"/>
      <c r="E177" s="43"/>
      <c r="F177" s="43"/>
      <c r="G177" s="46" t="e">
        <f>VLOOKUP(F177,'Building series'!A:F,6,0)</f>
        <v>#N/A</v>
      </c>
      <c r="H177" s="43"/>
      <c r="I177" s="43"/>
      <c r="J177" s="43"/>
      <c r="K177" s="43"/>
      <c r="L177" s="43"/>
      <c r="M177" s="43"/>
      <c r="N177" s="43"/>
      <c r="O177" s="44"/>
      <c r="P177" s="43"/>
      <c r="Q177" s="44"/>
      <c r="R177" s="44"/>
      <c r="S177" s="44"/>
      <c r="T177" s="44"/>
      <c r="U177" s="44"/>
      <c r="V177" s="44"/>
      <c r="W177" s="45"/>
      <c r="X177" s="43"/>
      <c r="Y177" s="43"/>
      <c r="Z177" s="43"/>
      <c r="AA177" s="43"/>
      <c r="AB177" s="43"/>
      <c r="AC177" s="43"/>
      <c r="AD177" s="44"/>
      <c r="AE177" s="44"/>
      <c r="AF177" s="44"/>
      <c r="AG177" s="43"/>
      <c r="AH177" s="44"/>
    </row>
    <row r="178" spans="1:34" s="41" customFormat="1" x14ac:dyDescent="0.25">
      <c r="A178" s="39" t="s">
        <v>69</v>
      </c>
      <c r="B178" s="40" t="s">
        <v>70</v>
      </c>
      <c r="D178" s="42"/>
      <c r="E178" s="43"/>
      <c r="F178" s="43"/>
      <c r="G178" s="46" t="e">
        <f>VLOOKUP(F178,'Building series'!A:F,6,0)</f>
        <v>#N/A</v>
      </c>
      <c r="H178" s="43"/>
      <c r="I178" s="43"/>
      <c r="J178" s="43"/>
      <c r="K178" s="43"/>
      <c r="L178" s="43"/>
      <c r="M178" s="43"/>
      <c r="N178" s="43"/>
      <c r="O178" s="44"/>
      <c r="P178" s="43"/>
      <c r="Q178" s="44"/>
      <c r="R178" s="44"/>
      <c r="S178" s="44"/>
      <c r="T178" s="44"/>
      <c r="U178" s="44"/>
      <c r="V178" s="44"/>
      <c r="W178" s="45"/>
      <c r="X178" s="43"/>
      <c r="Y178" s="43"/>
      <c r="Z178" s="43"/>
      <c r="AA178" s="43"/>
      <c r="AB178" s="43"/>
      <c r="AC178" s="43"/>
      <c r="AD178" s="44"/>
      <c r="AE178" s="44"/>
      <c r="AF178" s="44"/>
      <c r="AG178" s="43"/>
      <c r="AH178" s="44"/>
    </row>
    <row r="179" spans="1:34" x14ac:dyDescent="0.25">
      <c r="G179" s="46" t="e">
        <f>VLOOKUP(F179,'Building series'!A:F,6,0)</f>
        <v>#N/A</v>
      </c>
    </row>
    <row r="180" spans="1:34" x14ac:dyDescent="0.25">
      <c r="G180" s="46" t="e">
        <f>VLOOKUP(F180,'Building series'!A:F,6,0)</f>
        <v>#N/A</v>
      </c>
    </row>
    <row r="181" spans="1:34" ht="30.75" x14ac:dyDescent="0.3">
      <c r="A181" s="30" t="s">
        <v>172</v>
      </c>
      <c r="C181" s="31"/>
      <c r="D181" s="1" t="s">
        <v>173</v>
      </c>
      <c r="E181" s="32">
        <v>1000730631001</v>
      </c>
      <c r="F181" t="s">
        <v>101</v>
      </c>
      <c r="G181" s="46" t="str">
        <f>VLOOKUP(F181,'Building series'!A:F,6,0)</f>
        <v>316/318</v>
      </c>
      <c r="H181">
        <v>24.45</v>
      </c>
      <c r="I181">
        <v>10.25</v>
      </c>
      <c r="J181">
        <v>8.8000000000000007</v>
      </c>
      <c r="K181" s="33">
        <f>VLOOKUP(F181,'Building series'!A:C,2,0)</f>
        <v>2.5</v>
      </c>
      <c r="L181">
        <v>564.77</v>
      </c>
      <c r="M181" s="31">
        <f>L181*K181</f>
        <v>1411.925</v>
      </c>
      <c r="N181">
        <v>3</v>
      </c>
      <c r="O181" s="31" t="s">
        <v>74</v>
      </c>
      <c r="P181">
        <v>1960</v>
      </c>
      <c r="Q181" s="31">
        <v>12</v>
      </c>
      <c r="R181" s="34">
        <v>564.77</v>
      </c>
      <c r="S181">
        <v>1411.9</v>
      </c>
      <c r="T181" s="35">
        <v>19.3</v>
      </c>
      <c r="U181">
        <v>203</v>
      </c>
      <c r="V181">
        <v>0.55000000000000004</v>
      </c>
      <c r="W181" s="36" t="s">
        <v>65</v>
      </c>
      <c r="X181" s="1" t="s">
        <v>66</v>
      </c>
      <c r="Y181">
        <v>95096</v>
      </c>
      <c r="Z181">
        <v>21954</v>
      </c>
      <c r="AA181">
        <f>SUM(Y181:Z181)</f>
        <v>117050</v>
      </c>
      <c r="AB181">
        <v>0.89</v>
      </c>
      <c r="AC181">
        <v>28920.7</v>
      </c>
      <c r="AD181" s="31">
        <v>51.21</v>
      </c>
      <c r="AE181">
        <f>'Building envelope'!D673</f>
        <v>1214.58</v>
      </c>
      <c r="AF181" s="31">
        <f>'Building envelope'!E673</f>
        <v>96480</v>
      </c>
      <c r="AG181" s="37">
        <f>'Energy efficiency measures'!H509</f>
        <v>80600</v>
      </c>
      <c r="AH181" s="38">
        <f>'Energy efficiency measures'!I509</f>
        <v>5.7918109828832582</v>
      </c>
    </row>
    <row r="182" spans="1:34" s="41" customFormat="1" x14ac:dyDescent="0.25">
      <c r="A182" s="39" t="s">
        <v>67</v>
      </c>
      <c r="B182" s="40" t="s">
        <v>68</v>
      </c>
      <c r="D182" s="42"/>
      <c r="E182" s="43"/>
      <c r="F182" s="43"/>
      <c r="G182" s="46" t="e">
        <f>VLOOKUP(F182,'Building series'!A:F,6,0)</f>
        <v>#N/A</v>
      </c>
      <c r="H182" s="43"/>
      <c r="I182" s="43"/>
      <c r="J182" s="43"/>
      <c r="K182" s="43"/>
      <c r="L182" s="43"/>
      <c r="M182" s="43"/>
      <c r="N182" s="43"/>
      <c r="O182" s="44"/>
      <c r="P182" s="43"/>
      <c r="Q182" s="44"/>
      <c r="R182" s="44"/>
      <c r="S182" s="44"/>
      <c r="T182" s="44"/>
      <c r="U182" s="44"/>
      <c r="V182" s="44"/>
      <c r="W182" s="45"/>
      <c r="X182" s="43"/>
      <c r="Y182" s="43"/>
      <c r="Z182" s="43"/>
      <c r="AA182" s="43"/>
      <c r="AB182" s="43"/>
      <c r="AC182" s="43"/>
      <c r="AD182" s="44"/>
      <c r="AE182" s="44"/>
      <c r="AF182" s="44"/>
      <c r="AG182" s="43"/>
      <c r="AH182" s="44"/>
    </row>
    <row r="183" spans="1:34" s="41" customFormat="1" x14ac:dyDescent="0.25">
      <c r="A183" s="39" t="s">
        <v>69</v>
      </c>
      <c r="B183" s="40" t="s">
        <v>70</v>
      </c>
      <c r="D183" s="42"/>
      <c r="E183" s="43"/>
      <c r="F183" s="43"/>
      <c r="G183" s="46" t="e">
        <f>VLOOKUP(F183,'Building series'!A:F,6,0)</f>
        <v>#N/A</v>
      </c>
      <c r="H183" s="43"/>
      <c r="I183" s="43"/>
      <c r="J183" s="43"/>
      <c r="K183" s="43"/>
      <c r="L183" s="43"/>
      <c r="M183" s="43"/>
      <c r="N183" s="43"/>
      <c r="O183" s="44"/>
      <c r="P183" s="43"/>
      <c r="Q183" s="44"/>
      <c r="R183" s="44"/>
      <c r="S183" s="44"/>
      <c r="T183" s="44"/>
      <c r="U183" s="44"/>
      <c r="V183" s="44"/>
      <c r="W183" s="45"/>
      <c r="X183" s="43"/>
      <c r="Y183" s="43"/>
      <c r="Z183" s="43"/>
      <c r="AA183" s="43"/>
      <c r="AB183" s="43"/>
      <c r="AC183" s="43"/>
      <c r="AD183" s="44"/>
      <c r="AE183" s="44"/>
      <c r="AF183" s="44"/>
      <c r="AG183" s="43"/>
      <c r="AH183" s="44"/>
    </row>
    <row r="184" spans="1:34" x14ac:dyDescent="0.25">
      <c r="G184" s="46" t="e">
        <f>VLOOKUP(F184,'Building series'!A:F,6,0)</f>
        <v>#N/A</v>
      </c>
    </row>
    <row r="185" spans="1:34" x14ac:dyDescent="0.25">
      <c r="G185" s="46" t="e">
        <f>VLOOKUP(F185,'Building series'!A:F,6,0)</f>
        <v>#N/A</v>
      </c>
    </row>
    <row r="186" spans="1:34" ht="45.75" x14ac:dyDescent="0.3">
      <c r="A186" s="30" t="s">
        <v>174</v>
      </c>
      <c r="C186" s="31"/>
      <c r="D186" s="1" t="s">
        <v>175</v>
      </c>
      <c r="E186" s="32">
        <v>1000242019001</v>
      </c>
      <c r="F186" t="s">
        <v>176</v>
      </c>
      <c r="G186" s="46">
        <f>VLOOKUP(F186,'Building series'!A:F,6,0)</f>
        <v>101</v>
      </c>
      <c r="H186">
        <v>26.52</v>
      </c>
      <c r="I186">
        <v>23.93</v>
      </c>
      <c r="J186">
        <v>34</v>
      </c>
      <c r="K186" s="33">
        <f>VLOOKUP(F186,'Building series'!A:C,2,0)</f>
        <v>2.5</v>
      </c>
      <c r="L186">
        <v>3943.7</v>
      </c>
      <c r="M186" s="31">
        <f>L186*K186</f>
        <v>9859.25</v>
      </c>
      <c r="N186">
        <v>12</v>
      </c>
      <c r="O186" s="31" t="s">
        <v>74</v>
      </c>
      <c r="P186">
        <v>1980</v>
      </c>
      <c r="Q186" s="31">
        <v>71</v>
      </c>
      <c r="R186" s="34">
        <v>3943.7</v>
      </c>
      <c r="S186">
        <v>9859.2999999999993</v>
      </c>
      <c r="T186" s="35">
        <v>20</v>
      </c>
      <c r="U186">
        <v>203</v>
      </c>
      <c r="V186">
        <v>0.7</v>
      </c>
      <c r="W186" s="36" t="s">
        <v>65</v>
      </c>
      <c r="X186" s="1" t="s">
        <v>66</v>
      </c>
      <c r="Y186">
        <v>477126</v>
      </c>
      <c r="Z186">
        <v>206980</v>
      </c>
      <c r="AA186">
        <f>SUM(Y186:Z186)</f>
        <v>684106</v>
      </c>
      <c r="AB186">
        <v>0.91</v>
      </c>
      <c r="AC186">
        <v>191775.7</v>
      </c>
      <c r="AD186" s="31">
        <v>48.63</v>
      </c>
      <c r="AE186">
        <f>'Building envelope'!D693</f>
        <v>4568.5700000000006</v>
      </c>
      <c r="AF186" s="31">
        <f>'Building envelope'!E693</f>
        <v>429759</v>
      </c>
      <c r="AG186" s="37">
        <f>'Energy efficiency measures'!H526</f>
        <v>349500</v>
      </c>
      <c r="AH186" s="38">
        <f>'Energy efficiency measures'!I526</f>
        <v>25.114614621807675</v>
      </c>
    </row>
    <row r="187" spans="1:34" s="41" customFormat="1" x14ac:dyDescent="0.25">
      <c r="A187" s="39" t="s">
        <v>67</v>
      </c>
      <c r="B187" s="40" t="s">
        <v>68</v>
      </c>
      <c r="D187" s="42"/>
      <c r="E187" s="43"/>
      <c r="F187" s="43"/>
      <c r="G187" s="46" t="e">
        <f>VLOOKUP(F187,'Building series'!A:F,6,0)</f>
        <v>#N/A</v>
      </c>
      <c r="H187" s="43"/>
      <c r="I187" s="43"/>
      <c r="J187" s="43"/>
      <c r="K187" s="43"/>
      <c r="L187" s="43"/>
      <c r="M187" s="43"/>
      <c r="N187" s="43"/>
      <c r="O187" s="44"/>
      <c r="P187" s="43"/>
      <c r="Q187" s="44"/>
      <c r="R187" s="44"/>
      <c r="S187" s="44"/>
      <c r="T187" s="44"/>
      <c r="U187" s="44"/>
      <c r="V187" s="44"/>
      <c r="W187" s="45"/>
      <c r="X187" s="43"/>
      <c r="Y187" s="43"/>
      <c r="Z187" s="43"/>
      <c r="AA187" s="43"/>
      <c r="AB187" s="43"/>
      <c r="AC187" s="43"/>
      <c r="AD187" s="44"/>
      <c r="AE187" s="44"/>
      <c r="AF187" s="44"/>
      <c r="AG187" s="43"/>
      <c r="AH187" s="44"/>
    </row>
    <row r="188" spans="1:34" s="41" customFormat="1" x14ac:dyDescent="0.25">
      <c r="A188" s="39" t="s">
        <v>69</v>
      </c>
      <c r="B188" s="40" t="s">
        <v>70</v>
      </c>
      <c r="D188" s="42"/>
      <c r="E188" s="43"/>
      <c r="F188" s="43"/>
      <c r="G188" s="46" t="e">
        <f>VLOOKUP(F188,'Building series'!A:F,6,0)</f>
        <v>#N/A</v>
      </c>
      <c r="H188" s="43"/>
      <c r="I188" s="43"/>
      <c r="J188" s="43"/>
      <c r="K188" s="43"/>
      <c r="L188" s="43"/>
      <c r="M188" s="43"/>
      <c r="N188" s="43"/>
      <c r="O188" s="44"/>
      <c r="P188" s="43"/>
      <c r="Q188" s="44"/>
      <c r="R188" s="44"/>
      <c r="S188" s="44"/>
      <c r="T188" s="44"/>
      <c r="U188" s="44"/>
      <c r="V188" s="44"/>
      <c r="W188" s="45"/>
      <c r="X188" s="43"/>
      <c r="Y188" s="43"/>
      <c r="Z188" s="43"/>
      <c r="AA188" s="43"/>
      <c r="AB188" s="43"/>
      <c r="AC188" s="43"/>
      <c r="AD188" s="44"/>
      <c r="AE188" s="44"/>
      <c r="AF188" s="44"/>
      <c r="AG188" s="43"/>
      <c r="AH188" s="44"/>
    </row>
    <row r="189" spans="1:34" x14ac:dyDescent="0.25">
      <c r="G189" s="46" t="e">
        <f>VLOOKUP(F189,'Building series'!A:F,6,0)</f>
        <v>#N/A</v>
      </c>
    </row>
    <row r="190" spans="1:34" x14ac:dyDescent="0.25">
      <c r="G190" s="46" t="e">
        <f>VLOOKUP(F190,'Building series'!A:F,6,0)</f>
        <v>#N/A</v>
      </c>
    </row>
    <row r="191" spans="1:34" ht="30.75" x14ac:dyDescent="0.3">
      <c r="A191" s="30" t="s">
        <v>177</v>
      </c>
      <c r="C191" s="31"/>
      <c r="D191" s="1" t="s">
        <v>178</v>
      </c>
      <c r="E191" s="32">
        <v>1000602037001</v>
      </c>
      <c r="F191" t="s">
        <v>179</v>
      </c>
      <c r="G191" s="46" t="str">
        <f>VLOOKUP(F191,'Building series'!A:F,6,0)</f>
        <v>316/318</v>
      </c>
      <c r="H191">
        <v>72.97</v>
      </c>
      <c r="I191">
        <v>11.77</v>
      </c>
      <c r="J191">
        <v>14.4</v>
      </c>
      <c r="K191" s="33">
        <f>VLOOKUP(F191,'Building series'!A:C,2,0)</f>
        <v>2.5499999999999998</v>
      </c>
      <c r="L191">
        <v>3835.1</v>
      </c>
      <c r="M191" s="31">
        <f>L191*K191</f>
        <v>9779.5049999999992</v>
      </c>
      <c r="N191">
        <v>5</v>
      </c>
      <c r="O191" s="31" t="s">
        <v>74</v>
      </c>
      <c r="P191">
        <v>1960</v>
      </c>
      <c r="Q191" s="31">
        <v>80</v>
      </c>
      <c r="R191" s="34">
        <v>3835.1</v>
      </c>
      <c r="S191">
        <v>9779.5</v>
      </c>
      <c r="T191" s="35">
        <v>19.23</v>
      </c>
      <c r="U191">
        <v>203</v>
      </c>
      <c r="V191">
        <v>0.6</v>
      </c>
      <c r="W191" s="36" t="s">
        <v>65</v>
      </c>
      <c r="X191" s="1" t="s">
        <v>66</v>
      </c>
      <c r="Y191">
        <v>416912</v>
      </c>
      <c r="Z191">
        <v>110613</v>
      </c>
      <c r="AA191">
        <f>SUM(Y191:Z191)</f>
        <v>527525</v>
      </c>
      <c r="AB191">
        <v>0.91</v>
      </c>
      <c r="AC191">
        <v>166289.5</v>
      </c>
      <c r="AD191" s="31">
        <v>43.36</v>
      </c>
      <c r="AE191">
        <f>'Building envelope'!D709</f>
        <v>4791.3900000000003</v>
      </c>
      <c r="AF191" s="31">
        <f>'Building envelope'!E709</f>
        <v>388140</v>
      </c>
      <c r="AG191" s="37">
        <f>'Energy efficiency measures'!H540</f>
        <v>305300</v>
      </c>
      <c r="AH191" s="38">
        <f>'Energy efficiency measures'!I540</f>
        <v>21.938460211839438</v>
      </c>
    </row>
    <row r="192" spans="1:34" s="41" customFormat="1" x14ac:dyDescent="0.25">
      <c r="A192" s="39" t="s">
        <v>67</v>
      </c>
      <c r="B192" s="40" t="s">
        <v>68</v>
      </c>
      <c r="D192" s="42"/>
      <c r="E192" s="43"/>
      <c r="F192" s="43"/>
      <c r="G192" s="46" t="e">
        <f>VLOOKUP(F192,'Building series'!A:F,6,0)</f>
        <v>#N/A</v>
      </c>
      <c r="H192" s="43"/>
      <c r="I192" s="43"/>
      <c r="J192" s="43"/>
      <c r="K192" s="43"/>
      <c r="L192" s="43"/>
      <c r="M192" s="43"/>
      <c r="N192" s="43"/>
      <c r="O192" s="44"/>
      <c r="P192" s="43"/>
      <c r="Q192" s="44"/>
      <c r="R192" s="44"/>
      <c r="S192" s="44"/>
      <c r="T192" s="44"/>
      <c r="U192" s="44"/>
      <c r="V192" s="44"/>
      <c r="W192" s="45"/>
      <c r="X192" s="43"/>
      <c r="Y192" s="43"/>
      <c r="Z192" s="43"/>
      <c r="AA192" s="43"/>
      <c r="AB192" s="43"/>
      <c r="AC192" s="43"/>
      <c r="AD192" s="44"/>
      <c r="AE192" s="44"/>
      <c r="AF192" s="44"/>
      <c r="AG192" s="43"/>
      <c r="AH192" s="44"/>
    </row>
    <row r="193" spans="1:34" s="41" customFormat="1" x14ac:dyDescent="0.25">
      <c r="A193" s="39" t="s">
        <v>69</v>
      </c>
      <c r="B193" s="40" t="s">
        <v>70</v>
      </c>
      <c r="D193" s="42"/>
      <c r="E193" s="43"/>
      <c r="F193" s="43"/>
      <c r="G193" s="46" t="e">
        <f>VLOOKUP(F193,'Building series'!A:F,6,0)</f>
        <v>#N/A</v>
      </c>
      <c r="H193" s="43"/>
      <c r="I193" s="43"/>
      <c r="J193" s="43"/>
      <c r="K193" s="43"/>
      <c r="L193" s="43"/>
      <c r="M193" s="43"/>
      <c r="N193" s="43"/>
      <c r="O193" s="44"/>
      <c r="P193" s="43"/>
      <c r="Q193" s="44"/>
      <c r="R193" s="44"/>
      <c r="S193" s="44"/>
      <c r="T193" s="44"/>
      <c r="U193" s="44"/>
      <c r="V193" s="44"/>
      <c r="W193" s="45"/>
      <c r="X193" s="43"/>
      <c r="Y193" s="43"/>
      <c r="Z193" s="43"/>
      <c r="AA193" s="43"/>
      <c r="AB193" s="43"/>
      <c r="AC193" s="43"/>
      <c r="AD193" s="44"/>
      <c r="AE193" s="44"/>
      <c r="AF193" s="44"/>
      <c r="AG193" s="43"/>
      <c r="AH193" s="44"/>
    </row>
    <row r="194" spans="1:34" x14ac:dyDescent="0.25">
      <c r="G194" s="46" t="e">
        <f>VLOOKUP(F194,'Building series'!A:F,6,0)</f>
        <v>#N/A</v>
      </c>
    </row>
    <row r="195" spans="1:34" x14ac:dyDescent="0.25">
      <c r="G195" s="46" t="e">
        <f>VLOOKUP(F195,'Building series'!A:F,6,0)</f>
        <v>#N/A</v>
      </c>
    </row>
    <row r="196" spans="1:34" ht="30.75" x14ac:dyDescent="0.3">
      <c r="A196" s="30" t="s">
        <v>180</v>
      </c>
      <c r="C196" s="31"/>
      <c r="D196" s="1" t="s">
        <v>181</v>
      </c>
      <c r="E196" s="32">
        <v>1000250056001</v>
      </c>
      <c r="F196" t="s">
        <v>182</v>
      </c>
      <c r="G196" s="46" t="str">
        <f>VLOOKUP(F196,'Building series'!A:F,6,0)</f>
        <v>316/318</v>
      </c>
      <c r="H196">
        <v>37.799999999999997</v>
      </c>
      <c r="I196">
        <v>11</v>
      </c>
      <c r="J196">
        <v>12.2</v>
      </c>
      <c r="K196" s="33">
        <f>VLOOKUP(F196,'Building series'!A:C,2,0)</f>
        <v>2.7</v>
      </c>
      <c r="L196">
        <v>1325.5</v>
      </c>
      <c r="M196" s="31">
        <f>L196*K196</f>
        <v>3578.8500000000004</v>
      </c>
      <c r="N196">
        <v>4</v>
      </c>
      <c r="O196" s="31" t="s">
        <v>74</v>
      </c>
      <c r="P196">
        <v>1961</v>
      </c>
      <c r="Q196" s="31">
        <v>32</v>
      </c>
      <c r="R196" s="34">
        <v>1325.5</v>
      </c>
      <c r="S196">
        <v>3578.9</v>
      </c>
      <c r="T196" s="35">
        <v>19.239999999999998</v>
      </c>
      <c r="U196">
        <v>203</v>
      </c>
      <c r="V196">
        <v>0.55000000000000004</v>
      </c>
      <c r="W196" s="36" t="s">
        <v>65</v>
      </c>
      <c r="X196" s="1" t="s">
        <v>66</v>
      </c>
      <c r="Y196">
        <v>170536</v>
      </c>
      <c r="Z196">
        <v>82019</v>
      </c>
      <c r="AA196">
        <f>SUM(Y196:Z196)</f>
        <v>252555</v>
      </c>
      <c r="AB196">
        <v>0.89</v>
      </c>
      <c r="AC196">
        <v>68506.399999999994</v>
      </c>
      <c r="AD196" s="31">
        <v>51.68</v>
      </c>
      <c r="AE196">
        <f>'Building envelope'!D725</f>
        <v>2260.23</v>
      </c>
      <c r="AF196" s="31">
        <f>'Building envelope'!E725</f>
        <v>182454</v>
      </c>
      <c r="AG196" s="37">
        <f>'Energy efficiency measures'!H554</f>
        <v>141100</v>
      </c>
      <c r="AH196" s="38">
        <f>'Energy efficiency measures'!I554</f>
        <v>10.139262154898606</v>
      </c>
    </row>
    <row r="197" spans="1:34" s="41" customFormat="1" x14ac:dyDescent="0.25">
      <c r="A197" s="39" t="s">
        <v>67</v>
      </c>
      <c r="B197" s="40" t="s">
        <v>68</v>
      </c>
      <c r="D197" s="42"/>
      <c r="E197" s="43"/>
      <c r="F197" s="43"/>
      <c r="G197" s="46" t="e">
        <f>VLOOKUP(F197,'Building series'!A:F,6,0)</f>
        <v>#N/A</v>
      </c>
      <c r="H197" s="43"/>
      <c r="I197" s="43"/>
      <c r="J197" s="43"/>
      <c r="K197" s="43"/>
      <c r="L197" s="43"/>
      <c r="M197" s="43"/>
      <c r="N197" s="43"/>
      <c r="O197" s="44"/>
      <c r="P197" s="43"/>
      <c r="Q197" s="44"/>
      <c r="R197" s="44"/>
      <c r="S197" s="44"/>
      <c r="T197" s="44"/>
      <c r="U197" s="44"/>
      <c r="V197" s="44"/>
      <c r="W197" s="45"/>
      <c r="X197" s="43"/>
      <c r="Y197" s="43"/>
      <c r="Z197" s="43"/>
      <c r="AA197" s="43"/>
      <c r="AB197" s="43"/>
      <c r="AC197" s="43"/>
      <c r="AD197" s="44"/>
      <c r="AE197" s="44"/>
      <c r="AF197" s="44"/>
      <c r="AG197" s="43"/>
      <c r="AH197" s="44"/>
    </row>
    <row r="198" spans="1:34" s="41" customFormat="1" x14ac:dyDescent="0.25">
      <c r="A198" s="39" t="s">
        <v>69</v>
      </c>
      <c r="B198" s="40" t="s">
        <v>70</v>
      </c>
      <c r="D198" s="42"/>
      <c r="E198" s="43"/>
      <c r="F198" s="43"/>
      <c r="G198" s="46" t="e">
        <f>VLOOKUP(F198,'Building series'!A:F,6,0)</f>
        <v>#N/A</v>
      </c>
      <c r="H198" s="43"/>
      <c r="I198" s="43"/>
      <c r="J198" s="43"/>
      <c r="K198" s="43"/>
      <c r="L198" s="43"/>
      <c r="M198" s="43"/>
      <c r="N198" s="43"/>
      <c r="O198" s="44"/>
      <c r="P198" s="43"/>
      <c r="Q198" s="44"/>
      <c r="R198" s="44"/>
      <c r="S198" s="44"/>
      <c r="T198" s="44"/>
      <c r="U198" s="44"/>
      <c r="V198" s="44"/>
      <c r="W198" s="45"/>
      <c r="X198" s="43"/>
      <c r="Y198" s="43"/>
      <c r="Z198" s="43"/>
      <c r="AA198" s="43"/>
      <c r="AB198" s="43"/>
      <c r="AC198" s="43"/>
      <c r="AD198" s="44"/>
      <c r="AE198" s="44"/>
      <c r="AF198" s="44"/>
      <c r="AG198" s="43"/>
      <c r="AH198" s="44"/>
    </row>
    <row r="199" spans="1:34" x14ac:dyDescent="0.25">
      <c r="G199" s="46" t="e">
        <f>VLOOKUP(F199,'Building series'!A:F,6,0)</f>
        <v>#N/A</v>
      </c>
    </row>
    <row r="200" spans="1:34" x14ac:dyDescent="0.25">
      <c r="G200" s="46" t="e">
        <f>VLOOKUP(F200,'Building series'!A:F,6,0)</f>
        <v>#N/A</v>
      </c>
    </row>
    <row r="201" spans="1:34" ht="30.75" x14ac:dyDescent="0.3">
      <c r="A201" s="30" t="s">
        <v>183</v>
      </c>
      <c r="C201" s="31"/>
      <c r="D201" s="1" t="s">
        <v>184</v>
      </c>
      <c r="E201" s="32">
        <v>1000750146009</v>
      </c>
      <c r="F201" t="s">
        <v>80</v>
      </c>
      <c r="G201" s="46">
        <f>VLOOKUP(F201,'Building series'!A:F,6,0)</f>
        <v>0</v>
      </c>
      <c r="H201" s="46" t="s">
        <v>64</v>
      </c>
      <c r="I201" s="46" t="s">
        <v>64</v>
      </c>
      <c r="J201" s="46" t="s">
        <v>64</v>
      </c>
      <c r="K201" s="33">
        <f>VLOOKUP(F201,'Building series'!A:C,2,0)</f>
        <v>2.5</v>
      </c>
      <c r="L201">
        <v>5347.8</v>
      </c>
      <c r="M201" s="31">
        <f>L201*K201</f>
        <v>13369.5</v>
      </c>
      <c r="N201">
        <v>6</v>
      </c>
      <c r="O201" s="31" t="s">
        <v>74</v>
      </c>
      <c r="P201">
        <v>1985</v>
      </c>
      <c r="Q201" s="31">
        <v>96</v>
      </c>
      <c r="R201" s="34">
        <v>5347.8</v>
      </c>
      <c r="S201">
        <v>13369.5</v>
      </c>
      <c r="T201" s="35">
        <v>18.739999999999998</v>
      </c>
      <c r="U201">
        <v>203</v>
      </c>
      <c r="V201">
        <v>0.5</v>
      </c>
      <c r="W201" s="36" t="s">
        <v>65</v>
      </c>
      <c r="X201" s="1" t="s">
        <v>66</v>
      </c>
      <c r="Y201">
        <v>660678</v>
      </c>
      <c r="Z201">
        <v>279093</v>
      </c>
      <c r="AA201">
        <f>SUM(Y201:Z201)</f>
        <v>939771</v>
      </c>
      <c r="AB201">
        <v>0.88</v>
      </c>
      <c r="AC201">
        <v>278853.2</v>
      </c>
      <c r="AD201" s="31">
        <v>52.14</v>
      </c>
      <c r="AE201">
        <f>'Building envelope'!D746</f>
        <v>8723.2799999999988</v>
      </c>
      <c r="AF201" s="31">
        <f>'Building envelope'!E746</f>
        <v>697823</v>
      </c>
      <c r="AG201" s="37">
        <f>'Energy efficiency measures'!H573</f>
        <v>650400</v>
      </c>
      <c r="AH201" s="38">
        <f>'Energy efficiency measures'!I573</f>
        <v>46.736896566591454</v>
      </c>
    </row>
    <row r="202" spans="1:34" s="41" customFormat="1" x14ac:dyDescent="0.25">
      <c r="A202" s="39" t="s">
        <v>67</v>
      </c>
      <c r="B202" s="40" t="s">
        <v>68</v>
      </c>
      <c r="D202" s="42"/>
      <c r="E202" s="43"/>
      <c r="F202" s="43"/>
      <c r="G202" s="46" t="e">
        <f>VLOOKUP(F202,'Building series'!A:F,6,0)</f>
        <v>#N/A</v>
      </c>
      <c r="H202" s="43"/>
      <c r="I202" s="43"/>
      <c r="J202" s="43"/>
      <c r="K202" s="43"/>
      <c r="L202" s="43"/>
      <c r="M202" s="43"/>
      <c r="N202" s="43"/>
      <c r="O202" s="44"/>
      <c r="P202" s="43"/>
      <c r="Q202" s="44"/>
      <c r="R202" s="44"/>
      <c r="S202" s="44"/>
      <c r="T202" s="44"/>
      <c r="U202" s="44"/>
      <c r="V202" s="44"/>
      <c r="W202" s="45"/>
      <c r="X202" s="43"/>
      <c r="Y202" s="43"/>
      <c r="Z202" s="43"/>
      <c r="AA202" s="43"/>
      <c r="AB202" s="43"/>
      <c r="AC202" s="43"/>
      <c r="AD202" s="44"/>
      <c r="AE202" s="44"/>
      <c r="AF202" s="44"/>
      <c r="AG202" s="43"/>
      <c r="AH202" s="44"/>
    </row>
    <row r="203" spans="1:34" s="41" customFormat="1" x14ac:dyDescent="0.25">
      <c r="A203" s="39" t="s">
        <v>69</v>
      </c>
      <c r="B203" s="40" t="s">
        <v>70</v>
      </c>
      <c r="D203" s="42"/>
      <c r="E203" s="43"/>
      <c r="F203" s="43"/>
      <c r="G203" s="46" t="e">
        <f>VLOOKUP(F203,'Building series'!A:F,6,0)</f>
        <v>#N/A</v>
      </c>
      <c r="H203" s="43"/>
      <c r="I203" s="43"/>
      <c r="J203" s="43"/>
      <c r="K203" s="43"/>
      <c r="L203" s="43"/>
      <c r="M203" s="43"/>
      <c r="N203" s="43"/>
      <c r="O203" s="44"/>
      <c r="P203" s="43"/>
      <c r="Q203" s="44"/>
      <c r="R203" s="44"/>
      <c r="S203" s="44"/>
      <c r="T203" s="44"/>
      <c r="U203" s="44"/>
      <c r="V203" s="44"/>
      <c r="W203" s="45"/>
      <c r="X203" s="43"/>
      <c r="Y203" s="43"/>
      <c r="Z203" s="43"/>
      <c r="AA203" s="43"/>
      <c r="AB203" s="43"/>
      <c r="AC203" s="43"/>
      <c r="AD203" s="44"/>
      <c r="AE203" s="44"/>
      <c r="AF203" s="44"/>
      <c r="AG203" s="43"/>
      <c r="AH203" s="44"/>
    </row>
    <row r="204" spans="1:34" x14ac:dyDescent="0.25">
      <c r="G204" s="46" t="e">
        <f>VLOOKUP(F204,'Building series'!A:F,6,0)</f>
        <v>#N/A</v>
      </c>
    </row>
    <row r="205" spans="1:34" x14ac:dyDescent="0.25">
      <c r="G205" s="46" t="e">
        <f>VLOOKUP(F205,'Building series'!A:F,6,0)</f>
        <v>#N/A</v>
      </c>
    </row>
    <row r="206" spans="1:34" ht="30.75" x14ac:dyDescent="0.3">
      <c r="A206" s="30" t="s">
        <v>185</v>
      </c>
      <c r="C206" s="31"/>
      <c r="D206" s="1" t="s">
        <v>186</v>
      </c>
      <c r="E206" s="32">
        <v>1001000145001</v>
      </c>
      <c r="F206" t="s">
        <v>187</v>
      </c>
      <c r="G206" s="46">
        <f>VLOOKUP(F206,'Building series'!A:F,6,0)</f>
        <v>110</v>
      </c>
      <c r="H206" s="46" t="s">
        <v>64</v>
      </c>
      <c r="I206" s="46" t="s">
        <v>64</v>
      </c>
      <c r="J206">
        <v>6.2</v>
      </c>
      <c r="K206" s="33">
        <f>VLOOKUP(F206,'Building series'!A:C,2,0)</f>
        <v>2.85</v>
      </c>
      <c r="L206">
        <v>695.52</v>
      </c>
      <c r="M206" s="31">
        <f>L206*K206</f>
        <v>1982.232</v>
      </c>
      <c r="N206">
        <v>2</v>
      </c>
      <c r="O206" s="31" t="s">
        <v>74</v>
      </c>
      <c r="P206">
        <v>1955</v>
      </c>
      <c r="Q206" s="31">
        <v>12</v>
      </c>
      <c r="R206" s="34">
        <v>695.52</v>
      </c>
      <c r="S206">
        <v>1982.2</v>
      </c>
      <c r="T206" s="35">
        <v>18.77</v>
      </c>
      <c r="U206">
        <v>203</v>
      </c>
      <c r="V206">
        <v>0.5</v>
      </c>
      <c r="W206" s="36" t="s">
        <v>65</v>
      </c>
      <c r="X206" s="1" t="s">
        <v>66</v>
      </c>
      <c r="Y206">
        <v>105230</v>
      </c>
      <c r="Z206">
        <v>34249</v>
      </c>
      <c r="AA206">
        <f>SUM(Y206:Z206)</f>
        <v>139479</v>
      </c>
      <c r="AB206">
        <v>0.89</v>
      </c>
      <c r="AC206">
        <v>35252.199999999997</v>
      </c>
      <c r="AD206" s="31">
        <v>50.68</v>
      </c>
      <c r="AE206">
        <f>'Building envelope'!D762</f>
        <v>1407.46</v>
      </c>
      <c r="AF206" s="31">
        <f>'Building envelope'!E762</f>
        <v>110340</v>
      </c>
      <c r="AG206" s="37">
        <f>'Energy efficiency measures'!H587</f>
        <v>148400</v>
      </c>
      <c r="AH206" s="38">
        <f>'Energy efficiency measures'!I587</f>
        <v>10.663830643422774</v>
      </c>
    </row>
    <row r="207" spans="1:34" s="41" customFormat="1" x14ac:dyDescent="0.25">
      <c r="A207" s="39" t="s">
        <v>67</v>
      </c>
      <c r="B207" s="40" t="s">
        <v>68</v>
      </c>
      <c r="D207" s="42"/>
      <c r="E207" s="43"/>
      <c r="F207" s="43"/>
      <c r="G207" s="46" t="e">
        <f>VLOOKUP(F207,'Building series'!A:F,6,0)</f>
        <v>#N/A</v>
      </c>
      <c r="H207" s="43"/>
      <c r="I207" s="43"/>
      <c r="J207" s="43"/>
      <c r="K207" s="43"/>
      <c r="L207" s="43"/>
      <c r="M207" s="43"/>
      <c r="N207" s="43"/>
      <c r="O207" s="44"/>
      <c r="P207" s="43"/>
      <c r="Q207" s="44"/>
      <c r="R207" s="44"/>
      <c r="S207" s="44"/>
      <c r="T207" s="44"/>
      <c r="U207" s="44"/>
      <c r="V207" s="44"/>
      <c r="W207" s="45"/>
      <c r="X207" s="43"/>
      <c r="Y207" s="43"/>
      <c r="Z207" s="43"/>
      <c r="AA207" s="43"/>
      <c r="AB207" s="43"/>
      <c r="AC207" s="43"/>
      <c r="AD207" s="44"/>
      <c r="AE207" s="44"/>
      <c r="AF207" s="44"/>
      <c r="AG207" s="43"/>
      <c r="AH207" s="44"/>
    </row>
    <row r="208" spans="1:34" s="41" customFormat="1" x14ac:dyDescent="0.25">
      <c r="A208" s="39" t="s">
        <v>69</v>
      </c>
      <c r="B208" s="40" t="s">
        <v>70</v>
      </c>
      <c r="D208" s="42"/>
      <c r="E208" s="43"/>
      <c r="F208" s="43"/>
      <c r="G208" s="46" t="e">
        <f>VLOOKUP(F208,'Building series'!A:F,6,0)</f>
        <v>#N/A</v>
      </c>
      <c r="H208" s="43"/>
      <c r="I208" s="43"/>
      <c r="J208" s="43"/>
      <c r="K208" s="43"/>
      <c r="L208" s="43"/>
      <c r="M208" s="43"/>
      <c r="N208" s="43"/>
      <c r="O208" s="44"/>
      <c r="P208" s="43"/>
      <c r="Q208" s="44"/>
      <c r="R208" s="44"/>
      <c r="S208" s="44"/>
      <c r="T208" s="44"/>
      <c r="U208" s="44"/>
      <c r="V208" s="44"/>
      <c r="W208" s="45"/>
      <c r="X208" s="43"/>
      <c r="Y208" s="43"/>
      <c r="Z208" s="43"/>
      <c r="AA208" s="43"/>
      <c r="AB208" s="43"/>
      <c r="AC208" s="43"/>
      <c r="AD208" s="44"/>
      <c r="AE208" s="44"/>
      <c r="AF208" s="44"/>
      <c r="AG208" s="43"/>
      <c r="AH208" s="44"/>
    </row>
    <row r="209" spans="1:34" x14ac:dyDescent="0.25">
      <c r="G209" s="46" t="e">
        <f>VLOOKUP(F209,'Building series'!A:F,6,0)</f>
        <v>#N/A</v>
      </c>
    </row>
    <row r="210" spans="1:34" x14ac:dyDescent="0.25">
      <c r="G210" s="46" t="e">
        <f>VLOOKUP(F210,'Building series'!A:F,6,0)</f>
        <v>#N/A</v>
      </c>
    </row>
    <row r="211" spans="1:34" ht="30.75" x14ac:dyDescent="0.3">
      <c r="A211" s="30" t="s">
        <v>188</v>
      </c>
      <c r="C211" s="31"/>
      <c r="D211" s="1" t="s">
        <v>189</v>
      </c>
      <c r="E211" s="32">
        <v>1000460125001</v>
      </c>
      <c r="F211" t="s">
        <v>190</v>
      </c>
      <c r="G211" s="46">
        <f>VLOOKUP(F211,'Building series'!A:F,6,0)</f>
        <v>0</v>
      </c>
      <c r="H211">
        <v>109.5</v>
      </c>
      <c r="I211">
        <v>10.75</v>
      </c>
      <c r="J211">
        <v>13.6</v>
      </c>
      <c r="K211" s="33">
        <f>VLOOKUP(F211,'Building series'!A:C,2,0)</f>
        <v>2.9</v>
      </c>
      <c r="L211">
        <v>4743.8</v>
      </c>
      <c r="M211" s="31">
        <f>L211*K211</f>
        <v>13757.02</v>
      </c>
      <c r="N211">
        <v>4</v>
      </c>
      <c r="O211" s="31" t="s">
        <v>74</v>
      </c>
      <c r="P211">
        <v>1929</v>
      </c>
      <c r="Q211" s="31">
        <v>89</v>
      </c>
      <c r="R211" s="34">
        <v>4743.8</v>
      </c>
      <c r="S211">
        <v>13757</v>
      </c>
      <c r="T211" s="35">
        <v>20.11</v>
      </c>
      <c r="U211">
        <v>203</v>
      </c>
      <c r="V211">
        <v>0.7</v>
      </c>
      <c r="W211" s="36" t="s">
        <v>65</v>
      </c>
      <c r="X211" s="1" t="s">
        <v>66</v>
      </c>
      <c r="Y211">
        <v>676200</v>
      </c>
      <c r="Z211">
        <v>99473</v>
      </c>
      <c r="AA211">
        <f>SUM(Y211:Z211)</f>
        <v>775673</v>
      </c>
      <c r="AB211">
        <v>0.92</v>
      </c>
      <c r="AC211">
        <v>211753.2</v>
      </c>
      <c r="AD211" s="31">
        <v>44.64</v>
      </c>
      <c r="AE211">
        <f>'Building envelope'!D781</f>
        <v>6212.93</v>
      </c>
      <c r="AF211" s="31">
        <f>'Building envelope'!E781</f>
        <v>557763</v>
      </c>
      <c r="AG211" s="37">
        <f>'Energy efficiency measures'!H603</f>
        <v>235200</v>
      </c>
      <c r="AH211" s="38">
        <f>'Energy efficiency measures'!I603</f>
        <v>16.901165548066281</v>
      </c>
    </row>
    <row r="212" spans="1:34" s="41" customFormat="1" x14ac:dyDescent="0.25">
      <c r="A212" s="39" t="s">
        <v>67</v>
      </c>
      <c r="B212" s="40" t="s">
        <v>68</v>
      </c>
      <c r="D212" s="42"/>
      <c r="E212" s="43"/>
      <c r="F212" s="43"/>
      <c r="G212" s="46" t="e">
        <f>VLOOKUP(F212,'Building series'!A:F,6,0)</f>
        <v>#N/A</v>
      </c>
      <c r="H212" s="43"/>
      <c r="I212" s="43"/>
      <c r="J212" s="43"/>
      <c r="K212" s="43"/>
      <c r="L212" s="43"/>
      <c r="M212" s="43"/>
      <c r="N212" s="43"/>
      <c r="O212" s="44"/>
      <c r="P212" s="43"/>
      <c r="Q212" s="44"/>
      <c r="R212" s="44"/>
      <c r="S212" s="44"/>
      <c r="T212" s="44"/>
      <c r="U212" s="44"/>
      <c r="V212" s="44"/>
      <c r="W212" s="45"/>
      <c r="X212" s="43"/>
      <c r="Y212" s="43"/>
      <c r="Z212" s="43"/>
      <c r="AA212" s="43"/>
      <c r="AB212" s="43"/>
      <c r="AC212" s="43"/>
      <c r="AD212" s="44"/>
      <c r="AE212" s="44"/>
      <c r="AF212" s="44"/>
      <c r="AG212" s="43"/>
      <c r="AH212" s="44"/>
    </row>
    <row r="213" spans="1:34" s="41" customFormat="1" x14ac:dyDescent="0.25">
      <c r="A213" s="39" t="s">
        <v>69</v>
      </c>
      <c r="B213" s="40" t="s">
        <v>70</v>
      </c>
      <c r="D213" s="42"/>
      <c r="E213" s="43"/>
      <c r="F213" s="43"/>
      <c r="G213" s="46" t="e">
        <f>VLOOKUP(F213,'Building series'!A:F,6,0)</f>
        <v>#N/A</v>
      </c>
      <c r="H213" s="43"/>
      <c r="I213" s="43"/>
      <c r="J213" s="43"/>
      <c r="K213" s="43"/>
      <c r="L213" s="43"/>
      <c r="M213" s="43"/>
      <c r="N213" s="43"/>
      <c r="O213" s="44"/>
      <c r="P213" s="43"/>
      <c r="Q213" s="44"/>
      <c r="R213" s="44"/>
      <c r="S213" s="44"/>
      <c r="T213" s="44"/>
      <c r="U213" s="44"/>
      <c r="V213" s="44"/>
      <c r="W213" s="45"/>
      <c r="X213" s="43"/>
      <c r="Y213" s="43"/>
      <c r="Z213" s="43"/>
      <c r="AA213" s="43"/>
      <c r="AB213" s="43"/>
      <c r="AC213" s="43"/>
      <c r="AD213" s="44"/>
      <c r="AE213" s="44"/>
      <c r="AF213" s="44"/>
      <c r="AG213" s="43"/>
      <c r="AH213" s="44"/>
    </row>
    <row r="214" spans="1:34" x14ac:dyDescent="0.25">
      <c r="G214" s="46" t="e">
        <f>VLOOKUP(F214,'Building series'!A:F,6,0)</f>
        <v>#N/A</v>
      </c>
    </row>
    <row r="215" spans="1:34" x14ac:dyDescent="0.25">
      <c r="G215" s="46" t="e">
        <f>VLOOKUP(F215,'Building series'!A:F,6,0)</f>
        <v>#N/A</v>
      </c>
    </row>
    <row r="216" spans="1:34" ht="30.75" x14ac:dyDescent="0.3">
      <c r="A216" s="30" t="s">
        <v>191</v>
      </c>
      <c r="C216" s="31"/>
      <c r="D216" s="1" t="s">
        <v>192</v>
      </c>
      <c r="E216" s="32">
        <v>1000472013003</v>
      </c>
      <c r="F216" t="s">
        <v>193</v>
      </c>
      <c r="G216" s="46">
        <f>VLOOKUP(F216,'Building series'!A:F,6,0)</f>
        <v>467</v>
      </c>
      <c r="H216">
        <v>26.11</v>
      </c>
      <c r="I216">
        <v>11.7</v>
      </c>
      <c r="J216">
        <v>25.6</v>
      </c>
      <c r="K216" s="33">
        <f>VLOOKUP(F216,'Building series'!A:C,2,0)</f>
        <v>2.5</v>
      </c>
      <c r="L216">
        <v>2175.3000000000002</v>
      </c>
      <c r="M216" s="31">
        <f>L216*K216</f>
        <v>5438.25</v>
      </c>
      <c r="N216">
        <v>9</v>
      </c>
      <c r="O216" s="31" t="s">
        <v>74</v>
      </c>
      <c r="P216">
        <v>1982</v>
      </c>
      <c r="Q216" s="31">
        <v>36</v>
      </c>
      <c r="R216" s="34">
        <v>2175.3000000000002</v>
      </c>
      <c r="S216">
        <v>5438.3</v>
      </c>
      <c r="T216" s="35">
        <v>20</v>
      </c>
      <c r="U216">
        <v>203</v>
      </c>
      <c r="V216">
        <v>0.7</v>
      </c>
      <c r="W216" s="36" t="s">
        <v>65</v>
      </c>
      <c r="X216" s="1" t="s">
        <v>66</v>
      </c>
      <c r="Y216">
        <v>251097</v>
      </c>
      <c r="Z216">
        <v>123149</v>
      </c>
      <c r="AA216">
        <f>SUM(Y216:Z216)</f>
        <v>374246</v>
      </c>
      <c r="AB216">
        <v>0.9</v>
      </c>
      <c r="AC216">
        <v>107255.4</v>
      </c>
      <c r="AD216" s="31">
        <v>49.31</v>
      </c>
      <c r="AE216">
        <f>'Building envelope'!D804</f>
        <v>2701.7199999999993</v>
      </c>
      <c r="AF216" s="31">
        <f>'Building envelope'!E804</f>
        <v>234204</v>
      </c>
      <c r="AG216" s="37">
        <f>'Energy efficiency measures'!H623</f>
        <v>198300</v>
      </c>
      <c r="AH216" s="38">
        <f>'Energy efficiency measures'!I623</f>
        <v>14.249579626622209</v>
      </c>
    </row>
    <row r="217" spans="1:34" s="41" customFormat="1" x14ac:dyDescent="0.25">
      <c r="A217" s="39" t="s">
        <v>67</v>
      </c>
      <c r="B217" s="40" t="s">
        <v>68</v>
      </c>
      <c r="D217" s="42"/>
      <c r="E217" s="43"/>
      <c r="F217" s="43"/>
      <c r="G217" s="46" t="e">
        <f>VLOOKUP(F217,'Building series'!A:F,6,0)</f>
        <v>#N/A</v>
      </c>
      <c r="H217" s="43"/>
      <c r="I217" s="43"/>
      <c r="J217" s="43"/>
      <c r="K217" s="43"/>
      <c r="L217" s="43"/>
      <c r="M217" s="43"/>
      <c r="N217" s="43"/>
      <c r="O217" s="44"/>
      <c r="P217" s="43"/>
      <c r="Q217" s="44"/>
      <c r="R217" s="44"/>
      <c r="S217" s="44"/>
      <c r="T217" s="44"/>
      <c r="U217" s="44"/>
      <c r="V217" s="44"/>
      <c r="W217" s="45"/>
      <c r="X217" s="43"/>
      <c r="Y217" s="43"/>
      <c r="Z217" s="43"/>
      <c r="AA217" s="43"/>
      <c r="AB217" s="43"/>
      <c r="AC217" s="43"/>
      <c r="AD217" s="44"/>
      <c r="AE217" s="44"/>
      <c r="AF217" s="44"/>
      <c r="AG217" s="43"/>
      <c r="AH217" s="44"/>
    </row>
    <row r="218" spans="1:34" s="41" customFormat="1" x14ac:dyDescent="0.25">
      <c r="A218" s="39" t="s">
        <v>69</v>
      </c>
      <c r="B218" s="40" t="s">
        <v>70</v>
      </c>
      <c r="D218" s="42"/>
      <c r="E218" s="43"/>
      <c r="F218" s="43"/>
      <c r="G218" s="46" t="e">
        <f>VLOOKUP(F218,'Building series'!A:F,6,0)</f>
        <v>#N/A</v>
      </c>
      <c r="H218" s="43"/>
      <c r="I218" s="43"/>
      <c r="J218" s="43"/>
      <c r="K218" s="43"/>
      <c r="L218" s="43"/>
      <c r="M218" s="43"/>
      <c r="N218" s="43"/>
      <c r="O218" s="44"/>
      <c r="P218" s="43"/>
      <c r="Q218" s="44"/>
      <c r="R218" s="44"/>
      <c r="S218" s="44"/>
      <c r="T218" s="44"/>
      <c r="U218" s="44"/>
      <c r="V218" s="44"/>
      <c r="W218" s="45"/>
      <c r="X218" s="43"/>
      <c r="Y218" s="43"/>
      <c r="Z218" s="43"/>
      <c r="AA218" s="43"/>
      <c r="AB218" s="43"/>
      <c r="AC218" s="43"/>
      <c r="AD218" s="44"/>
      <c r="AE218" s="44"/>
      <c r="AF218" s="44"/>
      <c r="AG218" s="43"/>
      <c r="AH218" s="44"/>
    </row>
    <row r="219" spans="1:34" x14ac:dyDescent="0.25">
      <c r="G219" s="46" t="e">
        <f>VLOOKUP(F219,'Building series'!A:F,6,0)</f>
        <v>#N/A</v>
      </c>
    </row>
    <row r="220" spans="1:34" x14ac:dyDescent="0.25">
      <c r="G220" s="46" t="e">
        <f>VLOOKUP(F220,'Building series'!A:F,6,0)</f>
        <v>#N/A</v>
      </c>
    </row>
    <row r="221" spans="1:34" ht="30.75" x14ac:dyDescent="0.3">
      <c r="A221" s="30" t="s">
        <v>194</v>
      </c>
      <c r="C221" s="31"/>
      <c r="D221" s="1" t="s">
        <v>195</v>
      </c>
      <c r="E221" s="32">
        <v>1000472013002</v>
      </c>
      <c r="F221" t="s">
        <v>193</v>
      </c>
      <c r="G221" s="46">
        <f>VLOOKUP(F221,'Building series'!A:F,6,0)</f>
        <v>467</v>
      </c>
      <c r="H221">
        <v>104.29</v>
      </c>
      <c r="I221">
        <v>11.7</v>
      </c>
      <c r="J221">
        <v>25.6</v>
      </c>
      <c r="K221" s="33">
        <f>VLOOKUP(F221,'Building series'!A:C,2,0)</f>
        <v>2.5</v>
      </c>
      <c r="L221">
        <v>8317.2999999999993</v>
      </c>
      <c r="M221" s="31">
        <f>L221*K221</f>
        <v>20793.25</v>
      </c>
      <c r="N221">
        <v>9</v>
      </c>
      <c r="O221" s="31" t="s">
        <v>74</v>
      </c>
      <c r="P221">
        <v>1982</v>
      </c>
      <c r="Q221" s="31">
        <v>138</v>
      </c>
      <c r="R221" s="34">
        <v>8317.2999999999993</v>
      </c>
      <c r="S221">
        <v>20793.3</v>
      </c>
      <c r="T221" s="35">
        <v>21</v>
      </c>
      <c r="U221">
        <v>203</v>
      </c>
      <c r="V221">
        <v>0.7</v>
      </c>
      <c r="W221" s="36" t="s">
        <v>65</v>
      </c>
      <c r="X221" s="1" t="s">
        <v>66</v>
      </c>
      <c r="Y221">
        <v>1030334</v>
      </c>
      <c r="Z221">
        <v>463611</v>
      </c>
      <c r="AA221">
        <f>SUM(Y221:Z221)</f>
        <v>1493945</v>
      </c>
      <c r="AB221">
        <v>0.86</v>
      </c>
      <c r="AC221">
        <v>395471.4</v>
      </c>
      <c r="AD221" s="31">
        <v>47.55</v>
      </c>
      <c r="AE221">
        <f>'Building envelope'!D827</f>
        <v>10106.680000000002</v>
      </c>
      <c r="AF221" s="31">
        <f>'Building envelope'!E827</f>
        <v>956959</v>
      </c>
      <c r="AG221" s="37">
        <f>'Energy efficiency measures'!H642</f>
        <v>729700</v>
      </c>
      <c r="AH221" s="38">
        <f>'Energy efficiency measures'!I642</f>
        <v>52.435291243299176</v>
      </c>
    </row>
    <row r="222" spans="1:34" s="41" customFormat="1" x14ac:dyDescent="0.25">
      <c r="A222" s="39" t="s">
        <v>67</v>
      </c>
      <c r="B222" s="40" t="s">
        <v>68</v>
      </c>
      <c r="D222" s="42"/>
      <c r="E222" s="43"/>
      <c r="F222" s="43"/>
      <c r="G222" s="46" t="e">
        <f>VLOOKUP(F222,'Building series'!A:F,6,0)</f>
        <v>#N/A</v>
      </c>
      <c r="H222" s="43"/>
      <c r="I222" s="43"/>
      <c r="J222" s="43"/>
      <c r="K222" s="43"/>
      <c r="L222" s="43"/>
      <c r="M222" s="43"/>
      <c r="N222" s="43"/>
      <c r="O222" s="44"/>
      <c r="P222" s="43"/>
      <c r="Q222" s="44"/>
      <c r="R222" s="44"/>
      <c r="S222" s="44"/>
      <c r="T222" s="44"/>
      <c r="U222" s="44"/>
      <c r="V222" s="44"/>
      <c r="W222" s="45"/>
      <c r="X222" s="43"/>
      <c r="Y222" s="43"/>
      <c r="Z222" s="43"/>
      <c r="AA222" s="43"/>
      <c r="AB222" s="43"/>
      <c r="AC222" s="43"/>
      <c r="AD222" s="44"/>
      <c r="AE222" s="44"/>
      <c r="AF222" s="44"/>
      <c r="AG222" s="43"/>
      <c r="AH222" s="44"/>
    </row>
    <row r="223" spans="1:34" s="41" customFormat="1" x14ac:dyDescent="0.25">
      <c r="A223" s="39" t="s">
        <v>69</v>
      </c>
      <c r="B223" s="40" t="s">
        <v>70</v>
      </c>
      <c r="D223" s="42"/>
      <c r="E223" s="43"/>
      <c r="F223" s="43"/>
      <c r="G223" s="46" t="e">
        <f>VLOOKUP(F223,'Building series'!A:F,6,0)</f>
        <v>#N/A</v>
      </c>
      <c r="H223" s="43"/>
      <c r="I223" s="43"/>
      <c r="J223" s="43"/>
      <c r="K223" s="43"/>
      <c r="L223" s="43"/>
      <c r="M223" s="43"/>
      <c r="N223" s="43"/>
      <c r="O223" s="44"/>
      <c r="P223" s="43"/>
      <c r="Q223" s="44"/>
      <c r="R223" s="44"/>
      <c r="S223" s="44"/>
      <c r="T223" s="44"/>
      <c r="U223" s="44"/>
      <c r="V223" s="44"/>
      <c r="W223" s="45"/>
      <c r="X223" s="43"/>
      <c r="Y223" s="43"/>
      <c r="Z223" s="43"/>
      <c r="AA223" s="43"/>
      <c r="AB223" s="43"/>
      <c r="AC223" s="43"/>
      <c r="AD223" s="44"/>
      <c r="AE223" s="44"/>
      <c r="AF223" s="44"/>
      <c r="AG223" s="43"/>
      <c r="AH223" s="44"/>
    </row>
    <row r="224" spans="1:34" x14ac:dyDescent="0.25">
      <c r="G224" s="46" t="e">
        <f>VLOOKUP(F224,'Building series'!A:F,6,0)</f>
        <v>#N/A</v>
      </c>
    </row>
    <row r="225" spans="1:34" x14ac:dyDescent="0.25">
      <c r="G225" s="46" t="e">
        <f>VLOOKUP(F225,'Building series'!A:F,6,0)</f>
        <v>#N/A</v>
      </c>
    </row>
    <row r="226" spans="1:34" ht="30.75" x14ac:dyDescent="0.3">
      <c r="A226" s="30" t="s">
        <v>196</v>
      </c>
      <c r="C226" s="31"/>
      <c r="D226" s="1" t="s">
        <v>197</v>
      </c>
      <c r="E226" s="32">
        <v>1000730042001</v>
      </c>
      <c r="F226" t="s">
        <v>101</v>
      </c>
      <c r="G226" s="46" t="str">
        <f>VLOOKUP(F226,'Building series'!A:F,6,0)</f>
        <v>316/318</v>
      </c>
      <c r="H226">
        <v>24.45</v>
      </c>
      <c r="I226">
        <v>10.25</v>
      </c>
      <c r="J226">
        <v>8.8000000000000007</v>
      </c>
      <c r="K226" s="33">
        <f>VLOOKUP(F226,'Building series'!A:C,2,0)</f>
        <v>2.5</v>
      </c>
      <c r="L226">
        <v>548.5</v>
      </c>
      <c r="M226" s="31">
        <f>L226*K226</f>
        <v>1371.25</v>
      </c>
      <c r="N226">
        <v>3</v>
      </c>
      <c r="O226" s="31" t="s">
        <v>74</v>
      </c>
      <c r="P226">
        <v>1961</v>
      </c>
      <c r="Q226" s="31">
        <v>12</v>
      </c>
      <c r="R226" s="34">
        <v>548.5</v>
      </c>
      <c r="S226">
        <v>1371.3</v>
      </c>
      <c r="T226" s="35">
        <v>19.34</v>
      </c>
      <c r="U226">
        <v>203</v>
      </c>
      <c r="V226">
        <v>0.55000000000000004</v>
      </c>
      <c r="W226" s="36" t="s">
        <v>65</v>
      </c>
      <c r="X226" s="1" t="s">
        <v>86</v>
      </c>
      <c r="Y226">
        <v>90318</v>
      </c>
      <c r="Z226" s="46" t="s">
        <v>64</v>
      </c>
      <c r="AA226">
        <f>SUM(Y226:Z226)</f>
        <v>90318</v>
      </c>
      <c r="AB226">
        <v>0.91</v>
      </c>
      <c r="AC226">
        <v>26329.9</v>
      </c>
      <c r="AD226" s="31">
        <v>48</v>
      </c>
      <c r="AE226">
        <f>'Building envelope'!D844</f>
        <v>1179.72</v>
      </c>
      <c r="AF226" s="31">
        <f>'Building envelope'!E844</f>
        <v>97821</v>
      </c>
      <c r="AG226" s="37">
        <f>'Energy efficiency measures'!H656</f>
        <v>81400</v>
      </c>
      <c r="AH226" s="38">
        <f>'Energy efficiency measures'!I656</f>
        <v>5.8492979405297421</v>
      </c>
    </row>
    <row r="227" spans="1:34" s="41" customFormat="1" x14ac:dyDescent="0.25">
      <c r="A227" s="39" t="s">
        <v>67</v>
      </c>
      <c r="B227" s="40" t="s">
        <v>68</v>
      </c>
      <c r="D227" s="42"/>
      <c r="E227" s="43"/>
      <c r="F227" s="43"/>
      <c r="G227" s="46" t="e">
        <f>VLOOKUP(F227,'Building series'!A:F,6,0)</f>
        <v>#N/A</v>
      </c>
      <c r="H227" s="43"/>
      <c r="I227" s="43"/>
      <c r="J227" s="43"/>
      <c r="K227" s="43"/>
      <c r="L227" s="43"/>
      <c r="M227" s="43"/>
      <c r="N227" s="43"/>
      <c r="O227" s="44"/>
      <c r="P227" s="43"/>
      <c r="Q227" s="44"/>
      <c r="R227" s="44"/>
      <c r="S227" s="44"/>
      <c r="T227" s="44"/>
      <c r="U227" s="44"/>
      <c r="V227" s="44"/>
      <c r="W227" s="45"/>
      <c r="X227" s="43"/>
      <c r="Y227" s="43"/>
      <c r="Z227" s="43"/>
      <c r="AA227" s="43"/>
      <c r="AB227" s="43"/>
      <c r="AC227" s="43"/>
      <c r="AD227" s="44"/>
      <c r="AE227" s="44"/>
      <c r="AF227" s="44"/>
      <c r="AG227" s="43"/>
      <c r="AH227" s="44"/>
    </row>
    <row r="228" spans="1:34" s="41" customFormat="1" x14ac:dyDescent="0.25">
      <c r="A228" s="39" t="s">
        <v>69</v>
      </c>
      <c r="B228" s="40" t="s">
        <v>70</v>
      </c>
      <c r="D228" s="42"/>
      <c r="E228" s="43"/>
      <c r="F228" s="43"/>
      <c r="G228" s="46" t="e">
        <f>VLOOKUP(F228,'Building series'!A:F,6,0)</f>
        <v>#N/A</v>
      </c>
      <c r="H228" s="43"/>
      <c r="I228" s="43"/>
      <c r="J228" s="43"/>
      <c r="K228" s="43"/>
      <c r="L228" s="43"/>
      <c r="M228" s="43"/>
      <c r="N228" s="43"/>
      <c r="O228" s="44"/>
      <c r="P228" s="43"/>
      <c r="Q228" s="44"/>
      <c r="R228" s="44"/>
      <c r="S228" s="44"/>
      <c r="T228" s="44"/>
      <c r="U228" s="44"/>
      <c r="V228" s="44"/>
      <c r="W228" s="45"/>
      <c r="X228" s="43"/>
      <c r="Y228" s="43"/>
      <c r="Z228" s="43"/>
      <c r="AA228" s="43"/>
      <c r="AB228" s="43"/>
      <c r="AC228" s="43"/>
      <c r="AD228" s="44"/>
      <c r="AE228" s="44"/>
      <c r="AF228" s="44"/>
      <c r="AG228" s="43"/>
      <c r="AH228" s="44"/>
    </row>
    <row r="229" spans="1:34" x14ac:dyDescent="0.25">
      <c r="G229" s="46" t="e">
        <f>VLOOKUP(F229,'Building series'!A:F,6,0)</f>
        <v>#N/A</v>
      </c>
    </row>
    <row r="230" spans="1:34" x14ac:dyDescent="0.25">
      <c r="G230" s="46" t="e">
        <f>VLOOKUP(F230,'Building series'!A:F,6,0)</f>
        <v>#N/A</v>
      </c>
    </row>
    <row r="231" spans="1:34" ht="30.75" x14ac:dyDescent="0.3">
      <c r="A231" s="30" t="s">
        <v>198</v>
      </c>
      <c r="C231" s="31"/>
      <c r="D231" s="1" t="s">
        <v>199</v>
      </c>
      <c r="E231" s="32">
        <v>1000860259002</v>
      </c>
      <c r="F231" t="s">
        <v>200</v>
      </c>
      <c r="G231" s="46" t="str">
        <f>VLOOKUP(F231,'Building series'!A:F,6,0)</f>
        <v>316/318</v>
      </c>
      <c r="H231">
        <v>49.2</v>
      </c>
      <c r="I231">
        <v>11</v>
      </c>
      <c r="J231">
        <v>14.18</v>
      </c>
      <c r="K231" s="33">
        <f>VLOOKUP(F231,'Building series'!A:C,2,0)</f>
        <v>2.6</v>
      </c>
      <c r="L231">
        <v>2054.7199999999998</v>
      </c>
      <c r="M231" s="31">
        <f>L231*K231</f>
        <v>5342.2719999999999</v>
      </c>
      <c r="N231">
        <v>5</v>
      </c>
      <c r="O231" s="31" t="s">
        <v>74</v>
      </c>
      <c r="P231">
        <v>1971</v>
      </c>
      <c r="Q231" s="31">
        <v>4</v>
      </c>
      <c r="R231" s="34">
        <v>2054.7199999999998</v>
      </c>
      <c r="S231">
        <v>5342.27</v>
      </c>
      <c r="T231" s="35">
        <v>17.899999999999999</v>
      </c>
      <c r="U231">
        <v>194</v>
      </c>
      <c r="V231">
        <v>0.65</v>
      </c>
      <c r="W231" s="36" t="s">
        <v>65</v>
      </c>
      <c r="X231" s="1" t="s">
        <v>66</v>
      </c>
      <c r="Y231">
        <v>257694</v>
      </c>
      <c r="Z231">
        <v>108420</v>
      </c>
      <c r="AA231">
        <f>SUM(Y231:Z231)</f>
        <v>366114</v>
      </c>
      <c r="AB231">
        <v>0.83</v>
      </c>
      <c r="AC231">
        <v>95823.97</v>
      </c>
      <c r="AD231" s="31">
        <v>46.64</v>
      </c>
      <c r="AE231">
        <f>'Building envelope'!D858</f>
        <v>3375.8500000000004</v>
      </c>
      <c r="AF231" s="31">
        <f>'Building envelope'!E858</f>
        <v>255359.94</v>
      </c>
      <c r="AG231" s="37">
        <f>'Energy efficiency measures'!H669</f>
        <v>264200</v>
      </c>
      <c r="AH231" s="38">
        <f>'Energy efficiency measures'!I669</f>
        <v>18.985067762751324</v>
      </c>
    </row>
    <row r="232" spans="1:34" s="41" customFormat="1" x14ac:dyDescent="0.25">
      <c r="A232" s="39" t="s">
        <v>67</v>
      </c>
      <c r="B232" s="40" t="s">
        <v>68</v>
      </c>
      <c r="D232" s="42"/>
      <c r="E232" s="43"/>
      <c r="F232" s="43"/>
      <c r="G232" s="46" t="e">
        <f>VLOOKUP(F232,'Building series'!A:F,6,0)</f>
        <v>#N/A</v>
      </c>
      <c r="H232" s="43"/>
      <c r="I232" s="43"/>
      <c r="J232" s="43"/>
      <c r="K232" s="43"/>
      <c r="L232" s="43"/>
      <c r="M232" s="43"/>
      <c r="N232" s="43"/>
      <c r="O232" s="44"/>
      <c r="P232" s="43"/>
      <c r="Q232" s="44"/>
      <c r="R232" s="44"/>
      <c r="S232" s="44"/>
      <c r="T232" s="44"/>
      <c r="U232" s="44"/>
      <c r="V232" s="44"/>
      <c r="W232" s="45"/>
      <c r="X232" s="43"/>
      <c r="Y232" s="43"/>
      <c r="Z232" s="43"/>
      <c r="AA232" s="43"/>
      <c r="AB232" s="43"/>
      <c r="AC232" s="43"/>
      <c r="AD232" s="44"/>
      <c r="AE232" s="44"/>
      <c r="AF232" s="44"/>
      <c r="AG232" s="43"/>
      <c r="AH232" s="44"/>
    </row>
    <row r="233" spans="1:34" s="41" customFormat="1" x14ac:dyDescent="0.25">
      <c r="A233" s="39" t="s">
        <v>69</v>
      </c>
      <c r="B233" s="40" t="s">
        <v>70</v>
      </c>
      <c r="D233" s="42"/>
      <c r="E233" s="43"/>
      <c r="F233" s="43"/>
      <c r="G233" s="46" t="e">
        <f>VLOOKUP(F233,'Building series'!A:F,6,0)</f>
        <v>#N/A</v>
      </c>
      <c r="H233" s="43"/>
      <c r="I233" s="43"/>
      <c r="J233" s="43"/>
      <c r="K233" s="43"/>
      <c r="L233" s="43"/>
      <c r="M233" s="43"/>
      <c r="N233" s="43"/>
      <c r="O233" s="44"/>
      <c r="P233" s="43"/>
      <c r="Q233" s="44"/>
      <c r="R233" s="44"/>
      <c r="S233" s="44"/>
      <c r="T233" s="44"/>
      <c r="U233" s="44"/>
      <c r="V233" s="44"/>
      <c r="W233" s="45"/>
      <c r="X233" s="43"/>
      <c r="Y233" s="43"/>
      <c r="Z233" s="43"/>
      <c r="AA233" s="43"/>
      <c r="AB233" s="43"/>
      <c r="AC233" s="43"/>
      <c r="AD233" s="44"/>
      <c r="AE233" s="44"/>
      <c r="AF233" s="44"/>
      <c r="AG233" s="43"/>
      <c r="AH233" s="44"/>
    </row>
    <row r="234" spans="1:34" x14ac:dyDescent="0.25">
      <c r="G234" s="46" t="e">
        <f>VLOOKUP(F234,'Building series'!A:F,6,0)</f>
        <v>#N/A</v>
      </c>
    </row>
    <row r="235" spans="1:34" x14ac:dyDescent="0.25">
      <c r="G235" s="46" t="e">
        <f>VLOOKUP(F235,'Building series'!A:F,6,0)</f>
        <v>#N/A</v>
      </c>
    </row>
    <row r="236" spans="1:34" ht="30.75" x14ac:dyDescent="0.3">
      <c r="A236" s="30" t="s">
        <v>201</v>
      </c>
      <c r="C236" s="31"/>
      <c r="D236" s="1" t="s">
        <v>202</v>
      </c>
      <c r="E236" s="32">
        <v>1000860060001</v>
      </c>
      <c r="F236" t="s">
        <v>203</v>
      </c>
      <c r="G236" s="46">
        <f>VLOOKUP(F236,'Building series'!A:F,6,0)</f>
        <v>0</v>
      </c>
      <c r="H236">
        <v>14.72</v>
      </c>
      <c r="I236">
        <v>10.7</v>
      </c>
      <c r="J236">
        <v>6</v>
      </c>
      <c r="K236" s="33">
        <f>VLOOKUP(F236,'Building series'!A:C,2,0)</f>
        <v>2.7</v>
      </c>
      <c r="L236">
        <v>233.9</v>
      </c>
      <c r="M236" s="31">
        <f>L236*K236</f>
        <v>631.53000000000009</v>
      </c>
      <c r="N236">
        <v>2</v>
      </c>
      <c r="O236" s="31" t="s">
        <v>204</v>
      </c>
      <c r="P236">
        <v>1963</v>
      </c>
      <c r="Q236" s="31">
        <v>4</v>
      </c>
      <c r="R236" s="34">
        <v>233.9</v>
      </c>
      <c r="S236">
        <v>631.53</v>
      </c>
      <c r="T236" s="35">
        <v>17.5</v>
      </c>
      <c r="U236">
        <v>203</v>
      </c>
      <c r="V236">
        <v>0.5</v>
      </c>
      <c r="W236" s="36" t="s">
        <v>162</v>
      </c>
      <c r="X236" s="1" t="s">
        <v>86</v>
      </c>
      <c r="Y236">
        <v>44731</v>
      </c>
      <c r="Z236">
        <v>8603</v>
      </c>
      <c r="AA236">
        <f>SUM(Y236:Z236)</f>
        <v>53334</v>
      </c>
      <c r="AB236">
        <v>0.86</v>
      </c>
      <c r="AC236">
        <v>10588.63</v>
      </c>
      <c r="AD236" s="31">
        <v>45.27</v>
      </c>
      <c r="AE236">
        <f>'Building envelope'!D873</f>
        <v>653.42000000000007</v>
      </c>
      <c r="AF236" s="31">
        <f>'Building envelope'!E873</f>
        <v>48671.040000000001</v>
      </c>
      <c r="AG236" s="37">
        <f>'Energy efficiency measures'!H681</f>
        <v>35000</v>
      </c>
      <c r="AH236" s="38">
        <f>'Energy efficiency measures'!I681</f>
        <v>2.5150543970336727</v>
      </c>
    </row>
    <row r="237" spans="1:34" s="41" customFormat="1" x14ac:dyDescent="0.25">
      <c r="A237" s="39" t="s">
        <v>67</v>
      </c>
      <c r="B237" s="40" t="s">
        <v>68</v>
      </c>
      <c r="D237" s="42"/>
      <c r="E237" s="43"/>
      <c r="F237" s="43"/>
      <c r="G237" s="46" t="e">
        <f>VLOOKUP(F237,'Building series'!A:F,6,0)</f>
        <v>#N/A</v>
      </c>
      <c r="H237" s="43"/>
      <c r="I237" s="43"/>
      <c r="J237" s="43"/>
      <c r="K237" s="43"/>
      <c r="L237" s="43"/>
      <c r="M237" s="43"/>
      <c r="N237" s="43"/>
      <c r="O237" s="44"/>
      <c r="P237" s="43"/>
      <c r="Q237" s="44"/>
      <c r="R237" s="44"/>
      <c r="S237" s="44"/>
      <c r="T237" s="44"/>
      <c r="U237" s="44"/>
      <c r="V237" s="44"/>
      <c r="W237" s="45"/>
      <c r="X237" s="43"/>
      <c r="Y237" s="43"/>
      <c r="Z237" s="43"/>
      <c r="AA237" s="43"/>
      <c r="AB237" s="43"/>
      <c r="AC237" s="43"/>
      <c r="AD237" s="44"/>
      <c r="AE237" s="44"/>
      <c r="AF237" s="44"/>
      <c r="AG237" s="43"/>
      <c r="AH237" s="44"/>
    </row>
    <row r="238" spans="1:34" s="41" customFormat="1" x14ac:dyDescent="0.25">
      <c r="A238" s="39" t="s">
        <v>69</v>
      </c>
      <c r="B238" s="40" t="s">
        <v>70</v>
      </c>
      <c r="D238" s="42"/>
      <c r="E238" s="43"/>
      <c r="F238" s="43"/>
      <c r="G238" s="46" t="e">
        <f>VLOOKUP(F238,'Building series'!A:F,6,0)</f>
        <v>#N/A</v>
      </c>
      <c r="H238" s="43"/>
      <c r="I238" s="43"/>
      <c r="J238" s="43"/>
      <c r="K238" s="43"/>
      <c r="L238" s="43"/>
      <c r="M238" s="43"/>
      <c r="N238" s="43"/>
      <c r="O238" s="44"/>
      <c r="P238" s="43"/>
      <c r="Q238" s="44"/>
      <c r="R238" s="44"/>
      <c r="S238" s="44"/>
      <c r="T238" s="44"/>
      <c r="U238" s="44"/>
      <c r="V238" s="44"/>
      <c r="W238" s="45"/>
      <c r="X238" s="43"/>
      <c r="Y238" s="43"/>
      <c r="Z238" s="43"/>
      <c r="AA238" s="43"/>
      <c r="AB238" s="43"/>
      <c r="AC238" s="43"/>
      <c r="AD238" s="44"/>
      <c r="AE238" s="44"/>
      <c r="AF238" s="44"/>
      <c r="AG238" s="43"/>
      <c r="AH238" s="44"/>
    </row>
    <row r="239" spans="1:34" x14ac:dyDescent="0.25">
      <c r="G239" s="46" t="e">
        <f>VLOOKUP(F239,'Building series'!A:F,6,0)</f>
        <v>#N/A</v>
      </c>
    </row>
    <row r="240" spans="1:34" x14ac:dyDescent="0.25">
      <c r="G240" s="46" t="e">
        <f>VLOOKUP(F240,'Building series'!A:F,6,0)</f>
        <v>#N/A</v>
      </c>
    </row>
    <row r="241" spans="1:34" ht="30.75" x14ac:dyDescent="0.3">
      <c r="A241" s="30" t="s">
        <v>205</v>
      </c>
      <c r="C241" s="31"/>
      <c r="D241" s="1" t="s">
        <v>206</v>
      </c>
      <c r="E241" s="32">
        <v>1000860206001</v>
      </c>
      <c r="F241" t="s">
        <v>80</v>
      </c>
      <c r="G241" s="46">
        <f>VLOOKUP(F241,'Building series'!A:F,6,0)</f>
        <v>0</v>
      </c>
      <c r="H241">
        <v>51.4</v>
      </c>
      <c r="I241">
        <v>17.100000000000001</v>
      </c>
      <c r="J241">
        <v>25.14</v>
      </c>
      <c r="K241" s="33">
        <f>VLOOKUP(F241,'Building series'!A:C,2,0)</f>
        <v>2.5</v>
      </c>
      <c r="L241">
        <v>5526.9</v>
      </c>
      <c r="M241" s="31">
        <f>L241*K241</f>
        <v>13817.25</v>
      </c>
      <c r="N241">
        <v>9</v>
      </c>
      <c r="O241" s="31" t="s">
        <v>74</v>
      </c>
      <c r="P241">
        <v>1987</v>
      </c>
      <c r="Q241" s="31">
        <v>79</v>
      </c>
      <c r="R241" s="34">
        <v>5526.9</v>
      </c>
      <c r="S241">
        <v>13817.25</v>
      </c>
      <c r="T241" s="35">
        <v>19.8</v>
      </c>
      <c r="U241">
        <v>194</v>
      </c>
      <c r="V241">
        <v>0.8</v>
      </c>
      <c r="W241" s="36" t="s">
        <v>65</v>
      </c>
      <c r="X241" s="1" t="s">
        <v>66</v>
      </c>
      <c r="Y241">
        <v>615656</v>
      </c>
      <c r="Z241">
        <v>281214</v>
      </c>
      <c r="AA241">
        <f>SUM(Y241:Z241)</f>
        <v>896870</v>
      </c>
      <c r="AB241">
        <v>0.91</v>
      </c>
      <c r="AC241">
        <v>165268.01</v>
      </c>
      <c r="AD241" s="31">
        <v>29.91</v>
      </c>
      <c r="AE241">
        <f>'Building envelope'!D887</f>
        <v>5276.2499999999991</v>
      </c>
      <c r="AF241" s="31">
        <f>'Building envelope'!E887</f>
        <v>452302.97999999992</v>
      </c>
      <c r="AG241" s="37">
        <f>'Energy efficiency measures'!H695</f>
        <v>678900</v>
      </c>
      <c r="AH241" s="38">
        <f>'Energy efficiency measures'!I695</f>
        <v>48.784869432747442</v>
      </c>
    </row>
    <row r="242" spans="1:34" s="41" customFormat="1" x14ac:dyDescent="0.25">
      <c r="A242" s="39" t="s">
        <v>67</v>
      </c>
      <c r="B242" s="40" t="s">
        <v>68</v>
      </c>
      <c r="D242" s="42"/>
      <c r="E242" s="43"/>
      <c r="F242" s="43"/>
      <c r="G242" s="46" t="e">
        <f>VLOOKUP(F242,'Building series'!A:F,6,0)</f>
        <v>#N/A</v>
      </c>
      <c r="H242" s="43"/>
      <c r="I242" s="43"/>
      <c r="J242" s="43"/>
      <c r="K242" s="43"/>
      <c r="L242" s="43"/>
      <c r="M242" s="43"/>
      <c r="N242" s="43"/>
      <c r="O242" s="44"/>
      <c r="P242" s="43"/>
      <c r="Q242" s="44"/>
      <c r="R242" s="44"/>
      <c r="S242" s="44"/>
      <c r="T242" s="44"/>
      <c r="U242" s="44"/>
      <c r="V242" s="44"/>
      <c r="W242" s="45"/>
      <c r="X242" s="43"/>
      <c r="Y242" s="43"/>
      <c r="Z242" s="43"/>
      <c r="AA242" s="43"/>
      <c r="AB242" s="43"/>
      <c r="AC242" s="43"/>
      <c r="AD242" s="44"/>
      <c r="AE242" s="44"/>
      <c r="AF242" s="44"/>
      <c r="AG242" s="43"/>
      <c r="AH242" s="44"/>
    </row>
    <row r="243" spans="1:34" s="41" customFormat="1" x14ac:dyDescent="0.25">
      <c r="A243" s="39" t="s">
        <v>69</v>
      </c>
      <c r="B243" s="40" t="s">
        <v>70</v>
      </c>
      <c r="D243" s="42"/>
      <c r="E243" s="43"/>
      <c r="F243" s="43"/>
      <c r="G243" s="46" t="e">
        <f>VLOOKUP(F243,'Building series'!A:F,6,0)</f>
        <v>#N/A</v>
      </c>
      <c r="H243" s="43"/>
      <c r="I243" s="43"/>
      <c r="J243" s="43"/>
      <c r="K243" s="43"/>
      <c r="L243" s="43"/>
      <c r="M243" s="43"/>
      <c r="N243" s="43"/>
      <c r="O243" s="44"/>
      <c r="P243" s="43"/>
      <c r="Q243" s="44"/>
      <c r="R243" s="44"/>
      <c r="S243" s="44"/>
      <c r="T243" s="44"/>
      <c r="U243" s="44"/>
      <c r="V243" s="44"/>
      <c r="W243" s="45"/>
      <c r="X243" s="43"/>
      <c r="Y243" s="43"/>
      <c r="Z243" s="43"/>
      <c r="AA243" s="43"/>
      <c r="AB243" s="43"/>
      <c r="AC243" s="43"/>
      <c r="AD243" s="44"/>
      <c r="AE243" s="44"/>
      <c r="AF243" s="44"/>
      <c r="AG243" s="43"/>
      <c r="AH243" s="44"/>
    </row>
    <row r="244" spans="1:34" x14ac:dyDescent="0.25">
      <c r="G244" s="46" t="e">
        <f>VLOOKUP(F244,'Building series'!A:F,6,0)</f>
        <v>#N/A</v>
      </c>
    </row>
    <row r="245" spans="1:34" x14ac:dyDescent="0.25">
      <c r="G245" s="46" t="e">
        <f>VLOOKUP(F245,'Building series'!A:F,6,0)</f>
        <v>#N/A</v>
      </c>
    </row>
    <row r="246" spans="1:34" ht="30.75" x14ac:dyDescent="0.3">
      <c r="A246" s="30" t="s">
        <v>207</v>
      </c>
      <c r="C246" s="31"/>
      <c r="D246" s="1" t="s">
        <v>208</v>
      </c>
      <c r="E246" s="32">
        <v>1000410017001</v>
      </c>
      <c r="F246" t="s">
        <v>168</v>
      </c>
      <c r="G246" s="46">
        <f>VLOOKUP(F246,'Building series'!A:F,6,0)</f>
        <v>0</v>
      </c>
      <c r="H246">
        <v>94</v>
      </c>
      <c r="I246">
        <v>11.5</v>
      </c>
      <c r="J246">
        <v>15</v>
      </c>
      <c r="K246" s="33">
        <f>VLOOKUP(F246,'Building series'!A:C,2,0)</f>
        <v>3</v>
      </c>
      <c r="L246">
        <v>5040.1000000000004</v>
      </c>
      <c r="M246" s="31">
        <f>L246*K246</f>
        <v>15120.300000000001</v>
      </c>
      <c r="N246">
        <v>6</v>
      </c>
      <c r="O246" s="31" t="s">
        <v>74</v>
      </c>
      <c r="P246">
        <v>1910</v>
      </c>
      <c r="Q246" s="31">
        <v>45</v>
      </c>
      <c r="R246" s="34">
        <v>5040.1000000000004</v>
      </c>
      <c r="S246">
        <v>15120.3</v>
      </c>
      <c r="T246" s="35">
        <v>17.899999999999999</v>
      </c>
      <c r="U246">
        <v>194</v>
      </c>
      <c r="V246">
        <v>0.7</v>
      </c>
      <c r="W246" s="36" t="s">
        <v>65</v>
      </c>
      <c r="X246" s="1" t="s">
        <v>66</v>
      </c>
      <c r="Y246">
        <v>529269</v>
      </c>
      <c r="Z246">
        <v>125260</v>
      </c>
      <c r="AA246">
        <f>SUM(Y246:Z246)</f>
        <v>654529</v>
      </c>
      <c r="AB246">
        <v>0.86</v>
      </c>
      <c r="AC246">
        <v>189611.42</v>
      </c>
      <c r="AD246" s="31">
        <v>37.61</v>
      </c>
      <c r="AE246">
        <f>'Building envelope'!D902</f>
        <v>5780.05</v>
      </c>
      <c r="AF246" s="31">
        <f>'Building envelope'!E902</f>
        <v>438055.99000000005</v>
      </c>
      <c r="AG246" s="37">
        <f>'Energy efficiency measures'!H709</f>
        <v>462700</v>
      </c>
      <c r="AH246" s="38">
        <f>'Energy efficiency measures'!I709</f>
        <v>33.249019128785157</v>
      </c>
    </row>
    <row r="247" spans="1:34" s="41" customFormat="1" x14ac:dyDescent="0.25">
      <c r="A247" s="39" t="s">
        <v>67</v>
      </c>
      <c r="B247" s="40" t="s">
        <v>68</v>
      </c>
      <c r="D247" s="42"/>
      <c r="E247" s="43"/>
      <c r="F247" s="43"/>
      <c r="G247" s="46" t="e">
        <f>VLOOKUP(F247,'Building series'!A:F,6,0)</f>
        <v>#N/A</v>
      </c>
      <c r="H247" s="43"/>
      <c r="I247" s="43"/>
      <c r="J247" s="43"/>
      <c r="K247" s="43"/>
      <c r="L247" s="43"/>
      <c r="M247" s="43"/>
      <c r="N247" s="43"/>
      <c r="O247" s="44"/>
      <c r="P247" s="43"/>
      <c r="Q247" s="44"/>
      <c r="R247" s="44"/>
      <c r="S247" s="44"/>
      <c r="T247" s="44"/>
      <c r="U247" s="44"/>
      <c r="V247" s="44"/>
      <c r="W247" s="45"/>
      <c r="X247" s="43"/>
      <c r="Y247" s="43"/>
      <c r="Z247" s="43"/>
      <c r="AA247" s="43"/>
      <c r="AB247" s="43"/>
      <c r="AC247" s="43"/>
      <c r="AD247" s="44"/>
      <c r="AE247" s="44"/>
      <c r="AF247" s="44"/>
      <c r="AG247" s="43"/>
      <c r="AH247" s="44"/>
    </row>
    <row r="248" spans="1:34" s="41" customFormat="1" x14ac:dyDescent="0.25">
      <c r="A248" s="39" t="s">
        <v>69</v>
      </c>
      <c r="B248" s="40" t="s">
        <v>70</v>
      </c>
      <c r="D248" s="42"/>
      <c r="E248" s="43"/>
      <c r="F248" s="43"/>
      <c r="G248" s="46" t="e">
        <f>VLOOKUP(F248,'Building series'!A:F,6,0)</f>
        <v>#N/A</v>
      </c>
      <c r="H248" s="43"/>
      <c r="I248" s="43"/>
      <c r="J248" s="43"/>
      <c r="K248" s="43"/>
      <c r="L248" s="43"/>
      <c r="M248" s="43"/>
      <c r="N248" s="43"/>
      <c r="O248" s="44"/>
      <c r="P248" s="43"/>
      <c r="Q248" s="44"/>
      <c r="R248" s="44"/>
      <c r="S248" s="44"/>
      <c r="T248" s="44"/>
      <c r="U248" s="44"/>
      <c r="V248" s="44"/>
      <c r="W248" s="45"/>
      <c r="X248" s="43"/>
      <c r="Y248" s="43"/>
      <c r="Z248" s="43"/>
      <c r="AA248" s="43"/>
      <c r="AB248" s="43"/>
      <c r="AC248" s="43"/>
      <c r="AD248" s="44"/>
      <c r="AE248" s="44"/>
      <c r="AF248" s="44"/>
      <c r="AG248" s="43"/>
      <c r="AH248" s="44"/>
    </row>
    <row r="249" spans="1:34" x14ac:dyDescent="0.25">
      <c r="G249" s="46" t="e">
        <f>VLOOKUP(F249,'Building series'!A:F,6,0)</f>
        <v>#N/A</v>
      </c>
    </row>
    <row r="250" spans="1:34" x14ac:dyDescent="0.25">
      <c r="G250" s="46" t="e">
        <f>VLOOKUP(F250,'Building series'!A:F,6,0)</f>
        <v>#N/A</v>
      </c>
    </row>
    <row r="251" spans="1:34" ht="30.75" x14ac:dyDescent="0.3">
      <c r="A251" s="30" t="s">
        <v>209</v>
      </c>
      <c r="C251" s="31"/>
      <c r="D251" s="1" t="s">
        <v>210</v>
      </c>
      <c r="E251" s="32">
        <v>1000762034001</v>
      </c>
      <c r="F251" t="s">
        <v>211</v>
      </c>
      <c r="G251" s="46">
        <f>VLOOKUP(F251,'Building series'!A:F,6,0)</f>
        <v>0</v>
      </c>
      <c r="H251">
        <v>17.18</v>
      </c>
      <c r="I251">
        <v>11.6</v>
      </c>
      <c r="J251">
        <v>5</v>
      </c>
      <c r="K251" s="33">
        <f>VLOOKUP(F251,'Building series'!A:C,2,0)</f>
        <v>2.5</v>
      </c>
      <c r="L251">
        <v>416.4</v>
      </c>
      <c r="M251" s="31">
        <f>L251*K251</f>
        <v>1041</v>
      </c>
      <c r="N251">
        <v>2</v>
      </c>
      <c r="O251" s="31" t="s">
        <v>204</v>
      </c>
      <c r="P251" t="s">
        <v>64</v>
      </c>
      <c r="Q251" s="31">
        <v>8</v>
      </c>
      <c r="R251" s="34">
        <v>416.4</v>
      </c>
      <c r="S251">
        <v>1041</v>
      </c>
      <c r="T251" s="35">
        <v>18.8</v>
      </c>
      <c r="U251">
        <v>203</v>
      </c>
      <c r="V251">
        <v>0.75</v>
      </c>
      <c r="W251" s="36" t="s">
        <v>162</v>
      </c>
      <c r="X251" s="1" t="s">
        <v>86</v>
      </c>
      <c r="Y251">
        <v>69861.5</v>
      </c>
      <c r="Z251">
        <v>17204</v>
      </c>
      <c r="AA251">
        <f>SUM(Y251:Z251)</f>
        <v>87065.5</v>
      </c>
      <c r="AB251">
        <v>0.87</v>
      </c>
      <c r="AC251">
        <v>18257.68</v>
      </c>
      <c r="AD251" s="31">
        <v>43.85</v>
      </c>
      <c r="AE251">
        <f>'Building envelope'!D916</f>
        <v>587</v>
      </c>
      <c r="AF251" s="31">
        <f>'Building envelope'!E916</f>
        <v>49227.360000000001</v>
      </c>
      <c r="AG251" s="37">
        <f>'Energy efficiency measures'!H720</f>
        <v>28200</v>
      </c>
      <c r="AH251" s="38">
        <f>'Energy efficiency measures'!I720</f>
        <v>2.0264152570385594</v>
      </c>
    </row>
    <row r="252" spans="1:34" s="41" customFormat="1" x14ac:dyDescent="0.25">
      <c r="A252" s="39" t="s">
        <v>67</v>
      </c>
      <c r="B252" s="40" t="s">
        <v>68</v>
      </c>
      <c r="D252" s="42"/>
      <c r="E252" s="43"/>
      <c r="F252" s="43"/>
      <c r="G252" s="46" t="e">
        <f>VLOOKUP(F252,'Building series'!A:F,6,0)</f>
        <v>#N/A</v>
      </c>
      <c r="H252" s="43"/>
      <c r="I252" s="43"/>
      <c r="J252" s="43"/>
      <c r="K252" s="43"/>
      <c r="L252" s="43"/>
      <c r="M252" s="43"/>
      <c r="N252" s="43"/>
      <c r="O252" s="44"/>
      <c r="P252" s="43"/>
      <c r="Q252" s="44"/>
      <c r="R252" s="44"/>
      <c r="S252" s="44"/>
      <c r="T252" s="44"/>
      <c r="U252" s="44"/>
      <c r="V252" s="44"/>
      <c r="W252" s="45"/>
      <c r="X252" s="43"/>
      <c r="Y252" s="43"/>
      <c r="Z252" s="43"/>
      <c r="AA252" s="43"/>
      <c r="AB252" s="43"/>
      <c r="AC252" s="43"/>
      <c r="AD252" s="44"/>
      <c r="AE252" s="44"/>
      <c r="AF252" s="44"/>
      <c r="AG252" s="43"/>
      <c r="AH252" s="44"/>
    </row>
    <row r="253" spans="1:34" s="41" customFormat="1" x14ac:dyDescent="0.25">
      <c r="A253" s="39" t="s">
        <v>69</v>
      </c>
      <c r="B253" s="40" t="s">
        <v>70</v>
      </c>
      <c r="D253" s="42"/>
      <c r="E253" s="43"/>
      <c r="F253" s="43"/>
      <c r="G253" s="46" t="e">
        <f>VLOOKUP(F253,'Building series'!A:F,6,0)</f>
        <v>#N/A</v>
      </c>
      <c r="H253" s="43"/>
      <c r="I253" s="43"/>
      <c r="J253" s="43"/>
      <c r="K253" s="43"/>
      <c r="L253" s="43"/>
      <c r="M253" s="43"/>
      <c r="N253" s="43"/>
      <c r="O253" s="44"/>
      <c r="P253" s="43"/>
      <c r="Q253" s="44"/>
      <c r="R253" s="44"/>
      <c r="S253" s="44"/>
      <c r="T253" s="44"/>
      <c r="U253" s="44"/>
      <c r="V253" s="44"/>
      <c r="W253" s="45"/>
      <c r="X253" s="43"/>
      <c r="Y253" s="43"/>
      <c r="Z253" s="43"/>
      <c r="AA253" s="43"/>
      <c r="AB253" s="43"/>
      <c r="AC253" s="43"/>
      <c r="AD253" s="44"/>
      <c r="AE253" s="44"/>
      <c r="AF253" s="44"/>
      <c r="AG253" s="43"/>
      <c r="AH253" s="44"/>
    </row>
    <row r="254" spans="1:34" x14ac:dyDescent="0.25">
      <c r="G254" s="46" t="e">
        <f>VLOOKUP(F254,'Building series'!A:F,6,0)</f>
        <v>#N/A</v>
      </c>
    </row>
    <row r="255" spans="1:34" x14ac:dyDescent="0.25">
      <c r="G255" s="46" t="e">
        <f>VLOOKUP(F255,'Building series'!A:F,6,0)</f>
        <v>#N/A</v>
      </c>
    </row>
    <row r="256" spans="1:34" ht="30.75" x14ac:dyDescent="0.3">
      <c r="A256" s="30" t="s">
        <v>212</v>
      </c>
      <c r="C256" s="31"/>
      <c r="D256" s="1" t="s">
        <v>213</v>
      </c>
      <c r="E256" s="32">
        <v>1000570130001</v>
      </c>
      <c r="F256" t="s">
        <v>214</v>
      </c>
      <c r="G256" s="46">
        <f>VLOOKUP(F256,'Building series'!A:F,6,0)</f>
        <v>0</v>
      </c>
      <c r="H256">
        <v>40</v>
      </c>
      <c r="I256">
        <v>11</v>
      </c>
      <c r="J256">
        <v>8</v>
      </c>
      <c r="K256" s="33">
        <f>VLOOKUP(F256,'Building series'!A:C,2,0)</f>
        <v>2.7</v>
      </c>
      <c r="L256">
        <v>990.3</v>
      </c>
      <c r="M256" s="31">
        <f>L256*K256</f>
        <v>2673.81</v>
      </c>
      <c r="N256">
        <v>3</v>
      </c>
      <c r="O256" s="31" t="s">
        <v>204</v>
      </c>
      <c r="P256">
        <v>1907</v>
      </c>
      <c r="Q256" s="31">
        <v>13</v>
      </c>
      <c r="R256" s="34">
        <v>990.3</v>
      </c>
      <c r="S256">
        <v>2673.81</v>
      </c>
      <c r="T256" s="35">
        <v>17.899999999999999</v>
      </c>
      <c r="U256">
        <v>203</v>
      </c>
      <c r="V256">
        <v>0.7</v>
      </c>
      <c r="W256" s="36" t="s">
        <v>162</v>
      </c>
      <c r="X256" s="1" t="s">
        <v>86</v>
      </c>
      <c r="Y256">
        <v>141983.6</v>
      </c>
      <c r="Z256">
        <v>34410</v>
      </c>
      <c r="AA256">
        <f>SUM(Y256:Z256)</f>
        <v>176393.60000000001</v>
      </c>
      <c r="AB256">
        <v>0.89</v>
      </c>
      <c r="AC256">
        <v>36768.39</v>
      </c>
      <c r="AD256" s="31">
        <v>37.130000000000003</v>
      </c>
      <c r="AE256">
        <f>'Building envelope'!D931</f>
        <v>1651.9699999999998</v>
      </c>
      <c r="AF256" s="31">
        <f>'Building envelope'!E931</f>
        <v>133989.54999999999</v>
      </c>
      <c r="AG256" s="37">
        <f>'Energy efficiency measures'!H732</f>
        <v>56200</v>
      </c>
      <c r="AH256" s="38">
        <f>'Energy efficiency measures'!I732</f>
        <v>4.0384587746654974</v>
      </c>
    </row>
    <row r="257" spans="1:34" s="41" customFormat="1" x14ac:dyDescent="0.25">
      <c r="A257" s="39" t="s">
        <v>67</v>
      </c>
      <c r="B257" s="40" t="s">
        <v>68</v>
      </c>
      <c r="D257" s="42"/>
      <c r="E257" s="43"/>
      <c r="F257" s="43"/>
      <c r="G257" s="46" t="e">
        <f>VLOOKUP(F257,'Building series'!A:F,6,0)</f>
        <v>#N/A</v>
      </c>
      <c r="H257" s="43"/>
      <c r="I257" s="43"/>
      <c r="J257" s="43"/>
      <c r="K257" s="43"/>
      <c r="L257" s="43"/>
      <c r="M257" s="43"/>
      <c r="N257" s="43"/>
      <c r="O257" s="44"/>
      <c r="P257" s="43"/>
      <c r="Q257" s="44"/>
      <c r="R257" s="44"/>
      <c r="S257" s="44"/>
      <c r="T257" s="44"/>
      <c r="U257" s="44"/>
      <c r="V257" s="44"/>
      <c r="W257" s="45"/>
      <c r="X257" s="43"/>
      <c r="Y257" s="43"/>
      <c r="Z257" s="43"/>
      <c r="AA257" s="43"/>
      <c r="AB257" s="43"/>
      <c r="AC257" s="43"/>
      <c r="AD257" s="44"/>
      <c r="AE257" s="44"/>
      <c r="AF257" s="44"/>
      <c r="AG257" s="43"/>
      <c r="AH257" s="44"/>
    </row>
    <row r="258" spans="1:34" s="41" customFormat="1" x14ac:dyDescent="0.25">
      <c r="A258" s="39" t="s">
        <v>69</v>
      </c>
      <c r="B258" s="40" t="s">
        <v>70</v>
      </c>
      <c r="D258" s="42"/>
      <c r="E258" s="43"/>
      <c r="F258" s="43"/>
      <c r="G258" s="46" t="e">
        <f>VLOOKUP(F258,'Building series'!A:F,6,0)</f>
        <v>#N/A</v>
      </c>
      <c r="H258" s="43"/>
      <c r="I258" s="43"/>
      <c r="J258" s="43"/>
      <c r="K258" s="43"/>
      <c r="L258" s="43"/>
      <c r="M258" s="43"/>
      <c r="N258" s="43"/>
      <c r="O258" s="44"/>
      <c r="P258" s="43"/>
      <c r="Q258" s="44"/>
      <c r="R258" s="44"/>
      <c r="S258" s="44"/>
      <c r="T258" s="44"/>
      <c r="U258" s="44"/>
      <c r="V258" s="44"/>
      <c r="W258" s="45"/>
      <c r="X258" s="43"/>
      <c r="Y258" s="43"/>
      <c r="Z258" s="43"/>
      <c r="AA258" s="43"/>
      <c r="AB258" s="43"/>
      <c r="AC258" s="43"/>
      <c r="AD258" s="44"/>
      <c r="AE258" s="44"/>
      <c r="AF258" s="44"/>
      <c r="AG258" s="43"/>
      <c r="AH258" s="44"/>
    </row>
    <row r="259" spans="1:34" x14ac:dyDescent="0.25">
      <c r="G259" s="46" t="e">
        <f>VLOOKUP(F259,'Building series'!A:F,6,0)</f>
        <v>#N/A</v>
      </c>
    </row>
    <row r="260" spans="1:34" x14ac:dyDescent="0.25">
      <c r="G260" s="46" t="e">
        <f>VLOOKUP(F260,'Building series'!A:F,6,0)</f>
        <v>#N/A</v>
      </c>
    </row>
    <row r="261" spans="1:34" ht="30.75" x14ac:dyDescent="0.3">
      <c r="A261" s="30" t="s">
        <v>215</v>
      </c>
      <c r="C261" s="31"/>
      <c r="D261" s="1" t="s">
        <v>216</v>
      </c>
      <c r="E261" s="32">
        <v>1001210156003</v>
      </c>
      <c r="F261" t="s">
        <v>217</v>
      </c>
      <c r="G261" s="46">
        <f>VLOOKUP(F261,'Building series'!A:F,6,0)</f>
        <v>602</v>
      </c>
      <c r="H261">
        <v>56.4</v>
      </c>
      <c r="I261">
        <v>9.8000000000000007</v>
      </c>
      <c r="J261">
        <v>26.84</v>
      </c>
      <c r="K261" s="33">
        <f>VLOOKUP(F261,'Building series'!A:C,2,0)</f>
        <v>2.5499999999999998</v>
      </c>
      <c r="L261">
        <v>4122.7</v>
      </c>
      <c r="M261" s="31">
        <f>L261*K261</f>
        <v>10512.884999999998</v>
      </c>
      <c r="N261">
        <v>9</v>
      </c>
      <c r="O261" s="31" t="s">
        <v>74</v>
      </c>
      <c r="P261">
        <v>1982</v>
      </c>
      <c r="Q261" s="31">
        <v>71</v>
      </c>
      <c r="R261" s="34">
        <v>4122.7</v>
      </c>
      <c r="S261">
        <v>10512.885</v>
      </c>
      <c r="T261" s="35">
        <v>17.899999999999999</v>
      </c>
      <c r="U261">
        <v>194</v>
      </c>
      <c r="V261">
        <v>0.75</v>
      </c>
      <c r="W261" s="36" t="s">
        <v>65</v>
      </c>
      <c r="X261" s="1" t="s">
        <v>66</v>
      </c>
      <c r="Y261">
        <v>401264</v>
      </c>
      <c r="Z261">
        <v>266046</v>
      </c>
      <c r="AA261">
        <f>SUM(Y261:Z261)</f>
        <v>667310</v>
      </c>
      <c r="AB261">
        <v>0.81</v>
      </c>
      <c r="AC261">
        <v>201463.09</v>
      </c>
      <c r="AD261" s="31">
        <v>48.87</v>
      </c>
      <c r="AE261">
        <f>'Building envelope'!D945</f>
        <v>5218.3</v>
      </c>
      <c r="AF261" s="31">
        <f>'Building envelope'!E945</f>
        <v>398725</v>
      </c>
      <c r="AG261" s="37">
        <f>'Energy efficiency measures'!H746</f>
        <v>582800</v>
      </c>
      <c r="AH261" s="38">
        <f>'Energy efficiency measures'!I746</f>
        <v>41.879248645463555</v>
      </c>
    </row>
    <row r="262" spans="1:34" s="41" customFormat="1" x14ac:dyDescent="0.25">
      <c r="A262" s="39" t="s">
        <v>67</v>
      </c>
      <c r="B262" s="40" t="s">
        <v>68</v>
      </c>
      <c r="D262" s="42"/>
      <c r="E262" s="43"/>
      <c r="F262" s="43"/>
      <c r="G262" s="46" t="e">
        <f>VLOOKUP(F262,'Building series'!A:F,6,0)</f>
        <v>#N/A</v>
      </c>
      <c r="H262" s="43"/>
      <c r="I262" s="43"/>
      <c r="J262" s="43"/>
      <c r="K262" s="43"/>
      <c r="L262" s="43"/>
      <c r="M262" s="43"/>
      <c r="N262" s="43"/>
      <c r="O262" s="44"/>
      <c r="P262" s="43"/>
      <c r="Q262" s="44"/>
      <c r="R262" s="44"/>
      <c r="S262" s="44"/>
      <c r="T262" s="44"/>
      <c r="U262" s="44"/>
      <c r="V262" s="44"/>
      <c r="W262" s="45"/>
      <c r="X262" s="43"/>
      <c r="Y262" s="43"/>
      <c r="Z262" s="43"/>
      <c r="AA262" s="43"/>
      <c r="AB262" s="43"/>
      <c r="AC262" s="43"/>
      <c r="AD262" s="44"/>
      <c r="AE262" s="44"/>
      <c r="AF262" s="44"/>
      <c r="AG262" s="43"/>
      <c r="AH262" s="44"/>
    </row>
    <row r="263" spans="1:34" s="41" customFormat="1" x14ac:dyDescent="0.25">
      <c r="A263" s="39" t="s">
        <v>69</v>
      </c>
      <c r="B263" s="40" t="s">
        <v>70</v>
      </c>
      <c r="D263" s="42"/>
      <c r="E263" s="43"/>
      <c r="F263" s="43"/>
      <c r="G263" s="46" t="e">
        <f>VLOOKUP(F263,'Building series'!A:F,6,0)</f>
        <v>#N/A</v>
      </c>
      <c r="H263" s="43"/>
      <c r="I263" s="43"/>
      <c r="J263" s="43"/>
      <c r="K263" s="43"/>
      <c r="L263" s="43"/>
      <c r="M263" s="43"/>
      <c r="N263" s="43"/>
      <c r="O263" s="44"/>
      <c r="P263" s="43"/>
      <c r="Q263" s="44"/>
      <c r="R263" s="44"/>
      <c r="S263" s="44"/>
      <c r="T263" s="44"/>
      <c r="U263" s="44"/>
      <c r="V263" s="44"/>
      <c r="W263" s="45"/>
      <c r="X263" s="43"/>
      <c r="Y263" s="43"/>
      <c r="Z263" s="43"/>
      <c r="AA263" s="43"/>
      <c r="AB263" s="43"/>
      <c r="AC263" s="43"/>
      <c r="AD263" s="44"/>
      <c r="AE263" s="44"/>
      <c r="AF263" s="44"/>
      <c r="AG263" s="43"/>
      <c r="AH263" s="44"/>
    </row>
    <row r="264" spans="1:34" x14ac:dyDescent="0.25">
      <c r="G264" s="46" t="e">
        <f>VLOOKUP(F264,'Building series'!A:F,6,0)</f>
        <v>#N/A</v>
      </c>
    </row>
    <row r="265" spans="1:34" x14ac:dyDescent="0.25">
      <c r="G265" s="46" t="e">
        <f>VLOOKUP(F265,'Building series'!A:F,6,0)</f>
        <v>#N/A</v>
      </c>
    </row>
    <row r="266" spans="1:34" ht="30.75" x14ac:dyDescent="0.3">
      <c r="A266" s="30" t="s">
        <v>218</v>
      </c>
      <c r="C266" s="31"/>
      <c r="D266" s="1" t="s">
        <v>219</v>
      </c>
      <c r="E266" s="32">
        <v>1001212525001</v>
      </c>
      <c r="F266" t="s">
        <v>220</v>
      </c>
      <c r="G266" s="46">
        <f>VLOOKUP(F266,'Building series'!A:F,6,0)</f>
        <v>602</v>
      </c>
      <c r="H266">
        <v>84.6</v>
      </c>
      <c r="I266">
        <v>9.8000000000000007</v>
      </c>
      <c r="J266">
        <v>26.84</v>
      </c>
      <c r="K266" s="33">
        <f>VLOOKUP(F266,'Building series'!A:C,2,0)</f>
        <v>2.5</v>
      </c>
      <c r="L266">
        <v>5267.67</v>
      </c>
      <c r="M266" s="31">
        <f>L266*K266</f>
        <v>13169.174999999999</v>
      </c>
      <c r="N266">
        <v>9</v>
      </c>
      <c r="O266" s="31" t="s">
        <v>74</v>
      </c>
      <c r="P266">
        <v>1981</v>
      </c>
      <c r="Q266" s="31">
        <v>106</v>
      </c>
      <c r="R266" s="34">
        <v>5267.67</v>
      </c>
      <c r="S266">
        <v>13169.18</v>
      </c>
      <c r="T266" s="35">
        <v>17.899999999999999</v>
      </c>
      <c r="U266">
        <v>194</v>
      </c>
      <c r="V266">
        <v>0.7</v>
      </c>
      <c r="W266" s="36" t="s">
        <v>65</v>
      </c>
      <c r="X266" s="1" t="s">
        <v>66</v>
      </c>
      <c r="Y266">
        <v>571042</v>
      </c>
      <c r="Z266">
        <v>392868</v>
      </c>
      <c r="AA266">
        <f>SUM(Y266:Z266)</f>
        <v>963910</v>
      </c>
      <c r="AB266">
        <v>0.8</v>
      </c>
      <c r="AC266">
        <v>272798.63</v>
      </c>
      <c r="AD266" s="31">
        <v>51.79</v>
      </c>
      <c r="AE266">
        <f>'Building envelope'!D960</f>
        <v>7966.99</v>
      </c>
      <c r="AF266" s="31">
        <f>'Building envelope'!E960</f>
        <v>610089.77</v>
      </c>
      <c r="AG266" s="37">
        <f>'Energy efficiency measures'!H760</f>
        <v>817300</v>
      </c>
      <c r="AH266" s="38">
        <f>'Energy efficiency measures'!I760</f>
        <v>58.730113105589169</v>
      </c>
    </row>
    <row r="267" spans="1:34" s="41" customFormat="1" x14ac:dyDescent="0.25">
      <c r="A267" s="39" t="s">
        <v>67</v>
      </c>
      <c r="B267" s="40" t="s">
        <v>68</v>
      </c>
      <c r="D267" s="42"/>
      <c r="E267" s="43"/>
      <c r="F267" s="43"/>
      <c r="G267" s="46" t="e">
        <f>VLOOKUP(F267,'Building series'!A:F,6,0)</f>
        <v>#N/A</v>
      </c>
      <c r="H267" s="43"/>
      <c r="I267" s="43"/>
      <c r="J267" s="43"/>
      <c r="K267" s="43"/>
      <c r="L267" s="43"/>
      <c r="M267" s="43"/>
      <c r="N267" s="43"/>
      <c r="O267" s="44"/>
      <c r="P267" s="43"/>
      <c r="Q267" s="44"/>
      <c r="R267" s="44"/>
      <c r="S267" s="44"/>
      <c r="T267" s="44"/>
      <c r="U267" s="44"/>
      <c r="V267" s="44"/>
      <c r="W267" s="45"/>
      <c r="X267" s="43"/>
      <c r="Y267" s="43"/>
      <c r="Z267" s="43"/>
      <c r="AA267" s="43"/>
      <c r="AB267" s="43"/>
      <c r="AC267" s="43"/>
      <c r="AD267" s="44"/>
      <c r="AE267" s="44"/>
      <c r="AF267" s="44"/>
      <c r="AG267" s="43"/>
      <c r="AH267" s="44"/>
    </row>
    <row r="268" spans="1:34" s="41" customFormat="1" x14ac:dyDescent="0.25">
      <c r="A268" s="39" t="s">
        <v>69</v>
      </c>
      <c r="B268" s="40" t="s">
        <v>70</v>
      </c>
      <c r="D268" s="42"/>
      <c r="E268" s="43"/>
      <c r="F268" s="43"/>
      <c r="G268" s="46" t="e">
        <f>VLOOKUP(F268,'Building series'!A:F,6,0)</f>
        <v>#N/A</v>
      </c>
      <c r="H268" s="43"/>
      <c r="I268" s="43"/>
      <c r="J268" s="43"/>
      <c r="K268" s="43"/>
      <c r="L268" s="43"/>
      <c r="M268" s="43"/>
      <c r="N268" s="43"/>
      <c r="O268" s="44"/>
      <c r="P268" s="43"/>
      <c r="Q268" s="44"/>
      <c r="R268" s="44"/>
      <c r="S268" s="44"/>
      <c r="T268" s="44"/>
      <c r="U268" s="44"/>
      <c r="V268" s="44"/>
      <c r="W268" s="45"/>
      <c r="X268" s="43"/>
      <c r="Y268" s="43"/>
      <c r="Z268" s="43"/>
      <c r="AA268" s="43"/>
      <c r="AB268" s="43"/>
      <c r="AC268" s="43"/>
      <c r="AD268" s="44"/>
      <c r="AE268" s="44"/>
      <c r="AF268" s="44"/>
      <c r="AG268" s="43"/>
      <c r="AH268" s="44"/>
    </row>
    <row r="269" spans="1:34" x14ac:dyDescent="0.25">
      <c r="G269" s="46" t="e">
        <f>VLOOKUP(F269,'Building series'!A:F,6,0)</f>
        <v>#N/A</v>
      </c>
    </row>
    <row r="270" spans="1:34" x14ac:dyDescent="0.25">
      <c r="G270" s="46" t="e">
        <f>VLOOKUP(F270,'Building series'!A:F,6,0)</f>
        <v>#N/A</v>
      </c>
    </row>
    <row r="271" spans="1:34" ht="30.75" x14ac:dyDescent="0.3">
      <c r="A271" s="30" t="s">
        <v>221</v>
      </c>
      <c r="C271" s="31"/>
      <c r="D271" s="1" t="s">
        <v>222</v>
      </c>
      <c r="E271" s="32">
        <v>1000520022003</v>
      </c>
      <c r="F271" t="s">
        <v>223</v>
      </c>
      <c r="G271" s="46" t="str">
        <f>VLOOKUP(F271,'Building series'!A:F,6,0)</f>
        <v>316/318</v>
      </c>
      <c r="H271">
        <v>32.799999999999997</v>
      </c>
      <c r="I271">
        <v>11</v>
      </c>
      <c r="J271">
        <v>11.34</v>
      </c>
      <c r="K271" s="33">
        <f>VLOOKUP(F271,'Building series'!A:C,2,0)</f>
        <v>2.56</v>
      </c>
      <c r="L271">
        <v>1372</v>
      </c>
      <c r="M271" s="31">
        <f>L271*K271</f>
        <v>3512.32</v>
      </c>
      <c r="N271">
        <v>4</v>
      </c>
      <c r="O271" s="31" t="s">
        <v>74</v>
      </c>
      <c r="P271">
        <v>1960</v>
      </c>
      <c r="Q271" s="31">
        <v>32</v>
      </c>
      <c r="R271" s="34">
        <v>1372</v>
      </c>
      <c r="S271">
        <v>3512.32</v>
      </c>
      <c r="T271" s="35">
        <v>18.8</v>
      </c>
      <c r="U271">
        <v>194</v>
      </c>
      <c r="V271">
        <v>0.7</v>
      </c>
      <c r="W271" s="36" t="s">
        <v>65</v>
      </c>
      <c r="X271" s="1" t="s">
        <v>86</v>
      </c>
      <c r="Y271">
        <v>200252</v>
      </c>
      <c r="Z271" s="46" t="s">
        <v>64</v>
      </c>
      <c r="AA271">
        <f>SUM(Y271:Z271)</f>
        <v>200252</v>
      </c>
      <c r="AB271">
        <v>0.91</v>
      </c>
      <c r="AC271">
        <v>40211.29</v>
      </c>
      <c r="AD271" s="31">
        <v>29.31</v>
      </c>
      <c r="AE271">
        <f>'Building envelope'!D974</f>
        <v>2165.48</v>
      </c>
      <c r="AF271" s="31">
        <f>'Building envelope'!E974</f>
        <v>171968.55</v>
      </c>
      <c r="AG271" s="37">
        <f>'Energy efficiency measures'!H773</f>
        <v>151900</v>
      </c>
      <c r="AH271" s="38">
        <f>'Energy efficiency measures'!I773</f>
        <v>10.915336083126141</v>
      </c>
    </row>
    <row r="272" spans="1:34" s="41" customFormat="1" x14ac:dyDescent="0.25">
      <c r="A272" s="39" t="s">
        <v>67</v>
      </c>
      <c r="B272" s="40" t="s">
        <v>68</v>
      </c>
      <c r="D272" s="42"/>
      <c r="E272" s="43"/>
      <c r="F272" s="43"/>
      <c r="G272" s="46" t="e">
        <f>VLOOKUP(F272,'Building series'!A:F,6,0)</f>
        <v>#N/A</v>
      </c>
      <c r="H272" s="43"/>
      <c r="I272" s="43"/>
      <c r="J272" s="43"/>
      <c r="K272" s="43"/>
      <c r="L272" s="43"/>
      <c r="M272" s="43"/>
      <c r="N272" s="43"/>
      <c r="O272" s="44"/>
      <c r="P272" s="43"/>
      <c r="Q272" s="44"/>
      <c r="R272" s="44"/>
      <c r="S272" s="44"/>
      <c r="T272" s="44"/>
      <c r="U272" s="44"/>
      <c r="V272" s="44"/>
      <c r="W272" s="45"/>
      <c r="X272" s="43"/>
      <c r="Y272" s="43"/>
      <c r="Z272" s="43"/>
      <c r="AA272" s="43"/>
      <c r="AB272" s="43"/>
      <c r="AC272" s="43"/>
      <c r="AD272" s="44"/>
      <c r="AE272" s="44"/>
      <c r="AF272" s="44"/>
      <c r="AG272" s="43"/>
      <c r="AH272" s="44"/>
    </row>
    <row r="273" spans="1:34" s="41" customFormat="1" x14ac:dyDescent="0.25">
      <c r="A273" s="39" t="s">
        <v>69</v>
      </c>
      <c r="B273" s="40" t="s">
        <v>70</v>
      </c>
      <c r="D273" s="42"/>
      <c r="E273" s="43"/>
      <c r="F273" s="43"/>
      <c r="G273" s="46" t="e">
        <f>VLOOKUP(F273,'Building series'!A:F,6,0)</f>
        <v>#N/A</v>
      </c>
      <c r="H273" s="43"/>
      <c r="I273" s="43"/>
      <c r="J273" s="43"/>
      <c r="K273" s="43"/>
      <c r="L273" s="43"/>
      <c r="M273" s="43"/>
      <c r="N273" s="43"/>
      <c r="O273" s="44"/>
      <c r="P273" s="43"/>
      <c r="Q273" s="44"/>
      <c r="R273" s="44"/>
      <c r="S273" s="44"/>
      <c r="T273" s="44"/>
      <c r="U273" s="44"/>
      <c r="V273" s="44"/>
      <c r="W273" s="45"/>
      <c r="X273" s="43"/>
      <c r="Y273" s="43"/>
      <c r="Z273" s="43"/>
      <c r="AA273" s="43"/>
      <c r="AB273" s="43"/>
      <c r="AC273" s="43"/>
      <c r="AD273" s="44"/>
      <c r="AE273" s="44"/>
      <c r="AF273" s="44"/>
      <c r="AG273" s="43"/>
      <c r="AH273" s="44"/>
    </row>
    <row r="274" spans="1:34" x14ac:dyDescent="0.25">
      <c r="G274" s="46" t="e">
        <f>VLOOKUP(F274,'Building series'!A:F,6,0)</f>
        <v>#N/A</v>
      </c>
    </row>
    <row r="275" spans="1:34" x14ac:dyDescent="0.25">
      <c r="G275" s="46" t="e">
        <f>VLOOKUP(F275,'Building series'!A:F,6,0)</f>
        <v>#N/A</v>
      </c>
    </row>
    <row r="276" spans="1:34" ht="30.75" x14ac:dyDescent="0.3">
      <c r="A276" s="30" t="s">
        <v>224</v>
      </c>
      <c r="C276" s="31"/>
      <c r="D276" s="1" t="s">
        <v>225</v>
      </c>
      <c r="E276" s="32">
        <v>1000701036001</v>
      </c>
      <c r="F276" t="s">
        <v>101</v>
      </c>
      <c r="G276" s="46" t="str">
        <f>VLOOKUP(F276,'Building series'!A:F,6,0)</f>
        <v>316/318</v>
      </c>
      <c r="H276">
        <v>32.799999999999997</v>
      </c>
      <c r="I276">
        <v>11</v>
      </c>
      <c r="J276">
        <v>8.51</v>
      </c>
      <c r="K276" s="33">
        <f>VLOOKUP(F276,'Building series'!A:C,2,0)</f>
        <v>2.5</v>
      </c>
      <c r="L276">
        <v>1005.75</v>
      </c>
      <c r="M276" s="31">
        <f>L276*K276</f>
        <v>2514.375</v>
      </c>
      <c r="N276">
        <v>3</v>
      </c>
      <c r="O276" s="31" t="s">
        <v>74</v>
      </c>
      <c r="P276">
        <v>1961</v>
      </c>
      <c r="Q276" s="31">
        <v>22</v>
      </c>
      <c r="R276" s="34">
        <v>1005.75</v>
      </c>
      <c r="S276">
        <v>2514.38</v>
      </c>
      <c r="T276" s="35">
        <v>17.899999999999999</v>
      </c>
      <c r="U276">
        <v>194</v>
      </c>
      <c r="V276">
        <v>0.75</v>
      </c>
      <c r="W276" s="36" t="s">
        <v>65</v>
      </c>
      <c r="X276" s="1" t="s">
        <v>66</v>
      </c>
      <c r="Y276">
        <v>141494</v>
      </c>
      <c r="Z276">
        <v>29178</v>
      </c>
      <c r="AA276">
        <f>SUM(Y276:Z276)</f>
        <v>170672</v>
      </c>
      <c r="AB276">
        <v>0.86</v>
      </c>
      <c r="AC276">
        <v>40070.47</v>
      </c>
      <c r="AD276" s="31">
        <v>39.840000000000003</v>
      </c>
      <c r="AE276">
        <f>'Building envelope'!D988</f>
        <v>1742.1100000000001</v>
      </c>
      <c r="AF276" s="31">
        <f>'Building envelope'!E988</f>
        <v>129186.45999999999</v>
      </c>
      <c r="AG276" s="37">
        <f>'Energy efficiency measures'!H787</f>
        <v>133500</v>
      </c>
      <c r="AH276" s="38">
        <f>'Energy efficiency measures'!I787</f>
        <v>9.5931360572570092</v>
      </c>
    </row>
    <row r="277" spans="1:34" s="41" customFormat="1" x14ac:dyDescent="0.25">
      <c r="A277" s="39" t="s">
        <v>67</v>
      </c>
      <c r="B277" s="40" t="s">
        <v>68</v>
      </c>
      <c r="D277" s="42"/>
      <c r="E277" s="43"/>
      <c r="F277" s="43"/>
      <c r="G277" s="46" t="e">
        <f>VLOOKUP(F277,'Building series'!A:F,6,0)</f>
        <v>#N/A</v>
      </c>
      <c r="H277" s="43"/>
      <c r="I277" s="43"/>
      <c r="J277" s="43"/>
      <c r="K277" s="43"/>
      <c r="L277" s="43"/>
      <c r="M277" s="43"/>
      <c r="N277" s="43"/>
      <c r="O277" s="44"/>
      <c r="P277" s="43"/>
      <c r="Q277" s="44"/>
      <c r="R277" s="44"/>
      <c r="S277" s="44"/>
      <c r="T277" s="44"/>
      <c r="U277" s="44"/>
      <c r="V277" s="44"/>
      <c r="W277" s="45"/>
      <c r="X277" s="43"/>
      <c r="Y277" s="43"/>
      <c r="Z277" s="43"/>
      <c r="AA277" s="43"/>
      <c r="AB277" s="43"/>
      <c r="AC277" s="43"/>
      <c r="AD277" s="44"/>
      <c r="AE277" s="44"/>
      <c r="AF277" s="44"/>
      <c r="AG277" s="43"/>
      <c r="AH277" s="44"/>
    </row>
    <row r="278" spans="1:34" s="41" customFormat="1" x14ac:dyDescent="0.25">
      <c r="A278" s="39" t="s">
        <v>69</v>
      </c>
      <c r="B278" s="40" t="s">
        <v>70</v>
      </c>
      <c r="D278" s="42"/>
      <c r="E278" s="43"/>
      <c r="F278" s="43"/>
      <c r="G278" s="46" t="e">
        <f>VLOOKUP(F278,'Building series'!A:F,6,0)</f>
        <v>#N/A</v>
      </c>
      <c r="H278" s="43"/>
      <c r="I278" s="43"/>
      <c r="J278" s="43"/>
      <c r="K278" s="43"/>
      <c r="L278" s="43"/>
      <c r="M278" s="43"/>
      <c r="N278" s="43"/>
      <c r="O278" s="44"/>
      <c r="P278" s="43"/>
      <c r="Q278" s="44"/>
      <c r="R278" s="44"/>
      <c r="S278" s="44"/>
      <c r="T278" s="44"/>
      <c r="U278" s="44"/>
      <c r="V278" s="44"/>
      <c r="W278" s="45"/>
      <c r="X278" s="43"/>
      <c r="Y278" s="43"/>
      <c r="Z278" s="43"/>
      <c r="AA278" s="43"/>
      <c r="AB278" s="43"/>
      <c r="AC278" s="43"/>
      <c r="AD278" s="44"/>
      <c r="AE278" s="44"/>
      <c r="AF278" s="44"/>
      <c r="AG278" s="43"/>
      <c r="AH278" s="44"/>
    </row>
    <row r="279" spans="1:34" x14ac:dyDescent="0.25">
      <c r="G279" s="46" t="e">
        <f>VLOOKUP(F279,'Building series'!A:F,6,0)</f>
        <v>#N/A</v>
      </c>
    </row>
    <row r="280" spans="1:34" x14ac:dyDescent="0.25">
      <c r="G280" s="46" t="e">
        <f>VLOOKUP(F280,'Building series'!A:F,6,0)</f>
        <v>#N/A</v>
      </c>
    </row>
    <row r="281" spans="1:34" ht="30.75" x14ac:dyDescent="0.3">
      <c r="A281" s="30" t="s">
        <v>226</v>
      </c>
      <c r="C281" s="31"/>
      <c r="D281" s="1" t="s">
        <v>227</v>
      </c>
      <c r="E281" s="32">
        <v>1000701037002</v>
      </c>
      <c r="F281" t="s">
        <v>101</v>
      </c>
      <c r="G281" s="46" t="str">
        <f>VLOOKUP(F281,'Building series'!A:F,6,0)</f>
        <v>316/318</v>
      </c>
      <c r="H281">
        <v>32.799999999999997</v>
      </c>
      <c r="I281">
        <v>11</v>
      </c>
      <c r="J281">
        <v>8.51</v>
      </c>
      <c r="K281" s="33">
        <f>VLOOKUP(F281,'Building series'!A:C,2,0)</f>
        <v>2.5</v>
      </c>
      <c r="L281">
        <v>995.37</v>
      </c>
      <c r="M281" s="31">
        <f>L281*K281</f>
        <v>2488.4250000000002</v>
      </c>
      <c r="N281">
        <v>3</v>
      </c>
      <c r="O281" s="31" t="s">
        <v>74</v>
      </c>
      <c r="P281">
        <v>1961</v>
      </c>
      <c r="Q281" s="31">
        <v>24</v>
      </c>
      <c r="R281" s="34">
        <v>995.37</v>
      </c>
      <c r="S281">
        <v>2488.4250000000002</v>
      </c>
      <c r="T281" s="35">
        <v>18.899999999999999</v>
      </c>
      <c r="U281">
        <v>194</v>
      </c>
      <c r="V281">
        <v>0.7</v>
      </c>
      <c r="W281" s="36" t="s">
        <v>65</v>
      </c>
      <c r="X281" s="1" t="s">
        <v>66</v>
      </c>
      <c r="Y281">
        <v>155690</v>
      </c>
      <c r="Z281">
        <v>28332</v>
      </c>
      <c r="AA281">
        <f>SUM(Y281:Z281)</f>
        <v>184022</v>
      </c>
      <c r="AB281">
        <v>0.9</v>
      </c>
      <c r="AC281">
        <v>32842.129999999997</v>
      </c>
      <c r="AD281" s="31">
        <v>32.99</v>
      </c>
      <c r="AE281">
        <f>'Building envelope'!D1002</f>
        <v>1738.65</v>
      </c>
      <c r="AF281" s="31">
        <f>'Building envelope'!E1002</f>
        <v>137154.12</v>
      </c>
      <c r="AG281" s="37">
        <f>'Energy efficiency measures'!H801</f>
        <v>133300</v>
      </c>
      <c r="AH281" s="38">
        <f>'Energy efficiency measures'!I801</f>
        <v>9.5787643178453887</v>
      </c>
    </row>
    <row r="282" spans="1:34" s="41" customFormat="1" x14ac:dyDescent="0.25">
      <c r="A282" s="39" t="s">
        <v>67</v>
      </c>
      <c r="B282" s="40" t="s">
        <v>68</v>
      </c>
      <c r="D282" s="42"/>
      <c r="E282" s="43"/>
      <c r="F282" s="43"/>
      <c r="G282" s="46" t="e">
        <f>VLOOKUP(F282,'Building series'!A:F,6,0)</f>
        <v>#N/A</v>
      </c>
      <c r="H282" s="43"/>
      <c r="I282" s="43"/>
      <c r="J282" s="43"/>
      <c r="K282" s="43"/>
      <c r="L282" s="43"/>
      <c r="M282" s="43"/>
      <c r="N282" s="43"/>
      <c r="O282" s="44"/>
      <c r="P282" s="43"/>
      <c r="Q282" s="44"/>
      <c r="R282" s="44"/>
      <c r="S282" s="44"/>
      <c r="T282" s="44"/>
      <c r="U282" s="44"/>
      <c r="V282" s="44"/>
      <c r="W282" s="45"/>
      <c r="X282" s="43"/>
      <c r="Y282" s="43"/>
      <c r="Z282" s="43"/>
      <c r="AA282" s="43"/>
      <c r="AB282" s="43"/>
      <c r="AC282" s="43"/>
      <c r="AD282" s="44"/>
      <c r="AE282" s="44"/>
      <c r="AF282" s="44"/>
      <c r="AG282" s="43"/>
      <c r="AH282" s="44"/>
    </row>
    <row r="283" spans="1:34" s="41" customFormat="1" x14ac:dyDescent="0.25">
      <c r="A283" s="39" t="s">
        <v>69</v>
      </c>
      <c r="B283" s="40" t="s">
        <v>70</v>
      </c>
      <c r="D283" s="42"/>
      <c r="E283" s="43"/>
      <c r="F283" s="43"/>
      <c r="G283" s="46" t="e">
        <f>VLOOKUP(F283,'Building series'!A:F,6,0)</f>
        <v>#N/A</v>
      </c>
      <c r="H283" s="43"/>
      <c r="I283" s="43"/>
      <c r="J283" s="43"/>
      <c r="K283" s="43"/>
      <c r="L283" s="43"/>
      <c r="M283" s="43"/>
      <c r="N283" s="43"/>
      <c r="O283" s="44"/>
      <c r="P283" s="43"/>
      <c r="Q283" s="44"/>
      <c r="R283" s="44"/>
      <c r="S283" s="44"/>
      <c r="T283" s="44"/>
      <c r="U283" s="44"/>
      <c r="V283" s="44"/>
      <c r="W283" s="45"/>
      <c r="X283" s="43"/>
      <c r="Y283" s="43"/>
      <c r="Z283" s="43"/>
      <c r="AA283" s="43"/>
      <c r="AB283" s="43"/>
      <c r="AC283" s="43"/>
      <c r="AD283" s="44"/>
      <c r="AE283" s="44"/>
      <c r="AF283" s="44"/>
      <c r="AG283" s="43"/>
      <c r="AH283" s="44"/>
    </row>
    <row r="284" spans="1:34" x14ac:dyDescent="0.25">
      <c r="G284" s="46" t="e">
        <f>VLOOKUP(F284,'Building series'!A:F,6,0)</f>
        <v>#N/A</v>
      </c>
    </row>
    <row r="285" spans="1:34" x14ac:dyDescent="0.25">
      <c r="G285" s="46" t="e">
        <f>VLOOKUP(F285,'Building series'!A:F,6,0)</f>
        <v>#N/A</v>
      </c>
    </row>
    <row r="286" spans="1:34" ht="45.75" x14ac:dyDescent="0.3">
      <c r="A286" s="30" t="s">
        <v>228</v>
      </c>
      <c r="C286" s="31"/>
      <c r="D286" s="1" t="s">
        <v>229</v>
      </c>
      <c r="E286" s="32">
        <v>1000802150001</v>
      </c>
      <c r="F286" t="s">
        <v>217</v>
      </c>
      <c r="G286" s="46">
        <f>VLOOKUP(F286,'Building series'!A:F,6,0)</f>
        <v>602</v>
      </c>
      <c r="H286">
        <v>56.4</v>
      </c>
      <c r="I286">
        <v>9.8000000000000007</v>
      </c>
      <c r="J286">
        <v>26.84</v>
      </c>
      <c r="K286" s="33">
        <f>VLOOKUP(F286,'Building series'!A:C,2,0)</f>
        <v>2.5499999999999998</v>
      </c>
      <c r="L286">
        <v>4130.95</v>
      </c>
      <c r="M286" s="31">
        <f>L286*K286</f>
        <v>10533.922499999999</v>
      </c>
      <c r="N286">
        <v>9</v>
      </c>
      <c r="O286" s="31" t="s">
        <v>74</v>
      </c>
      <c r="P286">
        <v>1974</v>
      </c>
      <c r="Q286" s="31">
        <v>72</v>
      </c>
      <c r="R286" s="34">
        <v>4130.95</v>
      </c>
      <c r="S286">
        <v>10533.922500000001</v>
      </c>
      <c r="T286" s="35">
        <v>18.899999999999999</v>
      </c>
      <c r="U286">
        <v>194</v>
      </c>
      <c r="V286">
        <v>0.7</v>
      </c>
      <c r="W286" s="36" t="s">
        <v>65</v>
      </c>
      <c r="X286" s="1" t="s">
        <v>66</v>
      </c>
      <c r="Y286">
        <v>451562</v>
      </c>
      <c r="Z286">
        <v>227220</v>
      </c>
      <c r="AA286">
        <f>SUM(Y286:Z286)</f>
        <v>678782</v>
      </c>
      <c r="AB286">
        <v>0.84</v>
      </c>
      <c r="AC286">
        <v>190599.62</v>
      </c>
      <c r="AD286" s="31">
        <v>46.14</v>
      </c>
      <c r="AE286">
        <f>'Building envelope'!D1016</f>
        <v>5560.4</v>
      </c>
      <c r="AF286" s="31">
        <f>'Building envelope'!E1016</f>
        <v>452092.56</v>
      </c>
      <c r="AG286" s="37">
        <f>'Energy efficiency measures'!H815</f>
        <v>566600</v>
      </c>
      <c r="AH286" s="38">
        <f>'Energy efficiency measures'!I815</f>
        <v>40.715137753122256</v>
      </c>
    </row>
    <row r="287" spans="1:34" s="41" customFormat="1" x14ac:dyDescent="0.25">
      <c r="A287" s="39" t="s">
        <v>67</v>
      </c>
      <c r="B287" s="40" t="s">
        <v>68</v>
      </c>
      <c r="D287" s="42"/>
      <c r="E287" s="43"/>
      <c r="F287" s="43"/>
      <c r="G287" s="46" t="e">
        <f>VLOOKUP(F287,'Building series'!A:F,6,0)</f>
        <v>#N/A</v>
      </c>
      <c r="H287" s="43"/>
      <c r="I287" s="43"/>
      <c r="J287" s="43"/>
      <c r="K287" s="43"/>
      <c r="L287" s="43"/>
      <c r="M287" s="43"/>
      <c r="N287" s="43"/>
      <c r="O287" s="44"/>
      <c r="P287" s="43"/>
      <c r="Q287" s="44"/>
      <c r="R287" s="44"/>
      <c r="S287" s="44"/>
      <c r="T287" s="44"/>
      <c r="U287" s="44"/>
      <c r="V287" s="44"/>
      <c r="W287" s="45"/>
      <c r="X287" s="43"/>
      <c r="Y287" s="43"/>
      <c r="Z287" s="43"/>
      <c r="AA287" s="43"/>
      <c r="AB287" s="43"/>
      <c r="AC287" s="43"/>
      <c r="AD287" s="44"/>
      <c r="AE287" s="44"/>
      <c r="AF287" s="44"/>
      <c r="AG287" s="43"/>
      <c r="AH287" s="44"/>
    </row>
    <row r="288" spans="1:34" s="41" customFormat="1" x14ac:dyDescent="0.25">
      <c r="A288" s="39" t="s">
        <v>69</v>
      </c>
      <c r="B288" s="40" t="s">
        <v>70</v>
      </c>
      <c r="D288" s="42"/>
      <c r="E288" s="43"/>
      <c r="F288" s="43"/>
      <c r="G288" s="46" t="e">
        <f>VLOOKUP(F288,'Building series'!A:F,6,0)</f>
        <v>#N/A</v>
      </c>
      <c r="H288" s="43"/>
      <c r="I288" s="43"/>
      <c r="J288" s="43"/>
      <c r="K288" s="43"/>
      <c r="L288" s="43"/>
      <c r="M288" s="43"/>
      <c r="N288" s="43"/>
      <c r="O288" s="44"/>
      <c r="P288" s="43"/>
      <c r="Q288" s="44"/>
      <c r="R288" s="44"/>
      <c r="S288" s="44"/>
      <c r="T288" s="44"/>
      <c r="U288" s="44"/>
      <c r="V288" s="44"/>
      <c r="W288" s="45"/>
      <c r="X288" s="43"/>
      <c r="Y288" s="43"/>
      <c r="Z288" s="43"/>
      <c r="AA288" s="43"/>
      <c r="AB288" s="43"/>
      <c r="AC288" s="43"/>
      <c r="AD288" s="44"/>
      <c r="AE288" s="44"/>
      <c r="AF288" s="44"/>
      <c r="AG288" s="43"/>
      <c r="AH288" s="44"/>
    </row>
    <row r="289" spans="1:34" x14ac:dyDescent="0.25">
      <c r="G289" s="46" t="e">
        <f>VLOOKUP(F289,'Building series'!A:F,6,0)</f>
        <v>#N/A</v>
      </c>
    </row>
    <row r="290" spans="1:34" x14ac:dyDescent="0.25">
      <c r="G290" s="46" t="e">
        <f>VLOOKUP(F290,'Building series'!A:F,6,0)</f>
        <v>#N/A</v>
      </c>
    </row>
    <row r="291" spans="1:34" ht="30.75" x14ac:dyDescent="0.3">
      <c r="A291" s="30" t="s">
        <v>230</v>
      </c>
      <c r="C291" s="31"/>
      <c r="D291" s="1" t="s">
        <v>231</v>
      </c>
      <c r="E291" s="32">
        <v>1001242120001</v>
      </c>
      <c r="F291" t="s">
        <v>232</v>
      </c>
      <c r="G291" s="46">
        <f>VLOOKUP(F291,'Building series'!A:F,6,0)</f>
        <v>464</v>
      </c>
      <c r="H291">
        <v>60.8</v>
      </c>
      <c r="I291">
        <v>12.1</v>
      </c>
      <c r="J291">
        <v>13.4</v>
      </c>
      <c r="K291" s="33">
        <f>VLOOKUP(F291,'Building series'!A:C,2,0)</f>
        <v>2.5</v>
      </c>
      <c r="L291">
        <v>4155.82</v>
      </c>
      <c r="M291" s="31">
        <f>L291*K291</f>
        <v>10389.549999999999</v>
      </c>
      <c r="N291">
        <v>5</v>
      </c>
      <c r="O291" s="31" t="s">
        <v>74</v>
      </c>
      <c r="P291">
        <v>1966</v>
      </c>
      <c r="Q291" s="31">
        <v>80</v>
      </c>
      <c r="R291" s="34">
        <v>4155.82</v>
      </c>
      <c r="S291">
        <v>10389.549999999999</v>
      </c>
      <c r="T291" s="35">
        <v>18.899999999999999</v>
      </c>
      <c r="U291">
        <v>194</v>
      </c>
      <c r="V291">
        <v>0.8</v>
      </c>
      <c r="W291" s="36" t="s">
        <v>65</v>
      </c>
      <c r="X291" s="1" t="s">
        <v>66</v>
      </c>
      <c r="Y291">
        <v>388620</v>
      </c>
      <c r="Z291">
        <v>142902</v>
      </c>
      <c r="AA291">
        <f>SUM(Y291:Z291)</f>
        <v>531522</v>
      </c>
      <c r="AB291">
        <v>0.87</v>
      </c>
      <c r="AC291">
        <v>158394.29</v>
      </c>
      <c r="AD291" s="31">
        <v>38.119999999999997</v>
      </c>
      <c r="AE291">
        <f>'Building envelope'!D1030</f>
        <v>4029.74</v>
      </c>
      <c r="AF291" s="31">
        <f>'Building envelope'!E1030</f>
        <v>326113.81</v>
      </c>
      <c r="AG291" s="37">
        <f>'Energy efficiency measures'!H829</f>
        <v>369400</v>
      </c>
      <c r="AH291" s="38">
        <f>'Energy efficiency measures'!I829</f>
        <v>26.544602693263965</v>
      </c>
    </row>
    <row r="292" spans="1:34" s="41" customFormat="1" x14ac:dyDescent="0.25">
      <c r="A292" s="39" t="s">
        <v>67</v>
      </c>
      <c r="B292" s="40" t="s">
        <v>68</v>
      </c>
      <c r="D292" s="42"/>
      <c r="E292" s="43"/>
      <c r="F292" s="43"/>
      <c r="G292" s="46" t="e">
        <f>VLOOKUP(F292,'Building series'!A:F,6,0)</f>
        <v>#N/A</v>
      </c>
      <c r="H292" s="43"/>
      <c r="I292" s="43"/>
      <c r="J292" s="43"/>
      <c r="K292" s="43"/>
      <c r="L292" s="43"/>
      <c r="M292" s="43"/>
      <c r="N292" s="43"/>
      <c r="O292" s="44"/>
      <c r="P292" s="43"/>
      <c r="Q292" s="44"/>
      <c r="R292" s="44"/>
      <c r="S292" s="44"/>
      <c r="T292" s="44"/>
      <c r="U292" s="44"/>
      <c r="V292" s="44"/>
      <c r="W292" s="45"/>
      <c r="X292" s="43"/>
      <c r="Y292" s="43"/>
      <c r="Z292" s="43"/>
      <c r="AA292" s="43"/>
      <c r="AB292" s="43"/>
      <c r="AC292" s="43"/>
      <c r="AD292" s="44"/>
      <c r="AE292" s="44"/>
      <c r="AF292" s="44"/>
      <c r="AG292" s="43"/>
      <c r="AH292" s="44"/>
    </row>
    <row r="293" spans="1:34" s="41" customFormat="1" x14ac:dyDescent="0.25">
      <c r="A293" s="39" t="s">
        <v>69</v>
      </c>
      <c r="B293" s="40" t="s">
        <v>70</v>
      </c>
      <c r="D293" s="42"/>
      <c r="E293" s="43"/>
      <c r="F293" s="43"/>
      <c r="G293" s="46" t="e">
        <f>VLOOKUP(F293,'Building series'!A:F,6,0)</f>
        <v>#N/A</v>
      </c>
      <c r="H293" s="43"/>
      <c r="I293" s="43"/>
      <c r="J293" s="43"/>
      <c r="K293" s="43"/>
      <c r="L293" s="43"/>
      <c r="M293" s="43"/>
      <c r="N293" s="43"/>
      <c r="O293" s="44"/>
      <c r="P293" s="43"/>
      <c r="Q293" s="44"/>
      <c r="R293" s="44"/>
      <c r="S293" s="44"/>
      <c r="T293" s="44"/>
      <c r="U293" s="44"/>
      <c r="V293" s="44"/>
      <c r="W293" s="45"/>
      <c r="X293" s="43"/>
      <c r="Y293" s="43"/>
      <c r="Z293" s="43"/>
      <c r="AA293" s="43"/>
      <c r="AB293" s="43"/>
      <c r="AC293" s="43"/>
      <c r="AD293" s="44"/>
      <c r="AE293" s="44"/>
      <c r="AF293" s="44"/>
      <c r="AG293" s="43"/>
      <c r="AH293" s="44"/>
    </row>
    <row r="294" spans="1:34" x14ac:dyDescent="0.25">
      <c r="G294" s="46" t="e">
        <f>VLOOKUP(F294,'Building series'!A:F,6,0)</f>
        <v>#N/A</v>
      </c>
    </row>
    <row r="295" spans="1:34" x14ac:dyDescent="0.25">
      <c r="G295" s="46" t="e">
        <f>VLOOKUP(F295,'Building series'!A:F,6,0)</f>
        <v>#N/A</v>
      </c>
    </row>
    <row r="296" spans="1:34" ht="30.75" x14ac:dyDescent="0.3">
      <c r="A296" s="30" t="s">
        <v>233</v>
      </c>
      <c r="C296" s="31"/>
      <c r="D296" s="1" t="s">
        <v>234</v>
      </c>
      <c r="E296" s="32">
        <v>1000470142001</v>
      </c>
      <c r="F296" t="s">
        <v>235</v>
      </c>
      <c r="G296" s="46">
        <f>VLOOKUP(F296,'Building series'!A:F,6,0)</f>
        <v>0</v>
      </c>
      <c r="H296">
        <v>24.52</v>
      </c>
      <c r="I296">
        <v>10.3</v>
      </c>
      <c r="J296">
        <v>9.1999999999999993</v>
      </c>
      <c r="K296" s="33">
        <f>VLOOKUP(F296,'Building series'!A:C,2,0)</f>
        <v>2.75</v>
      </c>
      <c r="L296">
        <v>555.4</v>
      </c>
      <c r="M296" s="31">
        <f>L296*K296</f>
        <v>1527.35</v>
      </c>
      <c r="N296">
        <v>3</v>
      </c>
      <c r="O296" s="31" t="s">
        <v>204</v>
      </c>
      <c r="P296">
        <v>1958</v>
      </c>
      <c r="Q296" s="31">
        <v>12</v>
      </c>
      <c r="R296" s="34">
        <v>555.4</v>
      </c>
      <c r="S296">
        <v>1527.35</v>
      </c>
      <c r="T296" s="35">
        <v>19.899999999999999</v>
      </c>
      <c r="U296">
        <v>203</v>
      </c>
      <c r="V296">
        <v>0.75</v>
      </c>
      <c r="W296" s="36" t="s">
        <v>162</v>
      </c>
      <c r="X296" s="1" t="s">
        <v>86</v>
      </c>
      <c r="Y296">
        <v>129568</v>
      </c>
      <c r="Z296">
        <v>25808</v>
      </c>
      <c r="AA296">
        <f>SUM(Y296:Z296)</f>
        <v>155376</v>
      </c>
      <c r="AB296">
        <v>0.9</v>
      </c>
      <c r="AC296">
        <v>21745.39</v>
      </c>
      <c r="AD296" s="31">
        <v>39.15</v>
      </c>
      <c r="AE296">
        <f>'Building envelope'!D1044</f>
        <v>1336.4</v>
      </c>
      <c r="AF296" s="31">
        <f>'Building envelope'!E1044</f>
        <v>119002.87999999999</v>
      </c>
      <c r="AG296" s="37">
        <f>'Energy efficiency measures'!H841</f>
        <v>72100</v>
      </c>
      <c r="AH296" s="38">
        <f>'Energy efficiency measures'!I841</f>
        <v>5.1810120578893661</v>
      </c>
    </row>
    <row r="297" spans="1:34" s="41" customFormat="1" x14ac:dyDescent="0.25">
      <c r="A297" s="39" t="s">
        <v>67</v>
      </c>
      <c r="B297" s="40" t="s">
        <v>68</v>
      </c>
      <c r="D297" s="42"/>
      <c r="E297" s="43"/>
      <c r="F297" s="43"/>
      <c r="G297" s="46" t="e">
        <f>VLOOKUP(F297,'Building series'!A:F,6,0)</f>
        <v>#N/A</v>
      </c>
      <c r="H297" s="43"/>
      <c r="I297" s="43"/>
      <c r="J297" s="43"/>
      <c r="K297" s="43"/>
      <c r="L297" s="43"/>
      <c r="M297" s="43"/>
      <c r="N297" s="43"/>
      <c r="O297" s="44"/>
      <c r="P297" s="43"/>
      <c r="Q297" s="44"/>
      <c r="R297" s="44"/>
      <c r="S297" s="44"/>
      <c r="T297" s="44"/>
      <c r="U297" s="44"/>
      <c r="V297" s="44"/>
      <c r="W297" s="45"/>
      <c r="X297" s="43"/>
      <c r="Y297" s="43"/>
      <c r="Z297" s="43"/>
      <c r="AA297" s="43"/>
      <c r="AB297" s="43"/>
      <c r="AC297" s="43"/>
      <c r="AD297" s="44"/>
      <c r="AE297" s="44"/>
      <c r="AF297" s="44"/>
      <c r="AG297" s="43"/>
      <c r="AH297" s="44"/>
    </row>
    <row r="298" spans="1:34" s="41" customFormat="1" x14ac:dyDescent="0.25">
      <c r="A298" s="39" t="s">
        <v>69</v>
      </c>
      <c r="B298" s="40" t="s">
        <v>70</v>
      </c>
      <c r="D298" s="42"/>
      <c r="E298" s="43"/>
      <c r="F298" s="43"/>
      <c r="G298" s="46" t="e">
        <f>VLOOKUP(F298,'Building series'!A:F,6,0)</f>
        <v>#N/A</v>
      </c>
      <c r="H298" s="43"/>
      <c r="I298" s="43"/>
      <c r="J298" s="43"/>
      <c r="K298" s="43"/>
      <c r="L298" s="43"/>
      <c r="M298" s="43"/>
      <c r="N298" s="43"/>
      <c r="O298" s="44"/>
      <c r="P298" s="43"/>
      <c r="Q298" s="44"/>
      <c r="R298" s="44"/>
      <c r="S298" s="44"/>
      <c r="T298" s="44"/>
      <c r="U298" s="44"/>
      <c r="V298" s="44"/>
      <c r="W298" s="45"/>
      <c r="X298" s="43"/>
      <c r="Y298" s="43"/>
      <c r="Z298" s="43"/>
      <c r="AA298" s="43"/>
      <c r="AB298" s="43"/>
      <c r="AC298" s="43"/>
      <c r="AD298" s="44"/>
      <c r="AE298" s="44"/>
      <c r="AF298" s="44"/>
      <c r="AG298" s="43"/>
      <c r="AH298" s="44"/>
    </row>
    <row r="299" spans="1:34" x14ac:dyDescent="0.25">
      <c r="G299" s="46" t="e">
        <f>VLOOKUP(F299,'Building series'!A:F,6,0)</f>
        <v>#N/A</v>
      </c>
    </row>
    <row r="300" spans="1:34" x14ac:dyDescent="0.25">
      <c r="G300" s="46" t="e">
        <f>VLOOKUP(F300,'Building series'!A:F,6,0)</f>
        <v>#N/A</v>
      </c>
    </row>
    <row r="301" spans="1:34" ht="30.75" x14ac:dyDescent="0.3">
      <c r="A301" s="30" t="s">
        <v>236</v>
      </c>
      <c r="C301" s="31"/>
      <c r="D301" s="1" t="s">
        <v>237</v>
      </c>
      <c r="E301" s="32">
        <v>1000170125001</v>
      </c>
      <c r="F301" t="s">
        <v>238</v>
      </c>
      <c r="G301" s="46">
        <f>VLOOKUP(F301,'Building series'!A:F,6,0)</f>
        <v>0</v>
      </c>
      <c r="H301">
        <v>140</v>
      </c>
      <c r="I301">
        <v>16</v>
      </c>
      <c r="J301">
        <v>12</v>
      </c>
      <c r="K301" s="33">
        <f>VLOOKUP(F301,'Building series'!A:C,2,0)</f>
        <v>3.4</v>
      </c>
      <c r="L301">
        <v>6650</v>
      </c>
      <c r="M301" s="31">
        <f>L301*K301</f>
        <v>22610</v>
      </c>
      <c r="N301">
        <v>5</v>
      </c>
      <c r="O301" s="31" t="s">
        <v>74</v>
      </c>
      <c r="P301">
        <v>1955</v>
      </c>
      <c r="Q301" s="31">
        <v>84</v>
      </c>
      <c r="R301" s="34">
        <v>6650</v>
      </c>
      <c r="S301">
        <v>22610</v>
      </c>
      <c r="T301" s="35">
        <v>18.8</v>
      </c>
      <c r="U301">
        <v>194</v>
      </c>
      <c r="V301">
        <v>0.75</v>
      </c>
      <c r="W301" s="36" t="s">
        <v>65</v>
      </c>
      <c r="X301" s="1" t="s">
        <v>86</v>
      </c>
      <c r="Y301">
        <v>782915</v>
      </c>
      <c r="Z301">
        <v>180656</v>
      </c>
      <c r="AA301">
        <f>SUM(Y301:Z301)</f>
        <v>963571</v>
      </c>
      <c r="AB301">
        <v>0.89</v>
      </c>
      <c r="AC301">
        <v>222260.69</v>
      </c>
      <c r="AD301" s="31">
        <v>33.42</v>
      </c>
      <c r="AE301">
        <f>'Building envelope'!D1058</f>
        <v>6644.75</v>
      </c>
      <c r="AF301" s="31">
        <f>'Building envelope'!E1058</f>
        <v>507399.91</v>
      </c>
      <c r="AG301" s="37">
        <f>'Energy efficiency measures'!H852</f>
        <v>587800</v>
      </c>
      <c r="AH301" s="38">
        <f>'Energy efficiency measures'!I852</f>
        <v>42.238542130754084</v>
      </c>
    </row>
    <row r="302" spans="1:34" s="41" customFormat="1" x14ac:dyDescent="0.25">
      <c r="A302" s="39" t="s">
        <v>67</v>
      </c>
      <c r="B302" s="40" t="s">
        <v>68</v>
      </c>
      <c r="D302" s="42"/>
      <c r="E302" s="43"/>
      <c r="F302" s="43"/>
      <c r="G302" s="46" t="e">
        <f>VLOOKUP(F302,'Building series'!A:F,6,0)</f>
        <v>#N/A</v>
      </c>
      <c r="H302" s="43"/>
      <c r="I302" s="43"/>
      <c r="J302" s="43"/>
      <c r="K302" s="43"/>
      <c r="L302" s="43"/>
      <c r="M302" s="43"/>
      <c r="N302" s="43"/>
      <c r="O302" s="44"/>
      <c r="P302" s="43"/>
      <c r="Q302" s="44"/>
      <c r="R302" s="44"/>
      <c r="S302" s="44"/>
      <c r="T302" s="44"/>
      <c r="U302" s="44"/>
      <c r="V302" s="44"/>
      <c r="W302" s="45"/>
      <c r="X302" s="43"/>
      <c r="Y302" s="43"/>
      <c r="Z302" s="43"/>
      <c r="AA302" s="43"/>
      <c r="AB302" s="43"/>
      <c r="AC302" s="43"/>
      <c r="AD302" s="44"/>
      <c r="AE302" s="44"/>
      <c r="AF302" s="44"/>
      <c r="AG302" s="43"/>
      <c r="AH302" s="44"/>
    </row>
    <row r="303" spans="1:34" s="41" customFormat="1" x14ac:dyDescent="0.25">
      <c r="A303" s="39" t="s">
        <v>69</v>
      </c>
      <c r="B303" s="40" t="s">
        <v>70</v>
      </c>
      <c r="D303" s="42"/>
      <c r="E303" s="43"/>
      <c r="F303" s="43"/>
      <c r="G303" s="46" t="e">
        <f>VLOOKUP(F303,'Building series'!A:F,6,0)</f>
        <v>#N/A</v>
      </c>
      <c r="H303" s="43"/>
      <c r="I303" s="43"/>
      <c r="J303" s="43"/>
      <c r="K303" s="43"/>
      <c r="L303" s="43"/>
      <c r="M303" s="43"/>
      <c r="N303" s="43"/>
      <c r="O303" s="44"/>
      <c r="P303" s="43"/>
      <c r="Q303" s="44"/>
      <c r="R303" s="44"/>
      <c r="S303" s="44"/>
      <c r="T303" s="44"/>
      <c r="U303" s="44"/>
      <c r="V303" s="44"/>
      <c r="W303" s="45"/>
      <c r="X303" s="43"/>
      <c r="Y303" s="43"/>
      <c r="Z303" s="43"/>
      <c r="AA303" s="43"/>
      <c r="AB303" s="43"/>
      <c r="AC303" s="43"/>
      <c r="AD303" s="44"/>
      <c r="AE303" s="44"/>
      <c r="AF303" s="44"/>
      <c r="AG303" s="43"/>
      <c r="AH303" s="44"/>
    </row>
    <row r="304" spans="1:34" x14ac:dyDescent="0.25">
      <c r="G304" s="46" t="e">
        <f>VLOOKUP(F304,'Building series'!A:F,6,0)</f>
        <v>#N/A</v>
      </c>
    </row>
    <row r="305" spans="1:34" x14ac:dyDescent="0.25">
      <c r="G305" s="46" t="e">
        <f>VLOOKUP(F305,'Building series'!A:F,6,0)</f>
        <v>#N/A</v>
      </c>
    </row>
    <row r="306" spans="1:34" ht="45.75" x14ac:dyDescent="0.3">
      <c r="A306" s="30" t="s">
        <v>239</v>
      </c>
      <c r="C306" s="31"/>
      <c r="D306" s="1" t="s">
        <v>240</v>
      </c>
      <c r="E306" s="32">
        <v>1001220282004</v>
      </c>
      <c r="F306" t="s">
        <v>217</v>
      </c>
      <c r="G306" s="46">
        <f>VLOOKUP(F306,'Building series'!A:F,6,0)</f>
        <v>602</v>
      </c>
      <c r="H306">
        <v>84.6</v>
      </c>
      <c r="I306">
        <v>9.8000000000000007</v>
      </c>
      <c r="J306">
        <v>26.84</v>
      </c>
      <c r="K306" s="33">
        <f>VLOOKUP(F306,'Building series'!A:C,2,0)</f>
        <v>2.5499999999999998</v>
      </c>
      <c r="L306">
        <v>6207</v>
      </c>
      <c r="M306" s="31">
        <f>L306*K306</f>
        <v>15827.849999999999</v>
      </c>
      <c r="N306">
        <v>9</v>
      </c>
      <c r="O306" s="31" t="s">
        <v>74</v>
      </c>
      <c r="P306">
        <v>1979</v>
      </c>
      <c r="Q306" s="31">
        <v>107</v>
      </c>
      <c r="R306" s="34">
        <v>6207</v>
      </c>
      <c r="S306">
        <v>15827.85</v>
      </c>
      <c r="T306" s="35">
        <v>18.899999999999999</v>
      </c>
      <c r="U306">
        <v>194</v>
      </c>
      <c r="V306">
        <v>0.7</v>
      </c>
      <c r="W306" s="36" t="s">
        <v>65</v>
      </c>
      <c r="X306" s="1" t="s">
        <v>66</v>
      </c>
      <c r="Y306">
        <v>716478</v>
      </c>
      <c r="Z306">
        <v>421782</v>
      </c>
      <c r="AA306">
        <f>SUM(Y306:Z306)</f>
        <v>1138260</v>
      </c>
      <c r="AB306">
        <v>0.85</v>
      </c>
      <c r="AC306">
        <v>275744.05</v>
      </c>
      <c r="AD306" s="31">
        <v>44.43</v>
      </c>
      <c r="AE306">
        <f>'Building envelope'!D1072</f>
        <v>8198.7099999999991</v>
      </c>
      <c r="AF306" s="31">
        <f>'Building envelope'!E1072</f>
        <v>667072.29</v>
      </c>
      <c r="AG306" s="37">
        <f>'Energy efficiency measures'!H866</f>
        <v>892700</v>
      </c>
      <c r="AH306" s="38">
        <f>'Energy efficiency measures'!I866</f>
        <v>64.14825886377028</v>
      </c>
    </row>
    <row r="307" spans="1:34" s="41" customFormat="1" x14ac:dyDescent="0.25">
      <c r="A307" s="39" t="s">
        <v>67</v>
      </c>
      <c r="B307" s="40" t="s">
        <v>68</v>
      </c>
      <c r="D307" s="42"/>
      <c r="E307" s="43"/>
      <c r="F307" s="43"/>
      <c r="G307" s="46" t="e">
        <f>VLOOKUP(F307,'Building series'!A:F,6,0)</f>
        <v>#N/A</v>
      </c>
      <c r="H307" s="43"/>
      <c r="I307" s="43"/>
      <c r="J307" s="43"/>
      <c r="K307" s="43"/>
      <c r="L307" s="43"/>
      <c r="M307" s="43"/>
      <c r="N307" s="43"/>
      <c r="O307" s="44"/>
      <c r="P307" s="43"/>
      <c r="Q307" s="44"/>
      <c r="R307" s="44"/>
      <c r="S307" s="44"/>
      <c r="T307" s="44"/>
      <c r="U307" s="44"/>
      <c r="V307" s="44"/>
      <c r="W307" s="45"/>
      <c r="X307" s="43"/>
      <c r="Y307" s="43"/>
      <c r="Z307" s="43"/>
      <c r="AA307" s="43"/>
      <c r="AB307" s="43"/>
      <c r="AC307" s="43"/>
      <c r="AD307" s="44"/>
      <c r="AE307" s="44"/>
      <c r="AF307" s="44"/>
      <c r="AG307" s="43"/>
      <c r="AH307" s="44"/>
    </row>
    <row r="308" spans="1:34" s="41" customFormat="1" x14ac:dyDescent="0.25">
      <c r="A308" s="39" t="s">
        <v>69</v>
      </c>
      <c r="B308" s="40" t="s">
        <v>70</v>
      </c>
      <c r="D308" s="42"/>
      <c r="E308" s="43"/>
      <c r="F308" s="43"/>
      <c r="G308" s="46" t="e">
        <f>VLOOKUP(F308,'Building series'!A:F,6,0)</f>
        <v>#N/A</v>
      </c>
      <c r="H308" s="43"/>
      <c r="I308" s="43"/>
      <c r="J308" s="43"/>
      <c r="K308" s="43"/>
      <c r="L308" s="43"/>
      <c r="M308" s="43"/>
      <c r="N308" s="43"/>
      <c r="O308" s="44"/>
      <c r="P308" s="43"/>
      <c r="Q308" s="44"/>
      <c r="R308" s="44"/>
      <c r="S308" s="44"/>
      <c r="T308" s="44"/>
      <c r="U308" s="44"/>
      <c r="V308" s="44"/>
      <c r="W308" s="45"/>
      <c r="X308" s="43"/>
      <c r="Y308" s="43"/>
      <c r="Z308" s="43"/>
      <c r="AA308" s="43"/>
      <c r="AB308" s="43"/>
      <c r="AC308" s="43"/>
      <c r="AD308" s="44"/>
      <c r="AE308" s="44"/>
      <c r="AF308" s="44"/>
      <c r="AG308" s="43"/>
      <c r="AH308" s="44"/>
    </row>
    <row r="309" spans="1:34" x14ac:dyDescent="0.25">
      <c r="G309" s="46" t="e">
        <f>VLOOKUP(F309,'Building series'!A:F,6,0)</f>
        <v>#N/A</v>
      </c>
    </row>
    <row r="310" spans="1:34" x14ac:dyDescent="0.25">
      <c r="G310" s="46" t="e">
        <f>VLOOKUP(F310,'Building series'!A:F,6,0)</f>
        <v>#N/A</v>
      </c>
    </row>
    <row r="311" spans="1:34" ht="30.75" x14ac:dyDescent="0.3">
      <c r="A311" s="30" t="s">
        <v>241</v>
      </c>
      <c r="C311" s="31"/>
      <c r="D311" s="1" t="s">
        <v>242</v>
      </c>
      <c r="E311" s="32">
        <v>1000712049001</v>
      </c>
      <c r="F311" t="s">
        <v>243</v>
      </c>
      <c r="G311" s="46">
        <f>VLOOKUP(F311,'Building series'!A:F,6,0)</f>
        <v>0</v>
      </c>
      <c r="H311">
        <v>57.9</v>
      </c>
      <c r="I311">
        <v>10.199999999999999</v>
      </c>
      <c r="J311">
        <v>6.17</v>
      </c>
      <c r="K311" s="33">
        <f>VLOOKUP(F311,'Building series'!A:C,2,0)</f>
        <v>2.8</v>
      </c>
      <c r="L311">
        <v>1211.4000000000001</v>
      </c>
      <c r="M311" s="31">
        <f>L311*K311</f>
        <v>3391.92</v>
      </c>
      <c r="N311">
        <v>2</v>
      </c>
      <c r="O311" s="31" t="s">
        <v>74</v>
      </c>
      <c r="P311">
        <v>1959</v>
      </c>
      <c r="Q311" s="31">
        <v>18</v>
      </c>
      <c r="R311" s="34">
        <v>1211.4000000000001</v>
      </c>
      <c r="S311">
        <v>3391.92</v>
      </c>
      <c r="T311" s="35">
        <v>18</v>
      </c>
      <c r="U311">
        <v>194</v>
      </c>
      <c r="V311">
        <v>0.6</v>
      </c>
      <c r="W311" s="36" t="s">
        <v>65</v>
      </c>
      <c r="X311" s="1" t="s">
        <v>66</v>
      </c>
      <c r="Y311">
        <v>129105</v>
      </c>
      <c r="Z311">
        <v>61235</v>
      </c>
      <c r="AA311">
        <f>SUM(Y311:Z311)</f>
        <v>190340</v>
      </c>
      <c r="AB311">
        <v>0.83</v>
      </c>
      <c r="AC311">
        <v>54304.08</v>
      </c>
      <c r="AD311" s="31">
        <v>44.84</v>
      </c>
      <c r="AE311">
        <f>'Building envelope'!D1086</f>
        <v>1871.7799999999997</v>
      </c>
      <c r="AF311" s="31">
        <f>'Building envelope'!E1086</f>
        <v>135686.50999999998</v>
      </c>
      <c r="AG311" s="37">
        <f>'Energy efficiency measures'!H880</f>
        <v>178300</v>
      </c>
      <c r="AH311" s="38">
        <f>'Energy efficiency measures'!I880</f>
        <v>12.81240568546011</v>
      </c>
    </row>
    <row r="312" spans="1:34" s="41" customFormat="1" x14ac:dyDescent="0.25">
      <c r="A312" s="39" t="s">
        <v>67</v>
      </c>
      <c r="B312" s="40" t="s">
        <v>68</v>
      </c>
      <c r="D312" s="42"/>
      <c r="E312" s="43"/>
      <c r="F312" s="43"/>
      <c r="G312" s="46" t="e">
        <f>VLOOKUP(F312,'Building series'!A:F,6,0)</f>
        <v>#N/A</v>
      </c>
      <c r="H312" s="43"/>
      <c r="I312" s="43"/>
      <c r="J312" s="43"/>
      <c r="K312" s="43"/>
      <c r="L312" s="43"/>
      <c r="M312" s="43"/>
      <c r="N312" s="43"/>
      <c r="O312" s="44"/>
      <c r="P312" s="43"/>
      <c r="Q312" s="44"/>
      <c r="R312" s="44"/>
      <c r="S312" s="44"/>
      <c r="T312" s="44"/>
      <c r="U312" s="44"/>
      <c r="V312" s="44"/>
      <c r="W312" s="45"/>
      <c r="X312" s="43"/>
      <c r="Y312" s="43"/>
      <c r="Z312" s="43"/>
      <c r="AA312" s="43"/>
      <c r="AB312" s="43"/>
      <c r="AC312" s="43"/>
      <c r="AD312" s="44"/>
      <c r="AE312" s="44"/>
      <c r="AF312" s="44"/>
      <c r="AG312" s="43"/>
      <c r="AH312" s="44"/>
    </row>
    <row r="313" spans="1:34" s="41" customFormat="1" x14ac:dyDescent="0.25">
      <c r="A313" s="39" t="s">
        <v>69</v>
      </c>
      <c r="B313" s="40" t="s">
        <v>70</v>
      </c>
      <c r="D313" s="42"/>
      <c r="E313" s="43"/>
      <c r="F313" s="43"/>
      <c r="G313" s="46" t="e">
        <f>VLOOKUP(F313,'Building series'!A:F,6,0)</f>
        <v>#N/A</v>
      </c>
      <c r="H313" s="43"/>
      <c r="I313" s="43"/>
      <c r="J313" s="43"/>
      <c r="K313" s="43"/>
      <c r="L313" s="43"/>
      <c r="M313" s="43"/>
      <c r="N313" s="43"/>
      <c r="O313" s="44"/>
      <c r="P313" s="43"/>
      <c r="Q313" s="44"/>
      <c r="R313" s="44"/>
      <c r="S313" s="44"/>
      <c r="T313" s="44"/>
      <c r="U313" s="44"/>
      <c r="V313" s="44"/>
      <c r="W313" s="45"/>
      <c r="X313" s="43"/>
      <c r="Y313" s="43"/>
      <c r="Z313" s="43"/>
      <c r="AA313" s="43"/>
      <c r="AB313" s="43"/>
      <c r="AC313" s="43"/>
      <c r="AD313" s="44"/>
      <c r="AE313" s="44"/>
      <c r="AF313" s="44"/>
      <c r="AG313" s="43"/>
      <c r="AH313" s="44"/>
    </row>
    <row r="314" spans="1:34" x14ac:dyDescent="0.25">
      <c r="G314" s="46" t="e">
        <f>VLOOKUP(F314,'Building series'!A:F,6,0)</f>
        <v>#N/A</v>
      </c>
    </row>
    <row r="315" spans="1:34" x14ac:dyDescent="0.25">
      <c r="G315" s="46" t="e">
        <f>VLOOKUP(F315,'Building series'!A:F,6,0)</f>
        <v>#N/A</v>
      </c>
    </row>
    <row r="316" spans="1:34" ht="30.75" x14ac:dyDescent="0.3">
      <c r="A316" s="30" t="s">
        <v>244</v>
      </c>
      <c r="C316" s="31"/>
      <c r="D316" s="1" t="s">
        <v>245</v>
      </c>
      <c r="E316" s="32">
        <v>1000370011002</v>
      </c>
      <c r="F316" t="s">
        <v>80</v>
      </c>
      <c r="G316" s="46">
        <f>VLOOKUP(F316,'Building series'!A:F,6,0)</f>
        <v>0</v>
      </c>
      <c r="H316">
        <v>46</v>
      </c>
      <c r="I316">
        <v>13</v>
      </c>
      <c r="J316">
        <v>13.75</v>
      </c>
      <c r="K316" s="33">
        <f>VLOOKUP(F316,'Building series'!A:C,2,0)</f>
        <v>2.5</v>
      </c>
      <c r="L316">
        <v>3222.5</v>
      </c>
      <c r="M316" s="31">
        <f>L316*K316</f>
        <v>8056.25</v>
      </c>
      <c r="N316">
        <v>5</v>
      </c>
      <c r="O316" s="31" t="s">
        <v>74</v>
      </c>
      <c r="P316">
        <v>1985</v>
      </c>
      <c r="Q316" s="31">
        <v>49</v>
      </c>
      <c r="R316" s="34">
        <v>3222.5</v>
      </c>
      <c r="S316">
        <v>8056.25</v>
      </c>
      <c r="T316" s="35">
        <v>18.8</v>
      </c>
      <c r="U316">
        <v>194</v>
      </c>
      <c r="V316">
        <v>0.75</v>
      </c>
      <c r="W316" s="36" t="s">
        <v>65</v>
      </c>
      <c r="X316" s="1" t="s">
        <v>66</v>
      </c>
      <c r="Y316">
        <v>276814</v>
      </c>
      <c r="Z316">
        <v>126960</v>
      </c>
      <c r="AA316">
        <f>SUM(Y316:Z316)</f>
        <v>403774</v>
      </c>
      <c r="AB316">
        <v>0.85</v>
      </c>
      <c r="AC316">
        <v>133674.54</v>
      </c>
      <c r="AD316" s="31">
        <v>41.48</v>
      </c>
      <c r="AE316">
        <f>'Building envelope'!D1100</f>
        <v>3225.44</v>
      </c>
      <c r="AF316" s="31">
        <f>'Building envelope'!E1100</f>
        <v>256769.06</v>
      </c>
      <c r="AG316" s="37">
        <f>'Energy efficiency measures'!H894</f>
        <v>345900</v>
      </c>
      <c r="AH316" s="38">
        <f>'Energy efficiency measures'!I894</f>
        <v>24.855923312398499</v>
      </c>
    </row>
    <row r="317" spans="1:34" s="41" customFormat="1" x14ac:dyDescent="0.25">
      <c r="A317" s="39" t="s">
        <v>67</v>
      </c>
      <c r="B317" s="40" t="s">
        <v>68</v>
      </c>
      <c r="D317" s="42"/>
      <c r="E317" s="43"/>
      <c r="F317" s="43"/>
      <c r="G317" s="46" t="e">
        <f>VLOOKUP(F317,'Building series'!A:F,6,0)</f>
        <v>#N/A</v>
      </c>
      <c r="H317" s="43"/>
      <c r="I317" s="43"/>
      <c r="J317" s="43"/>
      <c r="K317" s="43"/>
      <c r="L317" s="43"/>
      <c r="M317" s="43"/>
      <c r="N317" s="43"/>
      <c r="O317" s="44"/>
      <c r="P317" s="43"/>
      <c r="Q317" s="44"/>
      <c r="R317" s="44"/>
      <c r="S317" s="44"/>
      <c r="T317" s="44"/>
      <c r="U317" s="44"/>
      <c r="V317" s="44"/>
      <c r="W317" s="45"/>
      <c r="X317" s="43"/>
      <c r="Y317" s="43"/>
      <c r="Z317" s="43"/>
      <c r="AA317" s="43"/>
      <c r="AB317" s="43"/>
      <c r="AC317" s="43"/>
      <c r="AD317" s="44"/>
      <c r="AE317" s="44"/>
      <c r="AF317" s="44"/>
      <c r="AG317" s="43"/>
      <c r="AH317" s="44"/>
    </row>
    <row r="318" spans="1:34" s="41" customFormat="1" x14ac:dyDescent="0.25">
      <c r="A318" s="39" t="s">
        <v>69</v>
      </c>
      <c r="B318" s="40" t="s">
        <v>70</v>
      </c>
      <c r="D318" s="42"/>
      <c r="E318" s="43"/>
      <c r="F318" s="43"/>
      <c r="G318" s="46" t="e">
        <f>VLOOKUP(F318,'Building series'!A:F,6,0)</f>
        <v>#N/A</v>
      </c>
      <c r="H318" s="43"/>
      <c r="I318" s="43"/>
      <c r="J318" s="43"/>
      <c r="K318" s="43"/>
      <c r="L318" s="43"/>
      <c r="M318" s="43"/>
      <c r="N318" s="43"/>
      <c r="O318" s="44"/>
      <c r="P318" s="43"/>
      <c r="Q318" s="44"/>
      <c r="R318" s="44"/>
      <c r="S318" s="44"/>
      <c r="T318" s="44"/>
      <c r="U318" s="44"/>
      <c r="V318" s="44"/>
      <c r="W318" s="45"/>
      <c r="X318" s="43"/>
      <c r="Y318" s="43"/>
      <c r="Z318" s="43"/>
      <c r="AA318" s="43"/>
      <c r="AB318" s="43"/>
      <c r="AC318" s="43"/>
      <c r="AD318" s="44"/>
      <c r="AE318" s="44"/>
      <c r="AF318" s="44"/>
      <c r="AG318" s="43"/>
      <c r="AH318" s="44"/>
    </row>
    <row r="319" spans="1:34" x14ac:dyDescent="0.25">
      <c r="G319" s="46" t="e">
        <f>VLOOKUP(F319,'Building series'!A:F,6,0)</f>
        <v>#N/A</v>
      </c>
    </row>
    <row r="320" spans="1:34" x14ac:dyDescent="0.25">
      <c r="G320" s="46" t="e">
        <f>VLOOKUP(F320,'Building series'!A:F,6,0)</f>
        <v>#N/A</v>
      </c>
    </row>
    <row r="321" spans="1:34" ht="30.75" x14ac:dyDescent="0.3">
      <c r="A321" s="30" t="s">
        <v>246</v>
      </c>
      <c r="C321" s="31"/>
      <c r="D321" s="1" t="s">
        <v>247</v>
      </c>
      <c r="E321" s="32">
        <v>100047072001</v>
      </c>
      <c r="F321" t="s">
        <v>193</v>
      </c>
      <c r="G321" s="46">
        <f>VLOOKUP(F321,'Building series'!A:F,6,0)</f>
        <v>467</v>
      </c>
      <c r="H321">
        <v>26.4</v>
      </c>
      <c r="I321">
        <v>11.75</v>
      </c>
      <c r="J321">
        <v>25.6</v>
      </c>
      <c r="K321" s="33">
        <f>VLOOKUP(F321,'Building series'!A:C,2,0)</f>
        <v>2.5</v>
      </c>
      <c r="L321">
        <v>2179.1</v>
      </c>
      <c r="M321" s="31">
        <f>L321*K321</f>
        <v>5447.75</v>
      </c>
      <c r="N321">
        <v>9</v>
      </c>
      <c r="O321" s="31" t="s">
        <v>74</v>
      </c>
      <c r="P321">
        <v>1984</v>
      </c>
      <c r="Q321" s="31">
        <v>35</v>
      </c>
      <c r="R321" s="34">
        <v>2179.1</v>
      </c>
      <c r="S321">
        <v>5447.8</v>
      </c>
      <c r="T321" s="35">
        <v>19.46</v>
      </c>
      <c r="U321">
        <v>203</v>
      </c>
      <c r="V321">
        <v>0.7</v>
      </c>
      <c r="W321" s="36" t="s">
        <v>65</v>
      </c>
      <c r="X321" s="1" t="s">
        <v>66</v>
      </c>
      <c r="Y321">
        <v>258034</v>
      </c>
      <c r="Z321">
        <v>126015</v>
      </c>
      <c r="AA321">
        <f>SUM(Y321:Z321)</f>
        <v>384049</v>
      </c>
      <c r="AB321">
        <v>0.85</v>
      </c>
      <c r="AC321">
        <v>99441.9</v>
      </c>
      <c r="AD321" s="31">
        <v>45.63</v>
      </c>
      <c r="AE321">
        <f>'Building envelope'!D1119</f>
        <v>2695.49</v>
      </c>
      <c r="AF321" s="31">
        <f>'Building envelope'!E1119</f>
        <v>235106</v>
      </c>
      <c r="AG321" s="37">
        <f>'Energy efficiency measures'!H913</f>
        <v>271830</v>
      </c>
      <c r="AH321" s="38">
        <f>'Energy efficiency measures'!I913</f>
        <v>19.533349621304666</v>
      </c>
    </row>
    <row r="322" spans="1:34" s="41" customFormat="1" x14ac:dyDescent="0.25">
      <c r="A322" s="39" t="s">
        <v>67</v>
      </c>
      <c r="B322" s="40" t="s">
        <v>68</v>
      </c>
      <c r="D322" s="42"/>
      <c r="E322" s="43"/>
      <c r="F322" s="43"/>
      <c r="G322" s="46" t="e">
        <f>VLOOKUP(F322,'Building series'!A:F,6,0)</f>
        <v>#N/A</v>
      </c>
      <c r="H322" s="43"/>
      <c r="I322" s="43"/>
      <c r="J322" s="43"/>
      <c r="K322" s="43"/>
      <c r="L322" s="43"/>
      <c r="M322" s="43"/>
      <c r="N322" s="43"/>
      <c r="O322" s="44"/>
      <c r="P322" s="43"/>
      <c r="Q322" s="44"/>
      <c r="R322" s="44"/>
      <c r="S322" s="44"/>
      <c r="T322" s="44"/>
      <c r="U322" s="44"/>
      <c r="V322" s="44"/>
      <c r="W322" s="45"/>
      <c r="X322" s="43"/>
      <c r="Y322" s="43"/>
      <c r="Z322" s="43"/>
      <c r="AA322" s="43"/>
      <c r="AB322" s="43"/>
      <c r="AC322" s="43"/>
      <c r="AD322" s="44"/>
      <c r="AE322" s="44"/>
      <c r="AF322" s="44"/>
      <c r="AG322" s="43"/>
      <c r="AH322" s="44"/>
    </row>
    <row r="323" spans="1:34" s="41" customFormat="1" x14ac:dyDescent="0.25">
      <c r="A323" s="39" t="s">
        <v>69</v>
      </c>
      <c r="B323" s="40" t="s">
        <v>70</v>
      </c>
      <c r="D323" s="42"/>
      <c r="E323" s="43"/>
      <c r="F323" s="43"/>
      <c r="G323" s="46" t="e">
        <f>VLOOKUP(F323,'Building series'!A:F,6,0)</f>
        <v>#N/A</v>
      </c>
      <c r="H323" s="43"/>
      <c r="I323" s="43"/>
      <c r="J323" s="43"/>
      <c r="K323" s="43"/>
      <c r="L323" s="43"/>
      <c r="M323" s="43"/>
      <c r="N323" s="43"/>
      <c r="O323" s="44"/>
      <c r="P323" s="43"/>
      <c r="Q323" s="44"/>
      <c r="R323" s="44"/>
      <c r="S323" s="44"/>
      <c r="T323" s="44"/>
      <c r="U323" s="44"/>
      <c r="V323" s="44"/>
      <c r="W323" s="45"/>
      <c r="X323" s="43"/>
      <c r="Y323" s="43"/>
      <c r="Z323" s="43"/>
      <c r="AA323" s="43"/>
      <c r="AB323" s="43"/>
      <c r="AC323" s="43"/>
      <c r="AD323" s="44"/>
      <c r="AE323" s="44"/>
      <c r="AF323" s="44"/>
      <c r="AG323" s="43"/>
      <c r="AH323" s="44"/>
    </row>
    <row r="324" spans="1:34" x14ac:dyDescent="0.25">
      <c r="G324" s="46" t="e">
        <f>VLOOKUP(F324,'Building series'!A:F,6,0)</f>
        <v>#N/A</v>
      </c>
    </row>
    <row r="325" spans="1:34" x14ac:dyDescent="0.25">
      <c r="G325" s="46" t="e">
        <f>VLOOKUP(F325,'Building series'!A:F,6,0)</f>
        <v>#N/A</v>
      </c>
    </row>
    <row r="326" spans="1:34" ht="30.75" x14ac:dyDescent="0.3">
      <c r="A326" s="30" t="s">
        <v>248</v>
      </c>
      <c r="C326" s="31"/>
      <c r="D326" s="1" t="s">
        <v>249</v>
      </c>
      <c r="E326" s="32">
        <v>1000470111001</v>
      </c>
      <c r="F326" t="s">
        <v>193</v>
      </c>
      <c r="G326" s="46">
        <f>VLOOKUP(F326,'Building series'!A:F,6,0)</f>
        <v>467</v>
      </c>
      <c r="H326">
        <v>26.4</v>
      </c>
      <c r="I326">
        <v>11.75</v>
      </c>
      <c r="J326">
        <v>25.6</v>
      </c>
      <c r="K326" s="33">
        <f>VLOOKUP(F326,'Building series'!A:C,2,0)</f>
        <v>2.5</v>
      </c>
      <c r="L326">
        <v>2166</v>
      </c>
      <c r="M326" s="31">
        <f>L326*K326</f>
        <v>5415</v>
      </c>
      <c r="N326">
        <v>9</v>
      </c>
      <c r="O326" s="31" t="s">
        <v>74</v>
      </c>
      <c r="P326">
        <v>1982</v>
      </c>
      <c r="Q326" s="31">
        <v>38</v>
      </c>
      <c r="R326" s="34">
        <v>2166</v>
      </c>
      <c r="S326">
        <v>5415</v>
      </c>
      <c r="T326" s="35">
        <v>19.43</v>
      </c>
      <c r="U326">
        <v>203</v>
      </c>
      <c r="V326">
        <v>0.7</v>
      </c>
      <c r="W326" s="36" t="s">
        <v>65</v>
      </c>
      <c r="X326" s="1" t="s">
        <v>66</v>
      </c>
      <c r="Y326">
        <v>250042</v>
      </c>
      <c r="Z326">
        <v>130201</v>
      </c>
      <c r="AA326">
        <f>SUM(Y326:Z326)</f>
        <v>380243</v>
      </c>
      <c r="AB326">
        <v>0.84</v>
      </c>
      <c r="AC326">
        <v>104185.5</v>
      </c>
      <c r="AD326" s="31">
        <v>48.1</v>
      </c>
      <c r="AE326">
        <f>'Building envelope'!D1139</f>
        <v>2711.1999999999994</v>
      </c>
      <c r="AF326" s="31">
        <f>'Building envelope'!E1139</f>
        <v>236201</v>
      </c>
      <c r="AG326" s="37">
        <f>'Energy efficiency measures'!H932</f>
        <v>299500</v>
      </c>
      <c r="AH326" s="38">
        <f>'Energy efficiency measures'!I932</f>
        <v>21.52167976890243</v>
      </c>
    </row>
    <row r="327" spans="1:34" s="41" customFormat="1" x14ac:dyDescent="0.25">
      <c r="A327" s="39" t="s">
        <v>67</v>
      </c>
      <c r="B327" s="40" t="s">
        <v>68</v>
      </c>
      <c r="D327" s="42"/>
      <c r="E327" s="43"/>
      <c r="F327" s="43"/>
      <c r="G327" s="46" t="e">
        <f>VLOOKUP(F327,'Building series'!A:F,6,0)</f>
        <v>#N/A</v>
      </c>
      <c r="H327" s="43"/>
      <c r="I327" s="43"/>
      <c r="J327" s="43"/>
      <c r="K327" s="43"/>
      <c r="L327" s="43"/>
      <c r="M327" s="43"/>
      <c r="N327" s="43"/>
      <c r="O327" s="44"/>
      <c r="P327" s="43"/>
      <c r="Q327" s="44"/>
      <c r="R327" s="44"/>
      <c r="S327" s="44"/>
      <c r="T327" s="44"/>
      <c r="U327" s="44"/>
      <c r="V327" s="44"/>
      <c r="W327" s="45"/>
      <c r="X327" s="43"/>
      <c r="Y327" s="43"/>
      <c r="Z327" s="43"/>
      <c r="AA327" s="43"/>
      <c r="AB327" s="43"/>
      <c r="AC327" s="43"/>
      <c r="AD327" s="44"/>
      <c r="AE327" s="44"/>
      <c r="AF327" s="44"/>
      <c r="AG327" s="43"/>
      <c r="AH327" s="44"/>
    </row>
    <row r="328" spans="1:34" s="41" customFormat="1" x14ac:dyDescent="0.25">
      <c r="A328" s="39" t="s">
        <v>69</v>
      </c>
      <c r="B328" s="40" t="s">
        <v>70</v>
      </c>
      <c r="D328" s="42"/>
      <c r="E328" s="43"/>
      <c r="F328" s="43"/>
      <c r="G328" s="46" t="e">
        <f>VLOOKUP(F328,'Building series'!A:F,6,0)</f>
        <v>#N/A</v>
      </c>
      <c r="H328" s="43"/>
      <c r="I328" s="43"/>
      <c r="J328" s="43"/>
      <c r="K328" s="43"/>
      <c r="L328" s="43"/>
      <c r="M328" s="43"/>
      <c r="N328" s="43"/>
      <c r="O328" s="44"/>
      <c r="P328" s="43"/>
      <c r="Q328" s="44"/>
      <c r="R328" s="44"/>
      <c r="S328" s="44"/>
      <c r="T328" s="44"/>
      <c r="U328" s="44"/>
      <c r="V328" s="44"/>
      <c r="W328" s="45"/>
      <c r="X328" s="43"/>
      <c r="Y328" s="43"/>
      <c r="Z328" s="43"/>
      <c r="AA328" s="43"/>
      <c r="AB328" s="43"/>
      <c r="AC328" s="43"/>
      <c r="AD328" s="44"/>
      <c r="AE328" s="44"/>
      <c r="AF328" s="44"/>
      <c r="AG328" s="43"/>
      <c r="AH328" s="44"/>
    </row>
    <row r="329" spans="1:34" x14ac:dyDescent="0.25">
      <c r="G329" s="46" t="e">
        <f>VLOOKUP(F329,'Building series'!A:F,6,0)</f>
        <v>#N/A</v>
      </c>
    </row>
    <row r="330" spans="1:34" x14ac:dyDescent="0.25">
      <c r="G330" s="46" t="e">
        <f>VLOOKUP(F330,'Building series'!A:F,6,0)</f>
        <v>#N/A</v>
      </c>
    </row>
    <row r="331" spans="1:34" ht="30.75" x14ac:dyDescent="0.3">
      <c r="A331" s="30" t="s">
        <v>250</v>
      </c>
      <c r="C331" s="31"/>
      <c r="D331" s="1" t="s">
        <v>251</v>
      </c>
      <c r="E331" s="32">
        <v>1000470091001</v>
      </c>
      <c r="F331" t="s">
        <v>193</v>
      </c>
      <c r="G331" s="46">
        <f>VLOOKUP(F331,'Building series'!A:F,6,0)</f>
        <v>467</v>
      </c>
      <c r="H331">
        <v>26.27</v>
      </c>
      <c r="I331">
        <v>11.7</v>
      </c>
      <c r="J331">
        <v>25.6</v>
      </c>
      <c r="K331" s="33">
        <f>VLOOKUP(F331,'Building series'!A:C,2,0)</f>
        <v>2.5</v>
      </c>
      <c r="L331">
        <v>2141.6999999999998</v>
      </c>
      <c r="M331" s="31">
        <f>L331*K331</f>
        <v>5354.25</v>
      </c>
      <c r="N331">
        <v>9</v>
      </c>
      <c r="O331" s="31" t="s">
        <v>74</v>
      </c>
      <c r="P331">
        <v>1982</v>
      </c>
      <c r="Q331" s="31">
        <v>36</v>
      </c>
      <c r="R331" s="34">
        <v>2141.6999999999998</v>
      </c>
      <c r="S331">
        <v>5354.3</v>
      </c>
      <c r="T331" s="35">
        <v>19.47</v>
      </c>
      <c r="U331">
        <v>203</v>
      </c>
      <c r="V331">
        <v>0.75</v>
      </c>
      <c r="W331" s="36" t="s">
        <v>65</v>
      </c>
      <c r="X331" s="1" t="s">
        <v>66</v>
      </c>
      <c r="Y331">
        <v>258444</v>
      </c>
      <c r="Z331">
        <v>136103</v>
      </c>
      <c r="AA331">
        <f>SUM(Y331:Z331)</f>
        <v>394547</v>
      </c>
      <c r="AB331">
        <v>0.85</v>
      </c>
      <c r="AC331">
        <v>102689.1</v>
      </c>
      <c r="AD331" s="31">
        <v>47.95</v>
      </c>
      <c r="AE331">
        <f>'Building envelope'!D1159</f>
        <v>2712.55</v>
      </c>
      <c r="AF331" s="31">
        <f>'Building envelope'!E1159</f>
        <v>234058</v>
      </c>
      <c r="AG331" s="37">
        <f>'Energy efficiency measures'!H951</f>
        <v>301800</v>
      </c>
      <c r="AH331" s="38">
        <f>'Energy efficiency measures'!I951</f>
        <v>21.686954772136069</v>
      </c>
    </row>
    <row r="332" spans="1:34" s="41" customFormat="1" x14ac:dyDescent="0.25">
      <c r="A332" s="39" t="s">
        <v>67</v>
      </c>
      <c r="B332" s="40" t="s">
        <v>68</v>
      </c>
      <c r="D332" s="42"/>
      <c r="E332" s="43"/>
      <c r="F332" s="43"/>
      <c r="G332" s="46" t="e">
        <f>VLOOKUP(F332,'Building series'!A:F,6,0)</f>
        <v>#N/A</v>
      </c>
      <c r="H332" s="43"/>
      <c r="I332" s="43"/>
      <c r="J332" s="43"/>
      <c r="K332" s="43"/>
      <c r="L332" s="43"/>
      <c r="M332" s="43"/>
      <c r="N332" s="43"/>
      <c r="O332" s="44"/>
      <c r="P332" s="43"/>
      <c r="Q332" s="44"/>
      <c r="R332" s="44"/>
      <c r="S332" s="44"/>
      <c r="T332" s="44"/>
      <c r="U332" s="44"/>
      <c r="V332" s="44"/>
      <c r="W332" s="45"/>
      <c r="X332" s="43"/>
      <c r="Y332" s="43"/>
      <c r="Z332" s="43"/>
      <c r="AA332" s="43"/>
      <c r="AB332" s="43"/>
      <c r="AC332" s="43"/>
      <c r="AD332" s="44"/>
      <c r="AE332" s="44"/>
      <c r="AF332" s="44"/>
      <c r="AG332" s="43"/>
      <c r="AH332" s="44"/>
    </row>
    <row r="333" spans="1:34" s="41" customFormat="1" x14ac:dyDescent="0.25">
      <c r="A333" s="39" t="s">
        <v>69</v>
      </c>
      <c r="B333" s="40" t="s">
        <v>70</v>
      </c>
      <c r="D333" s="42"/>
      <c r="E333" s="43"/>
      <c r="F333" s="43"/>
      <c r="G333" s="46" t="e">
        <f>VLOOKUP(F333,'Building series'!A:F,6,0)</f>
        <v>#N/A</v>
      </c>
      <c r="H333" s="43"/>
      <c r="I333" s="43"/>
      <c r="J333" s="43"/>
      <c r="K333" s="43"/>
      <c r="L333" s="43"/>
      <c r="M333" s="43"/>
      <c r="N333" s="43"/>
      <c r="O333" s="44"/>
      <c r="P333" s="43"/>
      <c r="Q333" s="44"/>
      <c r="R333" s="44"/>
      <c r="S333" s="44"/>
      <c r="T333" s="44"/>
      <c r="U333" s="44"/>
      <c r="V333" s="44"/>
      <c r="W333" s="45"/>
      <c r="X333" s="43"/>
      <c r="Y333" s="43"/>
      <c r="Z333" s="43"/>
      <c r="AA333" s="43"/>
      <c r="AB333" s="43"/>
      <c r="AC333" s="43"/>
      <c r="AD333" s="44"/>
      <c r="AE333" s="44"/>
      <c r="AF333" s="44"/>
      <c r="AG333" s="43"/>
      <c r="AH333" s="44"/>
    </row>
    <row r="334" spans="1:34" x14ac:dyDescent="0.25">
      <c r="G334" s="46" t="e">
        <f>VLOOKUP(F334,'Building series'!A:F,6,0)</f>
        <v>#N/A</v>
      </c>
    </row>
    <row r="335" spans="1:34" x14ac:dyDescent="0.25">
      <c r="G335" s="46" t="e">
        <f>VLOOKUP(F335,'Building series'!A:F,6,0)</f>
        <v>#N/A</v>
      </c>
    </row>
    <row r="336" spans="1:34" ht="30.75" x14ac:dyDescent="0.3">
      <c r="A336" s="30" t="s">
        <v>252</v>
      </c>
      <c r="C336" s="31"/>
      <c r="D336" s="1" t="s">
        <v>253</v>
      </c>
      <c r="E336" s="32">
        <v>1000720067001</v>
      </c>
      <c r="F336" t="s">
        <v>193</v>
      </c>
      <c r="G336" s="46">
        <f>VLOOKUP(F336,'Building series'!A:F,6,0)</f>
        <v>467</v>
      </c>
      <c r="H336">
        <v>26.3</v>
      </c>
      <c r="I336">
        <v>11.66</v>
      </c>
      <c r="J336">
        <v>25.6</v>
      </c>
      <c r="K336" s="33">
        <f>VLOOKUP(F336,'Building series'!A:C,2,0)</f>
        <v>2.5</v>
      </c>
      <c r="L336">
        <v>2147.8000000000002</v>
      </c>
      <c r="M336" s="31">
        <f>L336*K336</f>
        <v>5369.5</v>
      </c>
      <c r="N336">
        <v>9</v>
      </c>
      <c r="O336" s="31" t="s">
        <v>74</v>
      </c>
      <c r="P336">
        <v>1972</v>
      </c>
      <c r="Q336" s="31">
        <v>36</v>
      </c>
      <c r="R336" s="34">
        <v>2147.8000000000002</v>
      </c>
      <c r="S336">
        <v>5369.5</v>
      </c>
      <c r="T336" s="35">
        <v>19.47</v>
      </c>
      <c r="U336">
        <v>203</v>
      </c>
      <c r="V336">
        <v>0.7</v>
      </c>
      <c r="W336" s="36" t="s">
        <v>65</v>
      </c>
      <c r="X336" s="1" t="s">
        <v>66</v>
      </c>
      <c r="Y336">
        <v>275630</v>
      </c>
      <c r="Z336">
        <v>118667</v>
      </c>
      <c r="AA336">
        <f>SUM(Y336:Z336)</f>
        <v>394297</v>
      </c>
      <c r="AB336">
        <v>0.85</v>
      </c>
      <c r="AC336">
        <v>104908.4</v>
      </c>
      <c r="AD336" s="31">
        <v>48.84</v>
      </c>
      <c r="AE336">
        <f>'Building envelope'!D1180</f>
        <v>2984.48</v>
      </c>
      <c r="AF336" s="31">
        <f>'Building envelope'!E1180</f>
        <v>259854</v>
      </c>
      <c r="AG336" s="37">
        <f>'Energy efficiency measures'!H971</f>
        <v>312900</v>
      </c>
      <c r="AH336" s="38">
        <f>'Energy efficiency measures'!I971</f>
        <v>22.484586309481035</v>
      </c>
    </row>
    <row r="337" spans="1:34" s="41" customFormat="1" x14ac:dyDescent="0.25">
      <c r="A337" s="39" t="s">
        <v>67</v>
      </c>
      <c r="B337" s="40" t="s">
        <v>68</v>
      </c>
      <c r="D337" s="42"/>
      <c r="E337" s="43"/>
      <c r="F337" s="43"/>
      <c r="G337" s="46" t="e">
        <f>VLOOKUP(F337,'Building series'!A:F,6,0)</f>
        <v>#N/A</v>
      </c>
      <c r="H337" s="43"/>
      <c r="I337" s="43"/>
      <c r="J337" s="43"/>
      <c r="K337" s="43"/>
      <c r="L337" s="43"/>
      <c r="M337" s="43"/>
      <c r="N337" s="43"/>
      <c r="O337" s="44"/>
      <c r="P337" s="43"/>
      <c r="Q337" s="44"/>
      <c r="R337" s="44"/>
      <c r="S337" s="44"/>
      <c r="T337" s="44"/>
      <c r="U337" s="44"/>
      <c r="V337" s="44"/>
      <c r="W337" s="45"/>
      <c r="X337" s="43"/>
      <c r="Y337" s="43"/>
      <c r="Z337" s="43"/>
      <c r="AA337" s="43"/>
      <c r="AB337" s="43"/>
      <c r="AC337" s="43"/>
      <c r="AD337" s="44"/>
      <c r="AE337" s="44"/>
      <c r="AF337" s="44"/>
      <c r="AG337" s="43"/>
      <c r="AH337" s="44"/>
    </row>
    <row r="338" spans="1:34" s="41" customFormat="1" x14ac:dyDescent="0.25">
      <c r="A338" s="39" t="s">
        <v>69</v>
      </c>
      <c r="B338" s="40" t="s">
        <v>70</v>
      </c>
      <c r="D338" s="42"/>
      <c r="E338" s="43"/>
      <c r="F338" s="43"/>
      <c r="G338" s="46" t="e">
        <f>VLOOKUP(F338,'Building series'!A:F,6,0)</f>
        <v>#N/A</v>
      </c>
      <c r="H338" s="43"/>
      <c r="I338" s="43"/>
      <c r="J338" s="43"/>
      <c r="K338" s="43"/>
      <c r="L338" s="43"/>
      <c r="M338" s="43"/>
      <c r="N338" s="43"/>
      <c r="O338" s="44"/>
      <c r="P338" s="43"/>
      <c r="Q338" s="44"/>
      <c r="R338" s="44"/>
      <c r="S338" s="44"/>
      <c r="T338" s="44"/>
      <c r="U338" s="44"/>
      <c r="V338" s="44"/>
      <c r="W338" s="45"/>
      <c r="X338" s="43"/>
      <c r="Y338" s="43"/>
      <c r="Z338" s="43"/>
      <c r="AA338" s="43"/>
      <c r="AB338" s="43"/>
      <c r="AC338" s="43"/>
      <c r="AD338" s="44"/>
      <c r="AE338" s="44"/>
      <c r="AF338" s="44"/>
      <c r="AG338" s="43"/>
      <c r="AH338" s="44"/>
    </row>
    <row r="339" spans="1:34" x14ac:dyDescent="0.25">
      <c r="G339" s="46" t="e">
        <f>VLOOKUP(F339,'Building series'!A:F,6,0)</f>
        <v>#N/A</v>
      </c>
    </row>
    <row r="340" spans="1:34" x14ac:dyDescent="0.25">
      <c r="G340" s="46" t="e">
        <f>VLOOKUP(F340,'Building series'!A:F,6,0)</f>
        <v>#N/A</v>
      </c>
    </row>
    <row r="341" spans="1:34" ht="30.75" x14ac:dyDescent="0.3">
      <c r="A341" s="30" t="s">
        <v>254</v>
      </c>
      <c r="C341" s="31"/>
      <c r="D341" s="1" t="s">
        <v>255</v>
      </c>
      <c r="E341" s="32">
        <v>1000720168001</v>
      </c>
      <c r="F341" t="s">
        <v>193</v>
      </c>
      <c r="G341" s="46">
        <f>VLOOKUP(F341,'Building series'!A:F,6,0)</f>
        <v>467</v>
      </c>
      <c r="H341">
        <v>26.1</v>
      </c>
      <c r="I341">
        <v>11.65</v>
      </c>
      <c r="J341">
        <v>25.6</v>
      </c>
      <c r="K341" s="33">
        <f>VLOOKUP(F341,'Building series'!A:C,2,0)</f>
        <v>2.5</v>
      </c>
      <c r="L341">
        <v>2158.1</v>
      </c>
      <c r="M341" s="31">
        <f>L341*K341</f>
        <v>5395.25</v>
      </c>
      <c r="N341">
        <v>9</v>
      </c>
      <c r="O341" s="31" t="s">
        <v>74</v>
      </c>
      <c r="P341">
        <v>1973</v>
      </c>
      <c r="Q341" s="31">
        <v>36</v>
      </c>
      <c r="R341" s="34">
        <v>2158.1</v>
      </c>
      <c r="S341">
        <v>5395.3</v>
      </c>
      <c r="T341" s="35">
        <v>19.46</v>
      </c>
      <c r="U341">
        <v>203</v>
      </c>
      <c r="V341">
        <v>0.7</v>
      </c>
      <c r="W341" s="36" t="s">
        <v>65</v>
      </c>
      <c r="X341" s="1" t="s">
        <v>66</v>
      </c>
      <c r="Y341">
        <v>270386</v>
      </c>
      <c r="Z341">
        <v>136577</v>
      </c>
      <c r="AA341">
        <f>SUM(Y341:Z341)</f>
        <v>406963</v>
      </c>
      <c r="AB341">
        <v>0.85</v>
      </c>
      <c r="AC341">
        <v>105321.7</v>
      </c>
      <c r="AD341" s="31">
        <v>48.8</v>
      </c>
      <c r="AE341">
        <f>'Building envelope'!D1201</f>
        <v>2980.47</v>
      </c>
      <c r="AF341" s="31">
        <f>'Building envelope'!E1201</f>
        <v>259327</v>
      </c>
      <c r="AG341" s="37">
        <f>'Energy efficiency measures'!H991</f>
        <v>312900</v>
      </c>
      <c r="AH341" s="38">
        <f>'Energy efficiency measures'!I991</f>
        <v>22.484586309481035</v>
      </c>
    </row>
    <row r="342" spans="1:34" s="41" customFormat="1" x14ac:dyDescent="0.25">
      <c r="A342" s="39" t="s">
        <v>67</v>
      </c>
      <c r="B342" s="40" t="s">
        <v>68</v>
      </c>
      <c r="D342" s="42"/>
      <c r="E342" s="43"/>
      <c r="F342" s="43"/>
      <c r="G342" s="46" t="e">
        <f>VLOOKUP(F342,'Building series'!A:F,6,0)</f>
        <v>#N/A</v>
      </c>
      <c r="H342" s="43"/>
      <c r="I342" s="43"/>
      <c r="J342" s="43"/>
      <c r="K342" s="43"/>
      <c r="L342" s="43"/>
      <c r="M342" s="43"/>
      <c r="N342" s="43"/>
      <c r="O342" s="44"/>
      <c r="P342" s="43"/>
      <c r="Q342" s="44"/>
      <c r="R342" s="44"/>
      <c r="S342" s="44"/>
      <c r="T342" s="44"/>
      <c r="U342" s="44"/>
      <c r="V342" s="44"/>
      <c r="W342" s="45"/>
      <c r="X342" s="43"/>
      <c r="Y342" s="43"/>
      <c r="Z342" s="43"/>
      <c r="AA342" s="43"/>
      <c r="AB342" s="43"/>
      <c r="AC342" s="43"/>
      <c r="AD342" s="44"/>
      <c r="AE342" s="44"/>
      <c r="AF342" s="44"/>
      <c r="AG342" s="43"/>
      <c r="AH342" s="44"/>
    </row>
    <row r="343" spans="1:34" s="41" customFormat="1" x14ac:dyDescent="0.25">
      <c r="A343" s="39" t="s">
        <v>69</v>
      </c>
      <c r="B343" s="40" t="s">
        <v>70</v>
      </c>
      <c r="D343" s="42"/>
      <c r="E343" s="43"/>
      <c r="F343" s="43"/>
      <c r="G343" s="46" t="e">
        <f>VLOOKUP(F343,'Building series'!A:F,6,0)</f>
        <v>#N/A</v>
      </c>
      <c r="H343" s="43"/>
      <c r="I343" s="43"/>
      <c r="J343" s="43"/>
      <c r="K343" s="43"/>
      <c r="L343" s="43"/>
      <c r="M343" s="43"/>
      <c r="N343" s="43"/>
      <c r="O343" s="44"/>
      <c r="P343" s="43"/>
      <c r="Q343" s="44"/>
      <c r="R343" s="44"/>
      <c r="S343" s="44"/>
      <c r="T343" s="44"/>
      <c r="U343" s="44"/>
      <c r="V343" s="44"/>
      <c r="W343" s="45"/>
      <c r="X343" s="43"/>
      <c r="Y343" s="43"/>
      <c r="Z343" s="43"/>
      <c r="AA343" s="43"/>
      <c r="AB343" s="43"/>
      <c r="AC343" s="43"/>
      <c r="AD343" s="44"/>
      <c r="AE343" s="44"/>
      <c r="AF343" s="44"/>
      <c r="AG343" s="43"/>
      <c r="AH343" s="44"/>
    </row>
    <row r="344" spans="1:34" x14ac:dyDescent="0.25">
      <c r="G344" s="46" t="e">
        <f>VLOOKUP(F344,'Building series'!A:F,6,0)</f>
        <v>#N/A</v>
      </c>
    </row>
    <row r="345" spans="1:34" x14ac:dyDescent="0.25">
      <c r="G345" s="46" t="e">
        <f>VLOOKUP(F345,'Building series'!A:F,6,0)</f>
        <v>#N/A</v>
      </c>
    </row>
    <row r="346" spans="1:34" ht="30.75" x14ac:dyDescent="0.3">
      <c r="A346" s="30" t="s">
        <v>256</v>
      </c>
      <c r="C346" s="31"/>
      <c r="D346" s="1" t="s">
        <v>257</v>
      </c>
      <c r="E346" s="32">
        <v>1000720154001</v>
      </c>
      <c r="F346" t="s">
        <v>193</v>
      </c>
      <c r="G346" s="46">
        <f>VLOOKUP(F346,'Building series'!A:F,6,0)</f>
        <v>467</v>
      </c>
      <c r="H346">
        <v>74.7</v>
      </c>
      <c r="I346">
        <v>11.65</v>
      </c>
      <c r="J346">
        <v>28.5</v>
      </c>
      <c r="K346" s="33">
        <f>VLOOKUP(F346,'Building series'!A:C,2,0)</f>
        <v>2.5</v>
      </c>
      <c r="L346">
        <v>6990.9</v>
      </c>
      <c r="M346" s="31">
        <f>L346*K346</f>
        <v>17477.25</v>
      </c>
      <c r="N346">
        <v>9</v>
      </c>
      <c r="O346" s="31" t="s">
        <v>74</v>
      </c>
      <c r="P346">
        <v>1976</v>
      </c>
      <c r="Q346" s="31">
        <v>96</v>
      </c>
      <c r="R346" s="34">
        <v>6990.9</v>
      </c>
      <c r="S346">
        <v>17477.3</v>
      </c>
      <c r="T346" s="35">
        <v>19.260000000000002</v>
      </c>
      <c r="U346">
        <v>203</v>
      </c>
      <c r="V346">
        <v>0.75</v>
      </c>
      <c r="W346" s="36" t="s">
        <v>65</v>
      </c>
      <c r="X346" s="1" t="s">
        <v>66</v>
      </c>
      <c r="Y346">
        <v>697482</v>
      </c>
      <c r="Z346">
        <v>338398</v>
      </c>
      <c r="AA346">
        <f>SUM(Y346:Z346)</f>
        <v>1035880</v>
      </c>
      <c r="AB346">
        <v>0.87</v>
      </c>
      <c r="AC346">
        <v>295764.2</v>
      </c>
      <c r="AD346" s="31">
        <v>42.31</v>
      </c>
      <c r="AE346">
        <f>'Building envelope'!D1223</f>
        <v>7049.6900000000005</v>
      </c>
      <c r="AF346" s="31">
        <f>'Building envelope'!E1223</f>
        <v>630273</v>
      </c>
      <c r="AG346" s="37">
        <f>'Energy efficiency measures'!H1011</f>
        <v>766100</v>
      </c>
      <c r="AH346" s="38">
        <f>'Energy efficiency measures'!I1011</f>
        <v>55.05094781621419</v>
      </c>
    </row>
    <row r="347" spans="1:34" s="41" customFormat="1" x14ac:dyDescent="0.25">
      <c r="A347" s="39" t="s">
        <v>67</v>
      </c>
      <c r="B347" s="40" t="s">
        <v>68</v>
      </c>
      <c r="D347" s="42"/>
      <c r="E347" s="43"/>
      <c r="F347" s="43"/>
      <c r="G347" s="46" t="e">
        <f>VLOOKUP(F347,'Building series'!A:F,6,0)</f>
        <v>#N/A</v>
      </c>
      <c r="H347" s="43"/>
      <c r="I347" s="43"/>
      <c r="J347" s="43"/>
      <c r="K347" s="43"/>
      <c r="L347" s="43"/>
      <c r="M347" s="43"/>
      <c r="N347" s="43"/>
      <c r="O347" s="44"/>
      <c r="P347" s="43"/>
      <c r="Q347" s="44"/>
      <c r="R347" s="44"/>
      <c r="S347" s="44"/>
      <c r="T347" s="44"/>
      <c r="U347" s="44"/>
      <c r="V347" s="44"/>
      <c r="W347" s="45"/>
      <c r="X347" s="43"/>
      <c r="Y347" s="43"/>
      <c r="Z347" s="43"/>
      <c r="AA347" s="43"/>
      <c r="AB347" s="43"/>
      <c r="AC347" s="43"/>
      <c r="AD347" s="44"/>
      <c r="AE347" s="44"/>
      <c r="AF347" s="44"/>
      <c r="AG347" s="43"/>
      <c r="AH347" s="44"/>
    </row>
    <row r="348" spans="1:34" s="41" customFormat="1" x14ac:dyDescent="0.25">
      <c r="A348" s="39" t="s">
        <v>69</v>
      </c>
      <c r="B348" s="40" t="s">
        <v>70</v>
      </c>
      <c r="D348" s="42"/>
      <c r="E348" s="43"/>
      <c r="F348" s="43"/>
      <c r="G348" s="46" t="e">
        <f>VLOOKUP(F348,'Building series'!A:F,6,0)</f>
        <v>#N/A</v>
      </c>
      <c r="H348" s="43"/>
      <c r="I348" s="43"/>
      <c r="J348" s="43"/>
      <c r="K348" s="43"/>
      <c r="L348" s="43"/>
      <c r="M348" s="43"/>
      <c r="N348" s="43"/>
      <c r="O348" s="44"/>
      <c r="P348" s="43"/>
      <c r="Q348" s="44"/>
      <c r="R348" s="44"/>
      <c r="S348" s="44"/>
      <c r="T348" s="44"/>
      <c r="U348" s="44"/>
      <c r="V348" s="44"/>
      <c r="W348" s="45"/>
      <c r="X348" s="43"/>
      <c r="Y348" s="43"/>
      <c r="Z348" s="43"/>
      <c r="AA348" s="43"/>
      <c r="AB348" s="43"/>
      <c r="AC348" s="43"/>
      <c r="AD348" s="44"/>
      <c r="AE348" s="44"/>
      <c r="AF348" s="44"/>
      <c r="AG348" s="43"/>
      <c r="AH348" s="44"/>
    </row>
    <row r="349" spans="1:34" x14ac:dyDescent="0.25">
      <c r="G349" s="46" t="e">
        <f>VLOOKUP(F349,'Building series'!A:F,6,0)</f>
        <v>#N/A</v>
      </c>
    </row>
    <row r="350" spans="1:34" x14ac:dyDescent="0.25">
      <c r="G350" s="46" t="e">
        <f>VLOOKUP(F350,'Building series'!A:F,6,0)</f>
        <v>#N/A</v>
      </c>
    </row>
    <row r="351" spans="1:34" ht="30.75" x14ac:dyDescent="0.3">
      <c r="A351" s="30" t="s">
        <v>258</v>
      </c>
      <c r="C351" s="31"/>
      <c r="D351" s="1" t="s">
        <v>259</v>
      </c>
      <c r="E351" s="32">
        <v>1000722097001</v>
      </c>
      <c r="F351" t="s">
        <v>80</v>
      </c>
      <c r="G351" s="46">
        <f>VLOOKUP(F351,'Building series'!A:F,6,0)</f>
        <v>0</v>
      </c>
      <c r="H351">
        <v>25.78</v>
      </c>
      <c r="I351">
        <v>27.86</v>
      </c>
      <c r="J351">
        <v>36.799999999999997</v>
      </c>
      <c r="K351" s="33">
        <f>VLOOKUP(F351,'Building series'!A:C,2,0)</f>
        <v>2.5</v>
      </c>
      <c r="L351">
        <v>4486</v>
      </c>
      <c r="M351" s="31">
        <f>L351*K351</f>
        <v>11215</v>
      </c>
      <c r="N351">
        <v>13</v>
      </c>
      <c r="O351" s="31" t="s">
        <v>74</v>
      </c>
      <c r="P351">
        <v>1987</v>
      </c>
      <c r="Q351" s="31">
        <v>73</v>
      </c>
      <c r="R351" s="34">
        <v>4486</v>
      </c>
      <c r="S351">
        <v>11215</v>
      </c>
      <c r="T351" s="35">
        <v>20.47</v>
      </c>
      <c r="U351">
        <v>203</v>
      </c>
      <c r="V351">
        <v>0.8</v>
      </c>
      <c r="W351" s="36" t="s">
        <v>65</v>
      </c>
      <c r="X351" s="1" t="s">
        <v>66</v>
      </c>
      <c r="Y351">
        <v>617954</v>
      </c>
      <c r="Z351">
        <v>248203</v>
      </c>
      <c r="AA351">
        <f>SUM(Y351:Z351)</f>
        <v>866157</v>
      </c>
      <c r="AB351">
        <v>0.87</v>
      </c>
      <c r="AC351">
        <v>205262.5</v>
      </c>
      <c r="AD351" s="31">
        <v>45.76</v>
      </c>
      <c r="AE351">
        <f>'Building envelope'!D1240</f>
        <v>5650.59</v>
      </c>
      <c r="AF351" s="31">
        <f>'Building envelope'!E1240</f>
        <v>531913</v>
      </c>
      <c r="AG351" s="37">
        <f>'Energy efficiency measures'!H1029</f>
        <v>569400</v>
      </c>
      <c r="AH351" s="38">
        <f>'Energy efficiency measures'!I1029</f>
        <v>40.916342104884954</v>
      </c>
    </row>
    <row r="352" spans="1:34" s="41" customFormat="1" x14ac:dyDescent="0.25">
      <c r="A352" s="39" t="s">
        <v>67</v>
      </c>
      <c r="B352" s="40" t="s">
        <v>68</v>
      </c>
      <c r="D352" s="42"/>
      <c r="E352" s="43"/>
      <c r="F352" s="43"/>
      <c r="G352" s="46" t="e">
        <f>VLOOKUP(F352,'Building series'!A:F,6,0)</f>
        <v>#N/A</v>
      </c>
      <c r="H352" s="43"/>
      <c r="I352" s="43"/>
      <c r="J352" s="43"/>
      <c r="K352" s="43"/>
      <c r="L352" s="43"/>
      <c r="M352" s="43"/>
      <c r="N352" s="43"/>
      <c r="O352" s="44"/>
      <c r="P352" s="43"/>
      <c r="Q352" s="44"/>
      <c r="R352" s="44"/>
      <c r="S352" s="44"/>
      <c r="T352" s="44"/>
      <c r="U352" s="44"/>
      <c r="V352" s="44"/>
      <c r="W352" s="45"/>
      <c r="X352" s="43"/>
      <c r="Y352" s="43"/>
      <c r="Z352" s="43"/>
      <c r="AA352" s="43"/>
      <c r="AB352" s="43"/>
      <c r="AC352" s="43"/>
      <c r="AD352" s="44"/>
      <c r="AE352" s="44"/>
      <c r="AF352" s="44"/>
      <c r="AG352" s="43"/>
      <c r="AH352" s="44"/>
    </row>
    <row r="353" spans="1:34" s="41" customFormat="1" x14ac:dyDescent="0.25">
      <c r="A353" s="39" t="s">
        <v>69</v>
      </c>
      <c r="B353" s="40" t="s">
        <v>70</v>
      </c>
      <c r="D353" s="42"/>
      <c r="E353" s="43"/>
      <c r="F353" s="43"/>
      <c r="G353" s="46" t="e">
        <f>VLOOKUP(F353,'Building series'!A:F,6,0)</f>
        <v>#N/A</v>
      </c>
      <c r="H353" s="43"/>
      <c r="I353" s="43"/>
      <c r="J353" s="43"/>
      <c r="K353" s="43"/>
      <c r="L353" s="43"/>
      <c r="M353" s="43"/>
      <c r="N353" s="43"/>
      <c r="O353" s="44"/>
      <c r="P353" s="43"/>
      <c r="Q353" s="44"/>
      <c r="R353" s="44"/>
      <c r="S353" s="44"/>
      <c r="T353" s="44"/>
      <c r="U353" s="44"/>
      <c r="V353" s="44"/>
      <c r="W353" s="45"/>
      <c r="X353" s="43"/>
      <c r="Y353" s="43"/>
      <c r="Z353" s="43"/>
      <c r="AA353" s="43"/>
      <c r="AB353" s="43"/>
      <c r="AC353" s="43"/>
      <c r="AD353" s="44"/>
      <c r="AE353" s="44"/>
      <c r="AF353" s="44"/>
      <c r="AG353" s="43"/>
      <c r="AH353" s="44"/>
    </row>
    <row r="354" spans="1:34" x14ac:dyDescent="0.25">
      <c r="G354" s="46" t="e">
        <f>VLOOKUP(F354,'Building series'!A:F,6,0)</f>
        <v>#N/A</v>
      </c>
    </row>
    <row r="355" spans="1:34" x14ac:dyDescent="0.25">
      <c r="G355" s="46" t="e">
        <f>VLOOKUP(F355,'Building series'!A:F,6,0)</f>
        <v>#N/A</v>
      </c>
    </row>
    <row r="356" spans="1:34" ht="30.75" x14ac:dyDescent="0.3">
      <c r="A356" s="30" t="s">
        <v>260</v>
      </c>
      <c r="C356" s="31"/>
      <c r="D356" s="1" t="s">
        <v>261</v>
      </c>
      <c r="E356" s="32">
        <v>1000860357001</v>
      </c>
      <c r="F356" t="s">
        <v>101</v>
      </c>
      <c r="G356" s="46" t="str">
        <f>VLOOKUP(F356,'Building series'!A:F,6,0)</f>
        <v>316/318</v>
      </c>
      <c r="H356">
        <v>53.38</v>
      </c>
      <c r="I356">
        <v>10.96</v>
      </c>
      <c r="J356">
        <v>14.15</v>
      </c>
      <c r="K356" s="33">
        <f>VLOOKUP(F356,'Building series'!A:C,2,0)</f>
        <v>2.5</v>
      </c>
      <c r="L356">
        <v>2294.31</v>
      </c>
      <c r="M356" s="31">
        <f>L356*K356</f>
        <v>5735.7749999999996</v>
      </c>
      <c r="N356">
        <v>5</v>
      </c>
      <c r="O356" s="31" t="s">
        <v>74</v>
      </c>
      <c r="P356">
        <v>1963</v>
      </c>
      <c r="Q356" s="31">
        <v>53</v>
      </c>
      <c r="R356" s="34">
        <v>2294.31</v>
      </c>
      <c r="S356">
        <v>5735.8</v>
      </c>
      <c r="T356" s="35">
        <v>18.8</v>
      </c>
      <c r="U356">
        <v>203</v>
      </c>
      <c r="V356">
        <v>0.55000000000000004</v>
      </c>
      <c r="W356" s="36" t="s">
        <v>65</v>
      </c>
      <c r="X356" s="1" t="s">
        <v>66</v>
      </c>
      <c r="Y356">
        <v>262791</v>
      </c>
      <c r="Z356">
        <v>72848</v>
      </c>
      <c r="AA356">
        <f>SUM(Y356:Z356)</f>
        <v>335639</v>
      </c>
      <c r="AB356">
        <v>0.88</v>
      </c>
      <c r="AC356">
        <v>121791</v>
      </c>
      <c r="AD356" s="31">
        <v>53.08</v>
      </c>
      <c r="AE356">
        <f>'Building envelope'!D1257</f>
        <v>3649.66</v>
      </c>
      <c r="AF356" s="31">
        <f>'Building envelope'!E1257</f>
        <v>303756</v>
      </c>
      <c r="AG356" s="37">
        <f>'Energy efficiency measures'!H1043</f>
        <v>318170</v>
      </c>
      <c r="AH356" s="38">
        <f>'Energy efficiency measures'!I1043</f>
        <v>22.863281642977249</v>
      </c>
    </row>
    <row r="357" spans="1:34" s="41" customFormat="1" x14ac:dyDescent="0.25">
      <c r="A357" s="39" t="s">
        <v>67</v>
      </c>
      <c r="B357" s="40" t="s">
        <v>68</v>
      </c>
      <c r="D357" s="42"/>
      <c r="E357" s="43"/>
      <c r="F357" s="43"/>
      <c r="G357" s="46" t="e">
        <f>VLOOKUP(F357,'Building series'!A:F,6,0)</f>
        <v>#N/A</v>
      </c>
      <c r="H357" s="43"/>
      <c r="I357" s="43"/>
      <c r="J357" s="43"/>
      <c r="K357" s="43"/>
      <c r="L357" s="43"/>
      <c r="M357" s="43"/>
      <c r="N357" s="43"/>
      <c r="O357" s="44"/>
      <c r="P357" s="43"/>
      <c r="Q357" s="44"/>
      <c r="R357" s="44"/>
      <c r="S357" s="44"/>
      <c r="T357" s="44"/>
      <c r="U357" s="44"/>
      <c r="V357" s="44"/>
      <c r="W357" s="45"/>
      <c r="X357" s="43"/>
      <c r="Y357" s="43"/>
      <c r="Z357" s="43"/>
      <c r="AA357" s="43"/>
      <c r="AB357" s="43"/>
      <c r="AC357" s="43"/>
      <c r="AD357" s="44"/>
      <c r="AE357" s="44"/>
      <c r="AF357" s="44"/>
      <c r="AG357" s="43"/>
      <c r="AH357" s="44"/>
    </row>
    <row r="358" spans="1:34" s="41" customFormat="1" x14ac:dyDescent="0.25">
      <c r="A358" s="39" t="s">
        <v>69</v>
      </c>
      <c r="B358" s="40" t="s">
        <v>70</v>
      </c>
      <c r="D358" s="42"/>
      <c r="E358" s="43"/>
      <c r="F358" s="43"/>
      <c r="G358" s="46" t="e">
        <f>VLOOKUP(F358,'Building series'!A:F,6,0)</f>
        <v>#N/A</v>
      </c>
      <c r="H358" s="43"/>
      <c r="I358" s="43"/>
      <c r="J358" s="43"/>
      <c r="K358" s="43"/>
      <c r="L358" s="43"/>
      <c r="M358" s="43"/>
      <c r="N358" s="43"/>
      <c r="O358" s="44"/>
      <c r="P358" s="43"/>
      <c r="Q358" s="44"/>
      <c r="R358" s="44"/>
      <c r="S358" s="44"/>
      <c r="T358" s="44"/>
      <c r="U358" s="44"/>
      <c r="V358" s="44"/>
      <c r="W358" s="45"/>
      <c r="X358" s="43"/>
      <c r="Y358" s="43"/>
      <c r="Z358" s="43"/>
      <c r="AA358" s="43"/>
      <c r="AB358" s="43"/>
      <c r="AC358" s="43"/>
      <c r="AD358" s="44"/>
      <c r="AE358" s="44"/>
      <c r="AF358" s="44"/>
      <c r="AG358" s="43"/>
      <c r="AH358" s="44"/>
    </row>
    <row r="359" spans="1:34" x14ac:dyDescent="0.25">
      <c r="G359" s="46" t="e">
        <f>VLOOKUP(F359,'Building series'!A:F,6,0)</f>
        <v>#N/A</v>
      </c>
    </row>
    <row r="360" spans="1:34" x14ac:dyDescent="0.25">
      <c r="G360" s="46" t="e">
        <f>VLOOKUP(F360,'Building series'!A:F,6,0)</f>
        <v>#N/A</v>
      </c>
    </row>
    <row r="361" spans="1:34" ht="30.75" x14ac:dyDescent="0.3">
      <c r="A361" s="30" t="s">
        <v>262</v>
      </c>
      <c r="C361" s="31"/>
      <c r="D361" s="1" t="s">
        <v>263</v>
      </c>
      <c r="E361" s="32">
        <v>1000712297001</v>
      </c>
      <c r="F361" t="s">
        <v>264</v>
      </c>
      <c r="G361" s="46">
        <f>VLOOKUP(F361,'Building series'!A:F,6,0)</f>
        <v>119</v>
      </c>
      <c r="H361">
        <v>31.73</v>
      </c>
      <c r="I361">
        <v>11.8</v>
      </c>
      <c r="J361">
        <v>25.6</v>
      </c>
      <c r="K361" s="33">
        <f>VLOOKUP(F361,'Building series'!A:C,2,0)</f>
        <v>2.5</v>
      </c>
      <c r="L361">
        <v>2579.8000000000002</v>
      </c>
      <c r="M361" s="31">
        <f>L361*K361</f>
        <v>6449.5</v>
      </c>
      <c r="N361">
        <v>9</v>
      </c>
      <c r="O361" s="31" t="s">
        <v>74</v>
      </c>
      <c r="P361">
        <v>1982</v>
      </c>
      <c r="Q361" s="31">
        <v>36</v>
      </c>
      <c r="R361" s="34">
        <v>2579.8000000000002</v>
      </c>
      <c r="S361">
        <v>6449.5</v>
      </c>
      <c r="T361" s="35">
        <v>20.059999999999999</v>
      </c>
      <c r="U361">
        <v>203</v>
      </c>
      <c r="V361">
        <v>0.8</v>
      </c>
      <c r="W361" s="36" t="s">
        <v>65</v>
      </c>
      <c r="X361" s="1" t="s">
        <v>66</v>
      </c>
      <c r="Y361">
        <v>333566</v>
      </c>
      <c r="Z361">
        <v>131511</v>
      </c>
      <c r="AA361">
        <f>SUM(Y361:Z361)</f>
        <v>465077</v>
      </c>
      <c r="AB361">
        <v>0.84</v>
      </c>
      <c r="AC361">
        <v>117891.6</v>
      </c>
      <c r="AD361" s="31">
        <v>45.7</v>
      </c>
      <c r="AE361">
        <f>'Building envelope'!D1276</f>
        <v>4105.97</v>
      </c>
      <c r="AF361" s="31">
        <f>'Building envelope'!E1276</f>
        <v>288792</v>
      </c>
      <c r="AG361" s="37">
        <f>'Energy efficiency measures'!H1061</f>
        <v>331900</v>
      </c>
      <c r="AH361" s="38">
        <f>'Energy efficiency measures'!I1061</f>
        <v>23.849901553585028</v>
      </c>
    </row>
    <row r="362" spans="1:34" s="41" customFormat="1" x14ac:dyDescent="0.25">
      <c r="A362" s="39" t="s">
        <v>67</v>
      </c>
      <c r="B362" s="40" t="s">
        <v>68</v>
      </c>
      <c r="D362" s="42"/>
      <c r="E362" s="43"/>
      <c r="F362" s="43"/>
      <c r="G362" s="46" t="e">
        <f>VLOOKUP(F362,'Building series'!A:F,6,0)</f>
        <v>#N/A</v>
      </c>
      <c r="H362" s="43"/>
      <c r="I362" s="43"/>
      <c r="J362" s="43"/>
      <c r="K362" s="43"/>
      <c r="L362" s="43"/>
      <c r="M362" s="43"/>
      <c r="N362" s="43"/>
      <c r="O362" s="44"/>
      <c r="P362" s="43"/>
      <c r="Q362" s="44"/>
      <c r="R362" s="44"/>
      <c r="S362" s="44"/>
      <c r="T362" s="44"/>
      <c r="U362" s="44"/>
      <c r="V362" s="44"/>
      <c r="W362" s="45"/>
      <c r="X362" s="43"/>
      <c r="Y362" s="43"/>
      <c r="Z362" s="43"/>
      <c r="AA362" s="43"/>
      <c r="AB362" s="43"/>
      <c r="AC362" s="43"/>
      <c r="AD362" s="44"/>
      <c r="AE362" s="44"/>
      <c r="AF362" s="44"/>
      <c r="AG362" s="43"/>
      <c r="AH362" s="44"/>
    </row>
    <row r="363" spans="1:34" s="41" customFormat="1" x14ac:dyDescent="0.25">
      <c r="A363" s="39" t="s">
        <v>69</v>
      </c>
      <c r="B363" s="40" t="s">
        <v>70</v>
      </c>
      <c r="D363" s="42"/>
      <c r="E363" s="43"/>
      <c r="F363" s="43"/>
      <c r="G363" s="46" t="e">
        <f>VLOOKUP(F363,'Building series'!A:F,6,0)</f>
        <v>#N/A</v>
      </c>
      <c r="H363" s="43"/>
      <c r="I363" s="43"/>
      <c r="J363" s="43"/>
      <c r="K363" s="43"/>
      <c r="L363" s="43"/>
      <c r="M363" s="43"/>
      <c r="N363" s="43"/>
      <c r="O363" s="44"/>
      <c r="P363" s="43"/>
      <c r="Q363" s="44"/>
      <c r="R363" s="44"/>
      <c r="S363" s="44"/>
      <c r="T363" s="44"/>
      <c r="U363" s="44"/>
      <c r="V363" s="44"/>
      <c r="W363" s="45"/>
      <c r="X363" s="43"/>
      <c r="Y363" s="43"/>
      <c r="Z363" s="43"/>
      <c r="AA363" s="43"/>
      <c r="AB363" s="43"/>
      <c r="AC363" s="43"/>
      <c r="AD363" s="44"/>
      <c r="AE363" s="44"/>
      <c r="AF363" s="44"/>
      <c r="AG363" s="43"/>
      <c r="AH363" s="44"/>
    </row>
    <row r="364" spans="1:34" x14ac:dyDescent="0.25">
      <c r="G364" s="46" t="e">
        <f>VLOOKUP(F364,'Building series'!A:F,6,0)</f>
        <v>#N/A</v>
      </c>
    </row>
    <row r="365" spans="1:34" x14ac:dyDescent="0.25">
      <c r="G365" s="46" t="e">
        <f>VLOOKUP(F365,'Building series'!A:F,6,0)</f>
        <v>#N/A</v>
      </c>
    </row>
    <row r="366" spans="1:34" ht="30.75" x14ac:dyDescent="0.3">
      <c r="A366" s="30" t="s">
        <v>265</v>
      </c>
      <c r="C366" s="31"/>
      <c r="D366" s="1" t="s">
        <v>266</v>
      </c>
      <c r="E366" s="32">
        <v>1000712294002</v>
      </c>
      <c r="F366" t="s">
        <v>101</v>
      </c>
      <c r="G366" s="46" t="str">
        <f>VLOOKUP(F366,'Building series'!A:F,6,0)</f>
        <v>316/318</v>
      </c>
      <c r="H366">
        <v>24.55</v>
      </c>
      <c r="I366">
        <v>10.28</v>
      </c>
      <c r="J366">
        <v>6.5</v>
      </c>
      <c r="K366" s="33">
        <f>VLOOKUP(F366,'Building series'!A:C,2,0)</f>
        <v>2.5</v>
      </c>
      <c r="L366">
        <v>382.5</v>
      </c>
      <c r="M366" s="31">
        <f>L366*K366</f>
        <v>956.25</v>
      </c>
      <c r="N366">
        <v>2</v>
      </c>
      <c r="O366" s="31" t="s">
        <v>74</v>
      </c>
      <c r="P366">
        <v>1962</v>
      </c>
      <c r="Q366" s="31">
        <v>8</v>
      </c>
      <c r="R366" s="34">
        <v>382.5</v>
      </c>
      <c r="S366">
        <v>1051.9000000000001</v>
      </c>
      <c r="T366" s="35">
        <v>18.3</v>
      </c>
      <c r="U366">
        <v>203</v>
      </c>
      <c r="V366">
        <v>0.5</v>
      </c>
      <c r="W366" s="36" t="s">
        <v>65</v>
      </c>
      <c r="X366" s="1" t="s">
        <v>66</v>
      </c>
      <c r="Y366">
        <v>52502</v>
      </c>
      <c r="Z366">
        <v>31857</v>
      </c>
      <c r="AA366">
        <f>SUM(Y366:Z366)</f>
        <v>84359</v>
      </c>
      <c r="AB366">
        <v>0.88</v>
      </c>
      <c r="AC366">
        <v>19228.7</v>
      </c>
      <c r="AD366" s="31">
        <v>50.27</v>
      </c>
      <c r="AE366">
        <f>'Building envelope'!D1293</f>
        <v>729.2700000000001</v>
      </c>
      <c r="AF366" s="31">
        <f>'Building envelope'!E1293</f>
        <v>53042</v>
      </c>
      <c r="AG366" s="37">
        <f>'Energy efficiency measures'!H1075</f>
        <v>63700</v>
      </c>
      <c r="AH366" s="38">
        <f>'Energy efficiency measures'!I1075</f>
        <v>4.5773990026012843</v>
      </c>
    </row>
    <row r="367" spans="1:34" s="41" customFormat="1" x14ac:dyDescent="0.25">
      <c r="A367" s="39" t="s">
        <v>67</v>
      </c>
      <c r="B367" s="40" t="s">
        <v>68</v>
      </c>
      <c r="D367" s="42"/>
      <c r="E367" s="43"/>
      <c r="F367" s="43"/>
      <c r="G367" s="46" t="e">
        <f>VLOOKUP(F367,'Building series'!A:F,6,0)</f>
        <v>#N/A</v>
      </c>
      <c r="H367" s="43"/>
      <c r="I367" s="43"/>
      <c r="J367" s="43"/>
      <c r="K367" s="43"/>
      <c r="L367" s="43"/>
      <c r="M367" s="43"/>
      <c r="N367" s="43"/>
      <c r="O367" s="44"/>
      <c r="P367" s="43"/>
      <c r="Q367" s="44"/>
      <c r="R367" s="44"/>
      <c r="S367" s="44"/>
      <c r="T367" s="44"/>
      <c r="U367" s="44"/>
      <c r="V367" s="44"/>
      <c r="W367" s="45"/>
      <c r="X367" s="43"/>
      <c r="Y367" s="43"/>
      <c r="Z367" s="43"/>
      <c r="AA367" s="43"/>
      <c r="AB367" s="43"/>
      <c r="AC367" s="43"/>
      <c r="AD367" s="44"/>
      <c r="AE367" s="44"/>
      <c r="AF367" s="44"/>
      <c r="AG367" s="43"/>
      <c r="AH367" s="44"/>
    </row>
    <row r="368" spans="1:34" s="41" customFormat="1" x14ac:dyDescent="0.25">
      <c r="A368" s="39" t="s">
        <v>69</v>
      </c>
      <c r="B368" s="40" t="s">
        <v>70</v>
      </c>
      <c r="D368" s="42"/>
      <c r="E368" s="43"/>
      <c r="F368" s="43"/>
      <c r="G368" s="46" t="e">
        <f>VLOOKUP(F368,'Building series'!A:F,6,0)</f>
        <v>#N/A</v>
      </c>
      <c r="H368" s="43"/>
      <c r="I368" s="43"/>
      <c r="J368" s="43"/>
      <c r="K368" s="43"/>
      <c r="L368" s="43"/>
      <c r="M368" s="43"/>
      <c r="N368" s="43"/>
      <c r="O368" s="44"/>
      <c r="P368" s="43"/>
      <c r="Q368" s="44"/>
      <c r="R368" s="44"/>
      <c r="S368" s="44"/>
      <c r="T368" s="44"/>
      <c r="U368" s="44"/>
      <c r="V368" s="44"/>
      <c r="W368" s="45"/>
      <c r="X368" s="43"/>
      <c r="Y368" s="43"/>
      <c r="Z368" s="43"/>
      <c r="AA368" s="43"/>
      <c r="AB368" s="43"/>
      <c r="AC368" s="43"/>
      <c r="AD368" s="44"/>
      <c r="AE368" s="44"/>
      <c r="AF368" s="44"/>
      <c r="AG368" s="43"/>
      <c r="AH368" s="44"/>
    </row>
    <row r="369" spans="1:34" x14ac:dyDescent="0.25">
      <c r="G369" s="46" t="e">
        <f>VLOOKUP(F369,'Building series'!A:F,6,0)</f>
        <v>#N/A</v>
      </c>
    </row>
    <row r="370" spans="1:34" x14ac:dyDescent="0.25">
      <c r="G370" s="46" t="e">
        <f>VLOOKUP(F370,'Building series'!A:F,6,0)</f>
        <v>#N/A</v>
      </c>
    </row>
    <row r="371" spans="1:34" ht="30.75" x14ac:dyDescent="0.3">
      <c r="A371" s="30" t="s">
        <v>267</v>
      </c>
      <c r="C371" s="31"/>
      <c r="D371" s="1" t="s">
        <v>268</v>
      </c>
      <c r="E371" s="32">
        <v>1000890170005</v>
      </c>
      <c r="F371" t="s">
        <v>101</v>
      </c>
      <c r="G371" s="46" t="str">
        <f>VLOOKUP(F371,'Building series'!A:F,6,0)</f>
        <v>316/318</v>
      </c>
      <c r="H371">
        <v>37.93</v>
      </c>
      <c r="I371">
        <v>11</v>
      </c>
      <c r="J371">
        <v>9.1</v>
      </c>
      <c r="K371" s="33">
        <f>VLOOKUP(F371,'Building series'!A:C,2,0)</f>
        <v>2.5</v>
      </c>
      <c r="L371">
        <v>987.7</v>
      </c>
      <c r="M371" s="31">
        <f>L371*K371</f>
        <v>2469.25</v>
      </c>
      <c r="N371">
        <v>3</v>
      </c>
      <c r="O371" s="31" t="s">
        <v>74</v>
      </c>
      <c r="P371">
        <v>1961</v>
      </c>
      <c r="Q371" s="31">
        <v>24</v>
      </c>
      <c r="R371" s="34">
        <v>987.7</v>
      </c>
      <c r="S371">
        <v>2716.2</v>
      </c>
      <c r="T371" s="35">
        <v>19.260000000000002</v>
      </c>
      <c r="U371">
        <v>203</v>
      </c>
      <c r="V371">
        <v>0.6</v>
      </c>
      <c r="W371" s="36" t="s">
        <v>65</v>
      </c>
      <c r="X371" s="1" t="s">
        <v>66</v>
      </c>
      <c r="Y371">
        <v>151200</v>
      </c>
      <c r="Z371">
        <v>58293</v>
      </c>
      <c r="AA371">
        <f>SUM(Y371:Z371)</f>
        <v>209493</v>
      </c>
      <c r="AB371">
        <v>0.89</v>
      </c>
      <c r="AC371">
        <v>49972.5</v>
      </c>
      <c r="AD371" s="31">
        <v>50.59</v>
      </c>
      <c r="AE371">
        <f>'Building envelope'!D1310</f>
        <v>1930.79</v>
      </c>
      <c r="AF371" s="31">
        <f>'Building envelope'!E1310</f>
        <v>151460</v>
      </c>
      <c r="AG371" s="37">
        <f>'Energy efficiency measures'!H1090</f>
        <v>144600</v>
      </c>
      <c r="AH371" s="38">
        <f>'Energy efficiency measures'!I1090</f>
        <v>10.390767594601973</v>
      </c>
    </row>
    <row r="372" spans="1:34" s="41" customFormat="1" x14ac:dyDescent="0.25">
      <c r="A372" s="39" t="s">
        <v>67</v>
      </c>
      <c r="B372" s="40" t="s">
        <v>68</v>
      </c>
      <c r="D372" s="42"/>
      <c r="E372" s="43"/>
      <c r="F372" s="43"/>
      <c r="G372" s="46" t="e">
        <f>VLOOKUP(F372,'Building series'!A:F,6,0)</f>
        <v>#N/A</v>
      </c>
      <c r="H372" s="43"/>
      <c r="I372" s="43"/>
      <c r="J372" s="43"/>
      <c r="K372" s="43"/>
      <c r="L372" s="43"/>
      <c r="M372" s="43"/>
      <c r="N372" s="43"/>
      <c r="O372" s="44"/>
      <c r="P372" s="43"/>
      <c r="Q372" s="44"/>
      <c r="R372" s="44"/>
      <c r="S372" s="44"/>
      <c r="T372" s="44"/>
      <c r="U372" s="44"/>
      <c r="V372" s="44"/>
      <c r="W372" s="45"/>
      <c r="X372" s="43"/>
      <c r="Y372" s="43"/>
      <c r="Z372" s="43"/>
      <c r="AA372" s="43"/>
      <c r="AB372" s="43"/>
      <c r="AC372" s="43"/>
      <c r="AD372" s="44"/>
      <c r="AE372" s="44"/>
      <c r="AF372" s="44"/>
      <c r="AG372" s="43"/>
      <c r="AH372" s="44"/>
    </row>
    <row r="373" spans="1:34" s="41" customFormat="1" x14ac:dyDescent="0.25">
      <c r="A373" s="39" t="s">
        <v>69</v>
      </c>
      <c r="B373" s="40" t="s">
        <v>70</v>
      </c>
      <c r="D373" s="42"/>
      <c r="E373" s="43"/>
      <c r="F373" s="43"/>
      <c r="G373" s="46" t="e">
        <f>VLOOKUP(F373,'Building series'!A:F,6,0)</f>
        <v>#N/A</v>
      </c>
      <c r="H373" s="43"/>
      <c r="I373" s="43"/>
      <c r="J373" s="43"/>
      <c r="K373" s="43"/>
      <c r="L373" s="43"/>
      <c r="M373" s="43"/>
      <c r="N373" s="43"/>
      <c r="O373" s="44"/>
      <c r="P373" s="43"/>
      <c r="Q373" s="44"/>
      <c r="R373" s="44"/>
      <c r="S373" s="44"/>
      <c r="T373" s="44"/>
      <c r="U373" s="44"/>
      <c r="V373" s="44"/>
      <c r="W373" s="45"/>
      <c r="X373" s="43"/>
      <c r="Y373" s="43"/>
      <c r="Z373" s="43"/>
      <c r="AA373" s="43"/>
      <c r="AB373" s="43"/>
      <c r="AC373" s="43"/>
      <c r="AD373" s="44"/>
      <c r="AE373" s="44"/>
      <c r="AF373" s="44"/>
      <c r="AG373" s="43"/>
      <c r="AH373" s="44"/>
    </row>
    <row r="374" spans="1:34" x14ac:dyDescent="0.25">
      <c r="G374" s="46" t="e">
        <f>VLOOKUP(F374,'Building series'!A:F,6,0)</f>
        <v>#N/A</v>
      </c>
    </row>
    <row r="375" spans="1:34" x14ac:dyDescent="0.25">
      <c r="G375" s="46" t="e">
        <f>VLOOKUP(F375,'Building series'!A:F,6,0)</f>
        <v>#N/A</v>
      </c>
    </row>
    <row r="376" spans="1:34" ht="30.75" x14ac:dyDescent="0.3">
      <c r="A376" s="30" t="s">
        <v>269</v>
      </c>
      <c r="C376" s="31"/>
      <c r="D376" s="1" t="s">
        <v>270</v>
      </c>
      <c r="E376" s="32">
        <v>1000890170006</v>
      </c>
      <c r="F376" t="s">
        <v>200</v>
      </c>
      <c r="G376" s="46" t="str">
        <f>VLOOKUP(F376,'Building series'!A:F,6,0)</f>
        <v>316/318</v>
      </c>
      <c r="H376">
        <v>53.42</v>
      </c>
      <c r="I376">
        <v>11</v>
      </c>
      <c r="J376">
        <v>12</v>
      </c>
      <c r="K376" s="33">
        <f>VLOOKUP(F376,'Building series'!A:C,2,0)</f>
        <v>2.6</v>
      </c>
      <c r="L376">
        <v>1851.6</v>
      </c>
      <c r="M376" s="31">
        <f>L376*K376</f>
        <v>4814.16</v>
      </c>
      <c r="N376">
        <v>4</v>
      </c>
      <c r="O376" s="31" t="s">
        <v>74</v>
      </c>
      <c r="P376">
        <v>1961</v>
      </c>
      <c r="Q376" s="31">
        <v>44</v>
      </c>
      <c r="R376" s="34">
        <v>1851.6</v>
      </c>
      <c r="S376">
        <v>4814.2</v>
      </c>
      <c r="T376" s="35">
        <v>19.73</v>
      </c>
      <c r="U376">
        <v>203</v>
      </c>
      <c r="V376">
        <v>0.6</v>
      </c>
      <c r="W376" s="36" t="s">
        <v>65</v>
      </c>
      <c r="X376" s="1" t="s">
        <v>66</v>
      </c>
      <c r="Y376">
        <v>135378</v>
      </c>
      <c r="Z376">
        <v>109596</v>
      </c>
      <c r="AA376">
        <f>SUM(Y376:Z376)</f>
        <v>244974</v>
      </c>
      <c r="AB376">
        <v>0.9</v>
      </c>
      <c r="AC376">
        <v>88800.2</v>
      </c>
      <c r="AD376" s="31">
        <v>47.96</v>
      </c>
      <c r="AE376">
        <f>'Building envelope'!D1327</f>
        <v>2712.61</v>
      </c>
      <c r="AF376" s="31">
        <f>'Building envelope'!E1327</f>
        <v>228341</v>
      </c>
      <c r="AG376" s="37">
        <f>'Energy efficiency measures'!H1106</f>
        <v>272110</v>
      </c>
      <c r="AH376" s="38">
        <f>'Energy efficiency measures'!I1106</f>
        <v>19.553470056480936</v>
      </c>
    </row>
    <row r="377" spans="1:34" s="41" customFormat="1" x14ac:dyDescent="0.25">
      <c r="A377" s="39" t="s">
        <v>67</v>
      </c>
      <c r="B377" s="40" t="s">
        <v>68</v>
      </c>
      <c r="D377" s="42"/>
      <c r="E377" s="43"/>
      <c r="F377" s="43"/>
      <c r="G377" s="46" t="e">
        <f>VLOOKUP(F377,'Building series'!A:F,6,0)</f>
        <v>#N/A</v>
      </c>
      <c r="H377" s="43"/>
      <c r="I377" s="43"/>
      <c r="J377" s="43"/>
      <c r="K377" s="43"/>
      <c r="L377" s="43"/>
      <c r="M377" s="43"/>
      <c r="N377" s="43"/>
      <c r="O377" s="44"/>
      <c r="P377" s="43"/>
      <c r="Q377" s="44"/>
      <c r="R377" s="44"/>
      <c r="S377" s="44"/>
      <c r="T377" s="44"/>
      <c r="U377" s="44"/>
      <c r="V377" s="44"/>
      <c r="W377" s="45"/>
      <c r="X377" s="43"/>
      <c r="Y377" s="43"/>
      <c r="Z377" s="43"/>
      <c r="AA377" s="43"/>
      <c r="AB377" s="43"/>
      <c r="AC377" s="43"/>
      <c r="AD377" s="44"/>
      <c r="AE377" s="44"/>
      <c r="AF377" s="44"/>
      <c r="AG377" s="43"/>
      <c r="AH377" s="44"/>
    </row>
    <row r="378" spans="1:34" s="41" customFormat="1" x14ac:dyDescent="0.25">
      <c r="A378" s="39" t="s">
        <v>69</v>
      </c>
      <c r="B378" s="40" t="s">
        <v>70</v>
      </c>
      <c r="D378" s="42"/>
      <c r="E378" s="43"/>
      <c r="F378" s="43"/>
      <c r="G378" s="46" t="e">
        <f>VLOOKUP(F378,'Building series'!A:F,6,0)</f>
        <v>#N/A</v>
      </c>
      <c r="H378" s="43"/>
      <c r="I378" s="43"/>
      <c r="J378" s="43"/>
      <c r="K378" s="43"/>
      <c r="L378" s="43"/>
      <c r="M378" s="43"/>
      <c r="N378" s="43"/>
      <c r="O378" s="44"/>
      <c r="P378" s="43"/>
      <c r="Q378" s="44"/>
      <c r="R378" s="44"/>
      <c r="S378" s="44"/>
      <c r="T378" s="44"/>
      <c r="U378" s="44"/>
      <c r="V378" s="44"/>
      <c r="W378" s="45"/>
      <c r="X378" s="43"/>
      <c r="Y378" s="43"/>
      <c r="Z378" s="43"/>
      <c r="AA378" s="43"/>
      <c r="AB378" s="43"/>
      <c r="AC378" s="43"/>
      <c r="AD378" s="44"/>
      <c r="AE378" s="44"/>
      <c r="AF378" s="44"/>
      <c r="AG378" s="43"/>
      <c r="AH378" s="44"/>
    </row>
    <row r="379" spans="1:34" x14ac:dyDescent="0.25">
      <c r="G379" s="46" t="e">
        <f>VLOOKUP(F379,'Building series'!A:F,6,0)</f>
        <v>#N/A</v>
      </c>
    </row>
    <row r="380" spans="1:34" x14ac:dyDescent="0.25">
      <c r="G380" s="46" t="e">
        <f>VLOOKUP(F380,'Building series'!A:F,6,0)</f>
        <v>#N/A</v>
      </c>
    </row>
    <row r="381" spans="1:34" ht="30.75" x14ac:dyDescent="0.3">
      <c r="A381" s="30" t="s">
        <v>271</v>
      </c>
      <c r="C381" s="31"/>
      <c r="D381" s="1" t="s">
        <v>272</v>
      </c>
      <c r="E381" s="32">
        <v>1000862032001</v>
      </c>
      <c r="F381" t="s">
        <v>273</v>
      </c>
      <c r="G381" s="46">
        <f>VLOOKUP(F381,'Building series'!A:F,6,0)</f>
        <v>103</v>
      </c>
      <c r="H381">
        <v>32.5</v>
      </c>
      <c r="I381">
        <v>12.48</v>
      </c>
      <c r="J381">
        <v>17.2</v>
      </c>
      <c r="K381" s="33">
        <f>VLOOKUP(F381,'Building series'!A:C,2,0)</f>
        <v>2.5</v>
      </c>
      <c r="L381">
        <v>2154.79</v>
      </c>
      <c r="M381" s="31">
        <f>L381*K381</f>
        <v>5386.9750000000004</v>
      </c>
      <c r="N381">
        <v>5</v>
      </c>
      <c r="O381" s="31" t="s">
        <v>74</v>
      </c>
      <c r="P381">
        <v>1982</v>
      </c>
      <c r="Q381" s="31">
        <v>27</v>
      </c>
      <c r="R381" s="34">
        <v>2154.79</v>
      </c>
      <c r="S381">
        <v>5387</v>
      </c>
      <c r="T381" s="35">
        <v>19.649999999999999</v>
      </c>
      <c r="U381">
        <v>203</v>
      </c>
      <c r="V381">
        <v>0.65</v>
      </c>
      <c r="W381" s="36" t="s">
        <v>65</v>
      </c>
      <c r="X381" s="1" t="s">
        <v>66</v>
      </c>
      <c r="Y381">
        <v>172088</v>
      </c>
      <c r="Z381">
        <v>87588</v>
      </c>
      <c r="AA381">
        <f>SUM(Y381:Z381)</f>
        <v>259676</v>
      </c>
      <c r="AB381">
        <v>0.91</v>
      </c>
      <c r="AC381">
        <v>104834.4</v>
      </c>
      <c r="AD381" s="31">
        <v>48.65</v>
      </c>
      <c r="AE381">
        <f>'Building envelope'!D1348</f>
        <v>2608.7799999999997</v>
      </c>
      <c r="AF381" s="31">
        <f>'Building envelope'!E1348</f>
        <v>231642</v>
      </c>
      <c r="AG381" s="37">
        <f>'Energy efficiency measures'!H1125</f>
        <v>299400</v>
      </c>
      <c r="AH381" s="38">
        <f>'Energy efficiency measures'!I1125</f>
        <v>21.514493899196619</v>
      </c>
    </row>
    <row r="382" spans="1:34" s="41" customFormat="1" x14ac:dyDescent="0.25">
      <c r="A382" s="39" t="s">
        <v>67</v>
      </c>
      <c r="B382" s="40" t="s">
        <v>68</v>
      </c>
      <c r="D382" s="42"/>
      <c r="E382" s="43"/>
      <c r="F382" s="43"/>
      <c r="G382" s="46" t="e">
        <f>VLOOKUP(F382,'Building series'!A:F,6,0)</f>
        <v>#N/A</v>
      </c>
      <c r="H382" s="43"/>
      <c r="I382" s="43"/>
      <c r="J382" s="43"/>
      <c r="K382" s="43"/>
      <c r="L382" s="43"/>
      <c r="M382" s="43"/>
      <c r="N382" s="43"/>
      <c r="O382" s="44"/>
      <c r="P382" s="43"/>
      <c r="Q382" s="44"/>
      <c r="R382" s="44"/>
      <c r="S382" s="44"/>
      <c r="T382" s="44"/>
      <c r="U382" s="44"/>
      <c r="V382" s="44"/>
      <c r="W382" s="45"/>
      <c r="X382" s="43"/>
      <c r="Y382" s="43"/>
      <c r="Z382" s="43"/>
      <c r="AA382" s="43"/>
      <c r="AB382" s="43"/>
      <c r="AC382" s="43"/>
      <c r="AD382" s="44"/>
      <c r="AE382" s="44"/>
      <c r="AF382" s="44"/>
      <c r="AG382" s="43"/>
      <c r="AH382" s="44"/>
    </row>
    <row r="383" spans="1:34" s="41" customFormat="1" x14ac:dyDescent="0.25">
      <c r="A383" s="39" t="s">
        <v>69</v>
      </c>
      <c r="B383" s="40" t="s">
        <v>70</v>
      </c>
      <c r="D383" s="42"/>
      <c r="E383" s="43"/>
      <c r="F383" s="43"/>
      <c r="G383" s="46" t="e">
        <f>VLOOKUP(F383,'Building series'!A:F,6,0)</f>
        <v>#N/A</v>
      </c>
      <c r="H383" s="43"/>
      <c r="I383" s="43"/>
      <c r="J383" s="43"/>
      <c r="K383" s="43"/>
      <c r="L383" s="43"/>
      <c r="M383" s="43"/>
      <c r="N383" s="43"/>
      <c r="O383" s="44"/>
      <c r="P383" s="43"/>
      <c r="Q383" s="44"/>
      <c r="R383" s="44"/>
      <c r="S383" s="44"/>
      <c r="T383" s="44"/>
      <c r="U383" s="44"/>
      <c r="V383" s="44"/>
      <c r="W383" s="45"/>
      <c r="X383" s="43"/>
      <c r="Y383" s="43"/>
      <c r="Z383" s="43"/>
      <c r="AA383" s="43"/>
      <c r="AB383" s="43"/>
      <c r="AC383" s="43"/>
      <c r="AD383" s="44"/>
      <c r="AE383" s="44"/>
      <c r="AF383" s="44"/>
      <c r="AG383" s="43"/>
      <c r="AH383" s="44"/>
    </row>
    <row r="384" spans="1:34" x14ac:dyDescent="0.25">
      <c r="G384" s="46" t="e">
        <f>VLOOKUP(F384,'Building series'!A:F,6,0)</f>
        <v>#N/A</v>
      </c>
    </row>
    <row r="385" spans="1:34" x14ac:dyDescent="0.25">
      <c r="G385" s="46" t="e">
        <f>VLOOKUP(F385,'Building series'!A:F,6,0)</f>
        <v>#N/A</v>
      </c>
    </row>
    <row r="386" spans="1:34" ht="30.75" x14ac:dyDescent="0.3">
      <c r="A386" s="30" t="s">
        <v>274</v>
      </c>
      <c r="C386" s="31"/>
      <c r="D386" s="1" t="s">
        <v>275</v>
      </c>
      <c r="E386" s="32">
        <v>1000860270001</v>
      </c>
      <c r="F386" t="s">
        <v>276</v>
      </c>
      <c r="G386" s="46">
        <f>VLOOKUP(F386,'Building series'!A:F,6,0)</f>
        <v>0</v>
      </c>
      <c r="H386">
        <v>54.44</v>
      </c>
      <c r="I386">
        <v>20.46</v>
      </c>
      <c r="J386">
        <v>13.7</v>
      </c>
      <c r="K386" s="33">
        <f>VLOOKUP(F386,'Building series'!A:C,2,0)</f>
        <v>3.29</v>
      </c>
      <c r="L386">
        <v>2334.56</v>
      </c>
      <c r="M386" s="31">
        <f>L386*K386</f>
        <v>7680.7024000000001</v>
      </c>
      <c r="N386">
        <v>4</v>
      </c>
      <c r="O386" s="31" t="s">
        <v>74</v>
      </c>
      <c r="P386">
        <v>1957</v>
      </c>
      <c r="Q386" s="31">
        <v>33</v>
      </c>
      <c r="R386" s="34">
        <v>2334.56</v>
      </c>
      <c r="S386">
        <v>7680.7</v>
      </c>
      <c r="T386" s="35">
        <v>19.579999999999998</v>
      </c>
      <c r="U386">
        <v>203</v>
      </c>
      <c r="V386">
        <v>0.7</v>
      </c>
      <c r="W386" s="36" t="s">
        <v>65</v>
      </c>
      <c r="X386" s="1" t="s">
        <v>66</v>
      </c>
      <c r="Y386">
        <v>289269</v>
      </c>
      <c r="Z386">
        <v>95329</v>
      </c>
      <c r="AA386">
        <f>SUM(Y386:Z386)</f>
        <v>384598</v>
      </c>
      <c r="AB386">
        <v>0.9</v>
      </c>
      <c r="AC386">
        <v>123405.8</v>
      </c>
      <c r="AD386" s="31">
        <v>52.86</v>
      </c>
      <c r="AE386">
        <f>'Building envelope'!D1365</f>
        <v>3529.81</v>
      </c>
      <c r="AF386" s="31">
        <f>'Building envelope'!E1365</f>
        <v>298594</v>
      </c>
      <c r="AG386" s="37">
        <f>'Energy efficiency measures'!H1139</f>
        <v>314800</v>
      </c>
      <c r="AH386" s="38">
        <f>'Energy efficiency measures'!I1139</f>
        <v>22.621117833891436</v>
      </c>
    </row>
    <row r="387" spans="1:34" s="41" customFormat="1" x14ac:dyDescent="0.25">
      <c r="A387" s="39" t="s">
        <v>67</v>
      </c>
      <c r="B387" s="40" t="s">
        <v>68</v>
      </c>
      <c r="D387" s="42"/>
      <c r="E387" s="43"/>
      <c r="F387" s="43"/>
      <c r="G387" s="46" t="e">
        <f>VLOOKUP(F387,'Building series'!A:F,6,0)</f>
        <v>#N/A</v>
      </c>
      <c r="H387" s="43"/>
      <c r="I387" s="43"/>
      <c r="J387" s="43"/>
      <c r="K387" s="43"/>
      <c r="L387" s="43"/>
      <c r="M387" s="43"/>
      <c r="N387" s="43"/>
      <c r="O387" s="44"/>
      <c r="P387" s="43"/>
      <c r="Q387" s="44"/>
      <c r="R387" s="44"/>
      <c r="S387" s="44"/>
      <c r="T387" s="44"/>
      <c r="U387" s="44"/>
      <c r="V387" s="44"/>
      <c r="W387" s="45"/>
      <c r="X387" s="43"/>
      <c r="Y387" s="43"/>
      <c r="Z387" s="43"/>
      <c r="AA387" s="43"/>
      <c r="AB387" s="43"/>
      <c r="AC387" s="43"/>
      <c r="AD387" s="44"/>
      <c r="AE387" s="44"/>
      <c r="AF387" s="44"/>
      <c r="AG387" s="43"/>
      <c r="AH387" s="44"/>
    </row>
    <row r="388" spans="1:34" s="41" customFormat="1" x14ac:dyDescent="0.25">
      <c r="A388" s="39" t="s">
        <v>69</v>
      </c>
      <c r="B388" s="40" t="s">
        <v>70</v>
      </c>
      <c r="D388" s="42"/>
      <c r="E388" s="43"/>
      <c r="F388" s="43"/>
      <c r="G388" s="46" t="e">
        <f>VLOOKUP(F388,'Building series'!A:F,6,0)</f>
        <v>#N/A</v>
      </c>
      <c r="H388" s="43"/>
      <c r="I388" s="43"/>
      <c r="J388" s="43"/>
      <c r="K388" s="43"/>
      <c r="L388" s="43"/>
      <c r="M388" s="43"/>
      <c r="N388" s="43"/>
      <c r="O388" s="44"/>
      <c r="P388" s="43"/>
      <c r="Q388" s="44"/>
      <c r="R388" s="44"/>
      <c r="S388" s="44"/>
      <c r="T388" s="44"/>
      <c r="U388" s="44"/>
      <c r="V388" s="44"/>
      <c r="W388" s="45"/>
      <c r="X388" s="43"/>
      <c r="Y388" s="43"/>
      <c r="Z388" s="43"/>
      <c r="AA388" s="43"/>
      <c r="AB388" s="43"/>
      <c r="AC388" s="43"/>
      <c r="AD388" s="44"/>
      <c r="AE388" s="44"/>
      <c r="AF388" s="44"/>
      <c r="AG388" s="43"/>
      <c r="AH388" s="44"/>
    </row>
    <row r="389" spans="1:34" x14ac:dyDescent="0.25">
      <c r="G389" s="46" t="e">
        <f>VLOOKUP(F389,'Building series'!A:F,6,0)</f>
        <v>#N/A</v>
      </c>
    </row>
    <row r="390" spans="1:34" x14ac:dyDescent="0.25">
      <c r="G390" s="46" t="e">
        <f>VLOOKUP(F390,'Building series'!A:F,6,0)</f>
        <v>#N/A</v>
      </c>
    </row>
    <row r="391" spans="1:34" ht="30.75" x14ac:dyDescent="0.3">
      <c r="A391" s="30" t="s">
        <v>277</v>
      </c>
      <c r="C391" s="31"/>
      <c r="D391" s="1" t="s">
        <v>278</v>
      </c>
      <c r="E391" s="32">
        <v>1000572034001</v>
      </c>
      <c r="F391" t="s">
        <v>80</v>
      </c>
      <c r="G391" s="46">
        <f>VLOOKUP(F391,'Building series'!A:F,6,0)</f>
        <v>0</v>
      </c>
      <c r="H391">
        <v>63.43</v>
      </c>
      <c r="I391">
        <v>12.19</v>
      </c>
      <c r="J391">
        <v>14.45</v>
      </c>
      <c r="K391" s="33">
        <f>VLOOKUP(F391,'Building series'!A:C,2,0)</f>
        <v>2.5</v>
      </c>
      <c r="L391">
        <v>2634.12</v>
      </c>
      <c r="M391" s="31">
        <f>L391*K391</f>
        <v>6585.2999999999993</v>
      </c>
      <c r="N391">
        <v>5</v>
      </c>
      <c r="O391" s="31" t="s">
        <v>74</v>
      </c>
      <c r="P391">
        <v>1968</v>
      </c>
      <c r="Q391" s="31">
        <v>55</v>
      </c>
      <c r="R391" s="34">
        <v>2634.12</v>
      </c>
      <c r="S391">
        <v>6585.3</v>
      </c>
      <c r="T391" s="35">
        <v>19</v>
      </c>
      <c r="U391">
        <v>203</v>
      </c>
      <c r="V391">
        <v>0.53</v>
      </c>
      <c r="W391" s="36" t="s">
        <v>162</v>
      </c>
      <c r="X391" s="1" t="s">
        <v>66</v>
      </c>
      <c r="Y391">
        <v>333838.67</v>
      </c>
      <c r="Z391">
        <v>177638</v>
      </c>
      <c r="AA391">
        <f>SUM(Y391:Z391)</f>
        <v>511476.67</v>
      </c>
      <c r="AB391">
        <v>0.9</v>
      </c>
      <c r="AC391">
        <v>149402.01999999999</v>
      </c>
      <c r="AD391" s="31">
        <v>56.72</v>
      </c>
      <c r="AE391">
        <f>'Building envelope'!D1377</f>
        <v>4084.45</v>
      </c>
      <c r="AF391" s="31">
        <f>'Building envelope'!E1377</f>
        <v>367692.61</v>
      </c>
      <c r="AG391" s="37">
        <f>'Energy efficiency measures'!H1151</f>
        <v>297273</v>
      </c>
      <c r="AH391" s="38">
        <f>'Energy efficiency measures'!I1151</f>
        <v>21.361650450554031</v>
      </c>
    </row>
    <row r="392" spans="1:34" s="41" customFormat="1" x14ac:dyDescent="0.25">
      <c r="A392" s="39" t="s">
        <v>67</v>
      </c>
      <c r="B392" s="40" t="s">
        <v>68</v>
      </c>
      <c r="D392" s="42"/>
      <c r="E392" s="43"/>
      <c r="F392" s="43"/>
      <c r="G392" s="46" t="e">
        <f>VLOOKUP(F392,'Building series'!A:F,6,0)</f>
        <v>#N/A</v>
      </c>
      <c r="H392" s="43"/>
      <c r="I392" s="43"/>
      <c r="J392" s="43"/>
      <c r="K392" s="43"/>
      <c r="L392" s="43"/>
      <c r="M392" s="43"/>
      <c r="N392" s="43"/>
      <c r="O392" s="44"/>
      <c r="P392" s="43"/>
      <c r="Q392" s="44"/>
      <c r="R392" s="44"/>
      <c r="S392" s="44"/>
      <c r="T392" s="44"/>
      <c r="U392" s="44"/>
      <c r="V392" s="44"/>
      <c r="W392" s="45"/>
      <c r="X392" s="43"/>
      <c r="Y392" s="43"/>
      <c r="Z392" s="43"/>
      <c r="AA392" s="43"/>
      <c r="AB392" s="43"/>
      <c r="AC392" s="43"/>
      <c r="AD392" s="44"/>
      <c r="AE392" s="44"/>
      <c r="AF392" s="44"/>
      <c r="AG392" s="43"/>
      <c r="AH392" s="44"/>
    </row>
    <row r="393" spans="1:34" s="41" customFormat="1" x14ac:dyDescent="0.25">
      <c r="A393" s="39" t="s">
        <v>69</v>
      </c>
      <c r="B393" s="40" t="s">
        <v>70</v>
      </c>
      <c r="D393" s="42"/>
      <c r="E393" s="43"/>
      <c r="F393" s="43"/>
      <c r="G393" s="46" t="e">
        <f>VLOOKUP(F393,'Building series'!A:F,6,0)</f>
        <v>#N/A</v>
      </c>
      <c r="H393" s="43"/>
      <c r="I393" s="43"/>
      <c r="J393" s="43"/>
      <c r="K393" s="43"/>
      <c r="L393" s="43"/>
      <c r="M393" s="43"/>
      <c r="N393" s="43"/>
      <c r="O393" s="44"/>
      <c r="P393" s="43"/>
      <c r="Q393" s="44"/>
      <c r="R393" s="44"/>
      <c r="S393" s="44"/>
      <c r="T393" s="44"/>
      <c r="U393" s="44"/>
      <c r="V393" s="44"/>
      <c r="W393" s="45"/>
      <c r="X393" s="43"/>
      <c r="Y393" s="43"/>
      <c r="Z393" s="43"/>
      <c r="AA393" s="43"/>
      <c r="AB393" s="43"/>
      <c r="AC393" s="43"/>
      <c r="AD393" s="44"/>
      <c r="AE393" s="44"/>
      <c r="AF393" s="44"/>
      <c r="AG393" s="43"/>
      <c r="AH393" s="44"/>
    </row>
    <row r="394" spans="1:34" x14ac:dyDescent="0.25">
      <c r="G394" s="46" t="e">
        <f>VLOOKUP(F394,'Building series'!A:F,6,0)</f>
        <v>#N/A</v>
      </c>
    </row>
    <row r="395" spans="1:34" x14ac:dyDescent="0.25">
      <c r="G395" s="46" t="e">
        <f>VLOOKUP(F395,'Building series'!A:F,6,0)</f>
        <v>#N/A</v>
      </c>
    </row>
    <row r="396" spans="1:34" ht="30.75" x14ac:dyDescent="0.3">
      <c r="A396" s="30" t="s">
        <v>279</v>
      </c>
      <c r="C396" s="31"/>
      <c r="D396" s="1" t="s">
        <v>280</v>
      </c>
      <c r="E396" s="32">
        <v>1000050083001</v>
      </c>
      <c r="F396" t="s">
        <v>281</v>
      </c>
      <c r="G396" s="46">
        <f>VLOOKUP(F396,'Building series'!A:F,6,0)</f>
        <v>0</v>
      </c>
      <c r="H396">
        <v>19.239999999999998</v>
      </c>
      <c r="I396">
        <v>15.77</v>
      </c>
      <c r="J396">
        <v>13.44</v>
      </c>
      <c r="K396" s="33">
        <f>VLOOKUP(F396,'Building series'!A:C,2,0)</f>
        <v>3.02</v>
      </c>
      <c r="L396">
        <v>3203.32</v>
      </c>
      <c r="M396" s="31">
        <f>L396*K396</f>
        <v>9674.0264000000006</v>
      </c>
      <c r="N396">
        <v>5</v>
      </c>
      <c r="O396" s="31" t="s">
        <v>74</v>
      </c>
      <c r="P396">
        <v>1875</v>
      </c>
      <c r="Q396" s="31">
        <v>32</v>
      </c>
      <c r="R396" s="34">
        <v>3203.32</v>
      </c>
      <c r="S396">
        <v>9674.0300000000007</v>
      </c>
      <c r="T396" s="35">
        <v>18</v>
      </c>
      <c r="U396">
        <v>203</v>
      </c>
      <c r="V396">
        <v>0.65</v>
      </c>
      <c r="W396" s="36" t="s">
        <v>65</v>
      </c>
      <c r="X396" s="1" t="s">
        <v>66</v>
      </c>
      <c r="Y396">
        <v>370289.66</v>
      </c>
      <c r="Z396">
        <v>50787.78</v>
      </c>
      <c r="AA396">
        <f>SUM(Y396:Z396)</f>
        <v>421077.43999999994</v>
      </c>
      <c r="AB396">
        <v>0.89</v>
      </c>
      <c r="AC396">
        <v>169351.26</v>
      </c>
      <c r="AD396" s="31">
        <v>52.87</v>
      </c>
      <c r="AE396">
        <f>'Building envelope'!D1392</f>
        <v>4237.13</v>
      </c>
      <c r="AF396" s="31">
        <f>'Building envelope'!E1392</f>
        <v>364022.16000000003</v>
      </c>
      <c r="AG396" s="37">
        <f>'Energy efficiency measures'!H1162</f>
        <v>127388</v>
      </c>
      <c r="AH396" s="38">
        <f>'Energy efficiency measures'!I1162</f>
        <v>9.1539357008378719</v>
      </c>
    </row>
    <row r="397" spans="1:34" s="41" customFormat="1" x14ac:dyDescent="0.25">
      <c r="A397" s="39" t="s">
        <v>67</v>
      </c>
      <c r="B397" s="40" t="s">
        <v>68</v>
      </c>
      <c r="D397" s="42"/>
      <c r="E397" s="43"/>
      <c r="F397" s="43"/>
      <c r="G397" s="46" t="e">
        <f>VLOOKUP(F397,'Building series'!A:F,6,0)</f>
        <v>#N/A</v>
      </c>
      <c r="H397" s="43"/>
      <c r="I397" s="43"/>
      <c r="J397" s="43"/>
      <c r="K397" s="43"/>
      <c r="L397" s="43"/>
      <c r="M397" s="43"/>
      <c r="N397" s="43"/>
      <c r="O397" s="44"/>
      <c r="P397" s="43"/>
      <c r="Q397" s="44"/>
      <c r="R397" s="44"/>
      <c r="S397" s="44"/>
      <c r="T397" s="44"/>
      <c r="U397" s="44"/>
      <c r="V397" s="44"/>
      <c r="W397" s="45"/>
      <c r="X397" s="43"/>
      <c r="Y397" s="43"/>
      <c r="Z397" s="43"/>
      <c r="AA397" s="43"/>
      <c r="AB397" s="43"/>
      <c r="AC397" s="43"/>
      <c r="AD397" s="44"/>
      <c r="AE397" s="44"/>
      <c r="AF397" s="44"/>
      <c r="AG397" s="43"/>
      <c r="AH397" s="44"/>
    </row>
    <row r="398" spans="1:34" s="41" customFormat="1" x14ac:dyDescent="0.25">
      <c r="A398" s="39" t="s">
        <v>69</v>
      </c>
      <c r="B398" s="40" t="s">
        <v>70</v>
      </c>
      <c r="D398" s="42"/>
      <c r="E398" s="43"/>
      <c r="F398" s="43"/>
      <c r="G398" s="46" t="e">
        <f>VLOOKUP(F398,'Building series'!A:F,6,0)</f>
        <v>#N/A</v>
      </c>
      <c r="H398" s="43"/>
      <c r="I398" s="43"/>
      <c r="J398" s="43"/>
      <c r="K398" s="43"/>
      <c r="L398" s="43"/>
      <c r="M398" s="43"/>
      <c r="N398" s="43"/>
      <c r="O398" s="44"/>
      <c r="P398" s="43"/>
      <c r="Q398" s="44"/>
      <c r="R398" s="44"/>
      <c r="S398" s="44"/>
      <c r="T398" s="44"/>
      <c r="U398" s="44"/>
      <c r="V398" s="44"/>
      <c r="W398" s="45"/>
      <c r="X398" s="43"/>
      <c r="Y398" s="43"/>
      <c r="Z398" s="43"/>
      <c r="AA398" s="43"/>
      <c r="AB398" s="43"/>
      <c r="AC398" s="43"/>
      <c r="AD398" s="44"/>
      <c r="AE398" s="44"/>
      <c r="AF398" s="44"/>
      <c r="AG398" s="43"/>
      <c r="AH398" s="44"/>
    </row>
    <row r="399" spans="1:34" x14ac:dyDescent="0.25">
      <c r="G399" s="46" t="e">
        <f>VLOOKUP(F399,'Building series'!A:F,6,0)</f>
        <v>#N/A</v>
      </c>
    </row>
    <row r="400" spans="1:34" x14ac:dyDescent="0.25">
      <c r="G400" s="46" t="e">
        <f>VLOOKUP(F400,'Building series'!A:F,6,0)</f>
        <v>#N/A</v>
      </c>
    </row>
    <row r="401" spans="1:34" ht="30.75" x14ac:dyDescent="0.3">
      <c r="A401" s="30" t="s">
        <v>282</v>
      </c>
      <c r="C401" s="31"/>
      <c r="D401" s="1" t="s">
        <v>283</v>
      </c>
      <c r="E401" s="32">
        <v>1000110035001</v>
      </c>
      <c r="F401" t="s">
        <v>284</v>
      </c>
      <c r="G401" s="46">
        <f>VLOOKUP(F401,'Building series'!A:F,6,0)</f>
        <v>0</v>
      </c>
      <c r="H401">
        <v>19.239999999999998</v>
      </c>
      <c r="I401">
        <v>15.77</v>
      </c>
      <c r="J401">
        <v>13.44</v>
      </c>
      <c r="K401" s="33">
        <f>VLOOKUP(F401,'Building series'!A:C,2,0)</f>
        <v>3.17</v>
      </c>
      <c r="L401">
        <v>633.51</v>
      </c>
      <c r="M401" s="31">
        <f>L401*K401</f>
        <v>2008.2266999999999</v>
      </c>
      <c r="N401">
        <v>3</v>
      </c>
      <c r="O401" s="31" t="s">
        <v>74</v>
      </c>
      <c r="P401">
        <v>1904</v>
      </c>
      <c r="Q401" s="31">
        <v>10</v>
      </c>
      <c r="R401" s="34">
        <v>633.51</v>
      </c>
      <c r="S401">
        <v>2008.23</v>
      </c>
      <c r="T401" s="35">
        <v>17.809999999999999</v>
      </c>
      <c r="U401">
        <v>203</v>
      </c>
      <c r="V401">
        <v>0.54</v>
      </c>
      <c r="W401" s="36" t="s">
        <v>65</v>
      </c>
      <c r="X401" s="1" t="s">
        <v>66</v>
      </c>
      <c r="Y401">
        <v>90863.38</v>
      </c>
      <c r="Z401">
        <v>18836.62</v>
      </c>
      <c r="AA401">
        <f>SUM(Y401:Z401)</f>
        <v>109700</v>
      </c>
      <c r="AB401">
        <v>0.89</v>
      </c>
      <c r="AC401">
        <v>33868.9</v>
      </c>
      <c r="AD401" s="31">
        <v>53.46</v>
      </c>
      <c r="AE401">
        <f>'Building envelope'!D1408</f>
        <v>1164.9300000000003</v>
      </c>
      <c r="AF401" s="31">
        <f>'Building envelope'!E1408</f>
        <v>98373.61</v>
      </c>
      <c r="AG401" s="37">
        <f>'Energy efficiency measures'!H1172</f>
        <v>42300</v>
      </c>
      <c r="AH401" s="38">
        <f>'Energy efficiency measures'!I1172</f>
        <v>3.0396228855578391</v>
      </c>
    </row>
    <row r="402" spans="1:34" s="41" customFormat="1" x14ac:dyDescent="0.25">
      <c r="A402" s="39" t="s">
        <v>67</v>
      </c>
      <c r="B402" s="40" t="s">
        <v>68</v>
      </c>
      <c r="D402" s="42"/>
      <c r="E402" s="43"/>
      <c r="F402" s="43"/>
      <c r="G402" s="46" t="e">
        <f>VLOOKUP(F402,'Building series'!A:F,6,0)</f>
        <v>#N/A</v>
      </c>
      <c r="H402" s="43"/>
      <c r="I402" s="43"/>
      <c r="J402" s="43"/>
      <c r="K402" s="43"/>
      <c r="L402" s="43"/>
      <c r="M402" s="43"/>
      <c r="N402" s="43"/>
      <c r="O402" s="44"/>
      <c r="P402" s="43"/>
      <c r="Q402" s="44"/>
      <c r="R402" s="44"/>
      <c r="S402" s="44"/>
      <c r="T402" s="44"/>
      <c r="U402" s="44"/>
      <c r="V402" s="44"/>
      <c r="W402" s="45"/>
      <c r="X402" s="43"/>
      <c r="Y402" s="43"/>
      <c r="Z402" s="43"/>
      <c r="AA402" s="43"/>
      <c r="AB402" s="43"/>
      <c r="AC402" s="43"/>
      <c r="AD402" s="44"/>
      <c r="AE402" s="44"/>
      <c r="AF402" s="44"/>
      <c r="AG402" s="43"/>
      <c r="AH402" s="44"/>
    </row>
    <row r="403" spans="1:34" s="41" customFormat="1" x14ac:dyDescent="0.25">
      <c r="A403" s="39" t="s">
        <v>69</v>
      </c>
      <c r="B403" s="40" t="s">
        <v>70</v>
      </c>
      <c r="D403" s="42"/>
      <c r="E403" s="43"/>
      <c r="F403" s="43"/>
      <c r="G403" s="46" t="e">
        <f>VLOOKUP(F403,'Building series'!A:F,6,0)</f>
        <v>#N/A</v>
      </c>
      <c r="H403" s="43"/>
      <c r="I403" s="43"/>
      <c r="J403" s="43"/>
      <c r="K403" s="43"/>
      <c r="L403" s="43"/>
      <c r="M403" s="43"/>
      <c r="N403" s="43"/>
      <c r="O403" s="44"/>
      <c r="P403" s="43"/>
      <c r="Q403" s="44"/>
      <c r="R403" s="44"/>
      <c r="S403" s="44"/>
      <c r="T403" s="44"/>
      <c r="U403" s="44"/>
      <c r="V403" s="44"/>
      <c r="W403" s="45"/>
      <c r="X403" s="43"/>
      <c r="Y403" s="43"/>
      <c r="Z403" s="43"/>
      <c r="AA403" s="43"/>
      <c r="AB403" s="43"/>
      <c r="AC403" s="43"/>
      <c r="AD403" s="44"/>
      <c r="AE403" s="44"/>
      <c r="AF403" s="44"/>
      <c r="AG403" s="43"/>
      <c r="AH403" s="44"/>
    </row>
    <row r="404" spans="1:34" x14ac:dyDescent="0.25">
      <c r="G404" s="46" t="e">
        <f>VLOOKUP(F404,'Building series'!A:F,6,0)</f>
        <v>#N/A</v>
      </c>
    </row>
    <row r="405" spans="1:34" x14ac:dyDescent="0.25">
      <c r="G405" s="46" t="e">
        <f>VLOOKUP(F405,'Building series'!A:F,6,0)</f>
        <v>#N/A</v>
      </c>
    </row>
    <row r="406" spans="1:34" ht="30.75" x14ac:dyDescent="0.3">
      <c r="A406" s="30" t="s">
        <v>285</v>
      </c>
      <c r="C406" s="31"/>
      <c r="D406" s="1" t="s">
        <v>286</v>
      </c>
      <c r="E406" s="32">
        <v>1001112038008</v>
      </c>
      <c r="F406" t="s">
        <v>287</v>
      </c>
      <c r="G406" s="46" t="str">
        <f>VLOOKUP(F406,'Building series'!A:F,6,0)</f>
        <v>316/318</v>
      </c>
      <c r="H406">
        <v>48.18</v>
      </c>
      <c r="I406">
        <v>10.23</v>
      </c>
      <c r="J406">
        <v>9.1</v>
      </c>
      <c r="K406" s="33">
        <f>VLOOKUP(F406,'Building series'!A:C,2,0)</f>
        <v>2.68</v>
      </c>
      <c r="L406">
        <v>1098.9000000000001</v>
      </c>
      <c r="M406" s="31">
        <f>L406*K406</f>
        <v>2945.0520000000006</v>
      </c>
      <c r="N406">
        <v>3</v>
      </c>
      <c r="O406" s="31" t="s">
        <v>74</v>
      </c>
      <c r="P406">
        <v>1964</v>
      </c>
      <c r="Q406" s="31">
        <v>24</v>
      </c>
      <c r="R406" s="34">
        <v>1098.9000000000001</v>
      </c>
      <c r="S406">
        <v>2954.42</v>
      </c>
      <c r="T406" s="35">
        <v>18.93</v>
      </c>
      <c r="U406">
        <v>203</v>
      </c>
      <c r="V406">
        <v>0.54100000000000004</v>
      </c>
      <c r="W406" s="36" t="s">
        <v>65</v>
      </c>
      <c r="X406" s="1" t="s">
        <v>66</v>
      </c>
      <c r="Y406">
        <v>170919.72</v>
      </c>
      <c r="Z406">
        <v>69397.78</v>
      </c>
      <c r="AA406">
        <f>SUM(Y406:Z406)</f>
        <v>240317.5</v>
      </c>
      <c r="AB406">
        <v>0.878</v>
      </c>
      <c r="AC406">
        <v>65984.42</v>
      </c>
      <c r="AD406" s="31">
        <v>60.05</v>
      </c>
      <c r="AE406">
        <f>'Building envelope'!D1423</f>
        <v>2188.77</v>
      </c>
      <c r="AF406" s="31">
        <f>'Building envelope'!E1423</f>
        <v>192505.62</v>
      </c>
      <c r="AG406" s="37">
        <f>'Energy efficiency measures'!H1183</f>
        <v>114306</v>
      </c>
      <c r="AH406" s="38">
        <f>'Energy efficiency measures'!I1183</f>
        <v>8.2138802259237433</v>
      </c>
    </row>
    <row r="407" spans="1:34" s="41" customFormat="1" x14ac:dyDescent="0.25">
      <c r="A407" s="39" t="s">
        <v>67</v>
      </c>
      <c r="B407" s="40" t="s">
        <v>68</v>
      </c>
      <c r="D407" s="42"/>
      <c r="E407" s="43"/>
      <c r="F407" s="43"/>
      <c r="G407" s="46" t="e">
        <f>VLOOKUP(F407,'Building series'!A:F,6,0)</f>
        <v>#N/A</v>
      </c>
      <c r="H407" s="43"/>
      <c r="I407" s="43"/>
      <c r="J407" s="43"/>
      <c r="K407" s="43"/>
      <c r="L407" s="43"/>
      <c r="M407" s="43"/>
      <c r="N407" s="43"/>
      <c r="O407" s="44"/>
      <c r="P407" s="43"/>
      <c r="Q407" s="44"/>
      <c r="R407" s="44"/>
      <c r="S407" s="44"/>
      <c r="T407" s="44"/>
      <c r="U407" s="44"/>
      <c r="V407" s="44"/>
      <c r="W407" s="45"/>
      <c r="X407" s="43"/>
      <c r="Y407" s="43"/>
      <c r="Z407" s="43"/>
      <c r="AA407" s="43"/>
      <c r="AB407" s="43"/>
      <c r="AC407" s="43"/>
      <c r="AD407" s="44"/>
      <c r="AE407" s="44"/>
      <c r="AF407" s="44"/>
      <c r="AG407" s="43"/>
      <c r="AH407" s="44"/>
    </row>
    <row r="408" spans="1:34" s="41" customFormat="1" x14ac:dyDescent="0.25">
      <c r="A408" s="39" t="s">
        <v>69</v>
      </c>
      <c r="B408" s="40" t="s">
        <v>70</v>
      </c>
      <c r="D408" s="42"/>
      <c r="E408" s="43"/>
      <c r="F408" s="43"/>
      <c r="G408" s="46" t="e">
        <f>VLOOKUP(F408,'Building series'!A:F,6,0)</f>
        <v>#N/A</v>
      </c>
      <c r="H408" s="43"/>
      <c r="I408" s="43"/>
      <c r="J408" s="43"/>
      <c r="K408" s="43"/>
      <c r="L408" s="43"/>
      <c r="M408" s="43"/>
      <c r="N408" s="43"/>
      <c r="O408" s="44"/>
      <c r="P408" s="43"/>
      <c r="Q408" s="44"/>
      <c r="R408" s="44"/>
      <c r="S408" s="44"/>
      <c r="T408" s="44"/>
      <c r="U408" s="44"/>
      <c r="V408" s="44"/>
      <c r="W408" s="45"/>
      <c r="X408" s="43"/>
      <c r="Y408" s="43"/>
      <c r="Z408" s="43"/>
      <c r="AA408" s="43"/>
      <c r="AB408" s="43"/>
      <c r="AC408" s="43"/>
      <c r="AD408" s="44"/>
      <c r="AE408" s="44"/>
      <c r="AF408" s="44"/>
      <c r="AG408" s="43"/>
      <c r="AH408" s="44"/>
    </row>
    <row r="409" spans="1:34" x14ac:dyDescent="0.25">
      <c r="G409" s="46" t="e">
        <f>VLOOKUP(F409,'Building series'!A:F,6,0)</f>
        <v>#N/A</v>
      </c>
    </row>
    <row r="410" spans="1:34" x14ac:dyDescent="0.25">
      <c r="G410" s="46" t="e">
        <f>VLOOKUP(F410,'Building series'!A:F,6,0)</f>
        <v>#N/A</v>
      </c>
    </row>
    <row r="411" spans="1:34" ht="30.75" x14ac:dyDescent="0.3">
      <c r="A411" s="30" t="s">
        <v>288</v>
      </c>
      <c r="C411" s="31"/>
      <c r="D411" s="1" t="s">
        <v>289</v>
      </c>
      <c r="E411" s="32">
        <v>1001110340001</v>
      </c>
      <c r="F411" t="s">
        <v>290</v>
      </c>
      <c r="G411" s="46">
        <f>VLOOKUP(F411,'Building series'!A:F,6,0)</f>
        <v>103</v>
      </c>
      <c r="H411" s="46" t="s">
        <v>64</v>
      </c>
      <c r="I411" s="46" t="s">
        <v>64</v>
      </c>
      <c r="J411">
        <v>14.6</v>
      </c>
      <c r="K411" s="33">
        <f>VLOOKUP(F411,'Building series'!A:C,2,0)</f>
        <v>2.7349999999999999</v>
      </c>
      <c r="L411">
        <v>6067.3</v>
      </c>
      <c r="M411" s="31">
        <f>L411*K411</f>
        <v>16594.065500000001</v>
      </c>
      <c r="N411">
        <v>5</v>
      </c>
      <c r="O411" s="31" t="s">
        <v>74</v>
      </c>
      <c r="P411">
        <v>1984</v>
      </c>
      <c r="Q411" s="31">
        <v>108</v>
      </c>
      <c r="R411" s="34">
        <v>6067.3</v>
      </c>
      <c r="S411">
        <v>16594.580000000002</v>
      </c>
      <c r="T411" s="35">
        <v>18.809999999999999</v>
      </c>
      <c r="U411">
        <v>203</v>
      </c>
      <c r="V411">
        <v>0.51200000000000001</v>
      </c>
      <c r="W411" s="36" t="s">
        <v>65</v>
      </c>
      <c r="X411" s="1" t="s">
        <v>66</v>
      </c>
      <c r="Y411">
        <v>639017.80000000005</v>
      </c>
      <c r="Z411">
        <v>521152.2</v>
      </c>
      <c r="AA411">
        <f>SUM(Y411:Z411)</f>
        <v>1160170</v>
      </c>
      <c r="AB411">
        <v>0.84499999999999997</v>
      </c>
      <c r="AC411">
        <v>401102.85</v>
      </c>
      <c r="AD411" s="31">
        <v>66.11</v>
      </c>
      <c r="AE411">
        <f>'Building envelope'!D1442</f>
        <v>9165.9700000000012</v>
      </c>
      <c r="AF411" s="31">
        <f>'Building envelope'!E1442</f>
        <v>812476.68</v>
      </c>
      <c r="AG411" s="37">
        <f>'Energy efficiency measures'!H1196</f>
        <v>700866</v>
      </c>
      <c r="AH411" s="38">
        <f>'Energy efficiency measures'!I1196</f>
        <v>50.363317572325776</v>
      </c>
    </row>
    <row r="412" spans="1:34" s="41" customFormat="1" x14ac:dyDescent="0.25">
      <c r="A412" s="39" t="s">
        <v>67</v>
      </c>
      <c r="B412" s="40" t="s">
        <v>68</v>
      </c>
      <c r="D412" s="42"/>
      <c r="E412" s="43"/>
      <c r="F412" s="43"/>
      <c r="G412" s="46" t="e">
        <f>VLOOKUP(F412,'Building series'!A:F,6,0)</f>
        <v>#N/A</v>
      </c>
      <c r="H412" s="43"/>
      <c r="I412" s="43"/>
      <c r="J412" s="43"/>
      <c r="K412" s="43"/>
      <c r="L412" s="43"/>
      <c r="M412" s="43"/>
      <c r="N412" s="43"/>
      <c r="O412" s="44"/>
      <c r="P412" s="43"/>
      <c r="Q412" s="44"/>
      <c r="R412" s="44"/>
      <c r="S412" s="44"/>
      <c r="T412" s="44"/>
      <c r="U412" s="44"/>
      <c r="V412" s="44"/>
      <c r="W412" s="45"/>
      <c r="X412" s="43"/>
      <c r="Y412" s="43"/>
      <c r="Z412" s="43"/>
      <c r="AA412" s="43"/>
      <c r="AB412" s="43"/>
      <c r="AC412" s="43"/>
      <c r="AD412" s="44"/>
      <c r="AE412" s="44"/>
      <c r="AF412" s="44"/>
      <c r="AG412" s="43"/>
      <c r="AH412" s="44"/>
    </row>
    <row r="413" spans="1:34" s="41" customFormat="1" x14ac:dyDescent="0.25">
      <c r="A413" s="39" t="s">
        <v>69</v>
      </c>
      <c r="B413" s="40" t="s">
        <v>70</v>
      </c>
      <c r="D413" s="42"/>
      <c r="E413" s="43"/>
      <c r="F413" s="43"/>
      <c r="G413" s="46" t="e">
        <f>VLOOKUP(F413,'Building series'!A:F,6,0)</f>
        <v>#N/A</v>
      </c>
      <c r="H413" s="43"/>
      <c r="I413" s="43"/>
      <c r="J413" s="43"/>
      <c r="K413" s="43"/>
      <c r="L413" s="43"/>
      <c r="M413" s="43"/>
      <c r="N413" s="43"/>
      <c r="O413" s="44"/>
      <c r="P413" s="43"/>
      <c r="Q413" s="44"/>
      <c r="R413" s="44"/>
      <c r="S413" s="44"/>
      <c r="T413" s="44"/>
      <c r="U413" s="44"/>
      <c r="V413" s="44"/>
      <c r="W413" s="45"/>
      <c r="X413" s="43"/>
      <c r="Y413" s="43"/>
      <c r="Z413" s="43"/>
      <c r="AA413" s="43"/>
      <c r="AB413" s="43"/>
      <c r="AC413" s="43"/>
      <c r="AD413" s="44"/>
      <c r="AE413" s="44"/>
      <c r="AF413" s="44"/>
      <c r="AG413" s="43"/>
      <c r="AH413" s="44"/>
    </row>
    <row r="414" spans="1:34" x14ac:dyDescent="0.25">
      <c r="G414" s="46" t="e">
        <f>VLOOKUP(F414,'Building series'!A:F,6,0)</f>
        <v>#N/A</v>
      </c>
    </row>
    <row r="415" spans="1:34" x14ac:dyDescent="0.25">
      <c r="G415" s="46" t="e">
        <f>VLOOKUP(F415,'Building series'!A:F,6,0)</f>
        <v>#N/A</v>
      </c>
    </row>
    <row r="416" spans="1:34" ht="30.75" x14ac:dyDescent="0.3">
      <c r="A416" s="30" t="s">
        <v>291</v>
      </c>
      <c r="C416" s="31"/>
      <c r="D416" s="1" t="s">
        <v>292</v>
      </c>
      <c r="E416" s="32">
        <v>1000482025001</v>
      </c>
      <c r="F416" t="s">
        <v>176</v>
      </c>
      <c r="G416" s="46">
        <f>VLOOKUP(F416,'Building series'!A:F,6,0)</f>
        <v>101</v>
      </c>
      <c r="H416">
        <v>26</v>
      </c>
      <c r="I416">
        <v>23.8</v>
      </c>
      <c r="J416">
        <v>33.6</v>
      </c>
      <c r="K416" s="33">
        <f>VLOOKUP(F416,'Building series'!A:C,2,0)</f>
        <v>2.5</v>
      </c>
      <c r="L416">
        <v>3861.71</v>
      </c>
      <c r="M416" s="31">
        <f>L416*K416</f>
        <v>9654.2749999999996</v>
      </c>
      <c r="N416">
        <v>12</v>
      </c>
      <c r="O416" s="31" t="s">
        <v>74</v>
      </c>
      <c r="P416">
        <v>1976</v>
      </c>
      <c r="Q416" s="31">
        <v>71</v>
      </c>
      <c r="R416" s="34">
        <v>3861.71</v>
      </c>
      <c r="S416">
        <v>9654.2800000000007</v>
      </c>
      <c r="T416" s="35">
        <v>19.309999999999999</v>
      </c>
      <c r="U416">
        <v>203</v>
      </c>
      <c r="V416">
        <v>0.75</v>
      </c>
      <c r="W416" s="36" t="s">
        <v>65</v>
      </c>
      <c r="X416" s="1" t="s">
        <v>66</v>
      </c>
      <c r="Y416">
        <v>522551.14</v>
      </c>
      <c r="Z416">
        <v>225121.36</v>
      </c>
      <c r="AA416">
        <f>SUM(Y416:Z416)</f>
        <v>747672.5</v>
      </c>
      <c r="AB416">
        <v>0.92</v>
      </c>
      <c r="AC416">
        <v>177851.83</v>
      </c>
      <c r="AD416" s="31">
        <v>46.06</v>
      </c>
      <c r="AE416">
        <f>'Building envelope'!D1459</f>
        <v>5380.329999999999</v>
      </c>
      <c r="AF416" s="31">
        <f>'Building envelope'!E1459</f>
        <v>496568.64</v>
      </c>
      <c r="AG416" s="37">
        <f>'Energy efficiency measures'!H1210</f>
        <v>402441</v>
      </c>
      <c r="AH416" s="38">
        <f>'Energy efficiency measures'!I1210</f>
        <v>28.91888590276081</v>
      </c>
    </row>
    <row r="417" spans="1:34" s="41" customFormat="1" x14ac:dyDescent="0.25">
      <c r="A417" s="39" t="s">
        <v>67</v>
      </c>
      <c r="B417" s="40" t="s">
        <v>68</v>
      </c>
      <c r="D417" s="42"/>
      <c r="E417" s="43"/>
      <c r="F417" s="43"/>
      <c r="G417" s="46" t="e">
        <f>VLOOKUP(F417,'Building series'!A:F,6,0)</f>
        <v>#N/A</v>
      </c>
      <c r="H417" s="43"/>
      <c r="I417" s="43"/>
      <c r="J417" s="43"/>
      <c r="K417" s="43"/>
      <c r="L417" s="43"/>
      <c r="M417" s="43"/>
      <c r="N417" s="43"/>
      <c r="O417" s="44"/>
      <c r="P417" s="43"/>
      <c r="Q417" s="44"/>
      <c r="R417" s="44"/>
      <c r="S417" s="44"/>
      <c r="T417" s="44"/>
      <c r="U417" s="44"/>
      <c r="V417" s="44"/>
      <c r="W417" s="45"/>
      <c r="X417" s="43"/>
      <c r="Y417" s="43"/>
      <c r="Z417" s="43"/>
      <c r="AA417" s="43"/>
      <c r="AB417" s="43"/>
      <c r="AC417" s="43"/>
      <c r="AD417" s="44"/>
      <c r="AE417" s="44"/>
      <c r="AF417" s="44"/>
      <c r="AG417" s="43"/>
      <c r="AH417" s="44"/>
    </row>
    <row r="418" spans="1:34" s="41" customFormat="1" x14ac:dyDescent="0.25">
      <c r="A418" s="39" t="s">
        <v>69</v>
      </c>
      <c r="B418" s="40" t="s">
        <v>70</v>
      </c>
      <c r="D418" s="42"/>
      <c r="E418" s="43"/>
      <c r="F418" s="43"/>
      <c r="G418" s="46" t="e">
        <f>VLOOKUP(F418,'Building series'!A:F,6,0)</f>
        <v>#N/A</v>
      </c>
      <c r="H418" s="43"/>
      <c r="I418" s="43"/>
      <c r="J418" s="43"/>
      <c r="K418" s="43"/>
      <c r="L418" s="43"/>
      <c r="M418" s="43"/>
      <c r="N418" s="43"/>
      <c r="O418" s="44"/>
      <c r="P418" s="43"/>
      <c r="Q418" s="44"/>
      <c r="R418" s="44"/>
      <c r="S418" s="44"/>
      <c r="T418" s="44"/>
      <c r="U418" s="44"/>
      <c r="V418" s="44"/>
      <c r="W418" s="45"/>
      <c r="X418" s="43"/>
      <c r="Y418" s="43"/>
      <c r="Z418" s="43"/>
      <c r="AA418" s="43"/>
      <c r="AB418" s="43"/>
      <c r="AC418" s="43"/>
      <c r="AD418" s="44"/>
      <c r="AE418" s="44"/>
      <c r="AF418" s="44"/>
      <c r="AG418" s="43"/>
      <c r="AH418" s="44"/>
    </row>
    <row r="419" spans="1:34" x14ac:dyDescent="0.25">
      <c r="G419" s="46" t="e">
        <f>VLOOKUP(F419,'Building series'!A:F,6,0)</f>
        <v>#N/A</v>
      </c>
    </row>
    <row r="420" spans="1:34" x14ac:dyDescent="0.25">
      <c r="G420" s="46" t="e">
        <f>VLOOKUP(F420,'Building series'!A:F,6,0)</f>
        <v>#N/A</v>
      </c>
    </row>
    <row r="421" spans="1:34" ht="30.75" x14ac:dyDescent="0.3">
      <c r="A421" s="30" t="s">
        <v>293</v>
      </c>
      <c r="C421" s="31"/>
      <c r="D421" s="1" t="s">
        <v>294</v>
      </c>
      <c r="E421" s="32">
        <v>1000702031001</v>
      </c>
      <c r="F421" t="s">
        <v>295</v>
      </c>
      <c r="G421" s="46">
        <f>VLOOKUP(F421,'Building series'!A:F,6,0)</f>
        <v>110</v>
      </c>
      <c r="H421">
        <v>60.68</v>
      </c>
      <c r="I421">
        <v>10.66</v>
      </c>
      <c r="J421">
        <v>6.6</v>
      </c>
      <c r="K421" s="33">
        <f>VLOOKUP(F421,'Building series'!A:C,2,0)</f>
        <v>3.04</v>
      </c>
      <c r="L421">
        <v>1184.0999999999999</v>
      </c>
      <c r="M421" s="31">
        <f>L421*K421</f>
        <v>3599.6639999999998</v>
      </c>
      <c r="N421">
        <v>2</v>
      </c>
      <c r="O421" s="31" t="s">
        <v>74</v>
      </c>
      <c r="P421">
        <v>1900</v>
      </c>
      <c r="Q421" s="31">
        <v>32</v>
      </c>
      <c r="R421" s="34">
        <v>1184.0999999999999</v>
      </c>
      <c r="S421">
        <v>3603.9</v>
      </c>
      <c r="T421" s="35">
        <v>17.66</v>
      </c>
      <c r="U421">
        <v>203</v>
      </c>
      <c r="V421">
        <v>0.50800000000000001</v>
      </c>
      <c r="W421" s="36" t="s">
        <v>162</v>
      </c>
      <c r="X421" s="1" t="s">
        <v>66</v>
      </c>
      <c r="Y421">
        <v>174228.46</v>
      </c>
      <c r="Z421">
        <v>53958.21</v>
      </c>
      <c r="AA421">
        <f>SUM(Y421:Z421)</f>
        <v>228186.66999999998</v>
      </c>
      <c r="AB421">
        <v>0.86</v>
      </c>
      <c r="AC421">
        <v>76144.05</v>
      </c>
      <c r="AD421" s="31">
        <v>64.31</v>
      </c>
      <c r="AE421">
        <f>'Building envelope'!D1475</f>
        <v>2562.73</v>
      </c>
      <c r="AF421" s="31">
        <f>'Building envelope'!E1475</f>
        <v>214215.21</v>
      </c>
      <c r="AG421" s="37">
        <f>'Energy efficiency measures'!H1221</f>
        <v>136741</v>
      </c>
      <c r="AH421" s="38">
        <f>'Energy efficiency measures'!I1221</f>
        <v>9.8260300944223271</v>
      </c>
    </row>
    <row r="422" spans="1:34" s="41" customFormat="1" x14ac:dyDescent="0.25">
      <c r="A422" s="39" t="s">
        <v>67</v>
      </c>
      <c r="B422" s="40" t="s">
        <v>68</v>
      </c>
      <c r="D422" s="42"/>
      <c r="E422" s="43"/>
      <c r="F422" s="43"/>
      <c r="G422" s="46" t="e">
        <f>VLOOKUP(F422,'Building series'!A:F,6,0)</f>
        <v>#N/A</v>
      </c>
      <c r="H422" s="43"/>
      <c r="I422" s="43"/>
      <c r="J422" s="43"/>
      <c r="K422" s="43"/>
      <c r="L422" s="43"/>
      <c r="M422" s="43"/>
      <c r="N422" s="43"/>
      <c r="O422" s="44"/>
      <c r="P422" s="43"/>
      <c r="Q422" s="44"/>
      <c r="R422" s="44"/>
      <c r="S422" s="44"/>
      <c r="T422" s="44"/>
      <c r="U422" s="44"/>
      <c r="V422" s="44"/>
      <c r="W422" s="45"/>
      <c r="X422" s="43"/>
      <c r="Y422" s="43"/>
      <c r="Z422" s="43"/>
      <c r="AA422" s="43"/>
      <c r="AB422" s="43"/>
      <c r="AC422" s="43"/>
      <c r="AD422" s="44"/>
      <c r="AE422" s="44"/>
      <c r="AF422" s="44"/>
      <c r="AG422" s="43"/>
      <c r="AH422" s="44"/>
    </row>
    <row r="423" spans="1:34" s="41" customFormat="1" x14ac:dyDescent="0.25">
      <c r="A423" s="39" t="s">
        <v>69</v>
      </c>
      <c r="B423" s="40" t="s">
        <v>70</v>
      </c>
      <c r="D423" s="42"/>
      <c r="E423" s="43"/>
      <c r="F423" s="43"/>
      <c r="G423" s="46" t="e">
        <f>VLOOKUP(F423,'Building series'!A:F,6,0)</f>
        <v>#N/A</v>
      </c>
      <c r="H423" s="43"/>
      <c r="I423" s="43"/>
      <c r="J423" s="43"/>
      <c r="K423" s="43"/>
      <c r="L423" s="43"/>
      <c r="M423" s="43"/>
      <c r="N423" s="43"/>
      <c r="O423" s="44"/>
      <c r="P423" s="43"/>
      <c r="Q423" s="44"/>
      <c r="R423" s="44"/>
      <c r="S423" s="44"/>
      <c r="T423" s="44"/>
      <c r="U423" s="44"/>
      <c r="V423" s="44"/>
      <c r="W423" s="45"/>
      <c r="X423" s="43"/>
      <c r="Y423" s="43"/>
      <c r="Z423" s="43"/>
      <c r="AA423" s="43"/>
      <c r="AB423" s="43"/>
      <c r="AC423" s="43"/>
      <c r="AD423" s="44"/>
      <c r="AE423" s="44"/>
      <c r="AF423" s="44"/>
      <c r="AG423" s="43"/>
      <c r="AH423" s="44"/>
    </row>
    <row r="424" spans="1:34" x14ac:dyDescent="0.25">
      <c r="G424" s="46" t="e">
        <f>VLOOKUP(F424,'Building series'!A:F,6,0)</f>
        <v>#N/A</v>
      </c>
    </row>
    <row r="425" spans="1:34" x14ac:dyDescent="0.25">
      <c r="G425" s="46" t="e">
        <f>VLOOKUP(F425,'Building series'!A:F,6,0)</f>
        <v>#N/A</v>
      </c>
    </row>
    <row r="426" spans="1:34" ht="30.75" x14ac:dyDescent="0.3">
      <c r="A426" s="30" t="s">
        <v>296</v>
      </c>
      <c r="C426" s="31"/>
      <c r="D426" s="1" t="s">
        <v>297</v>
      </c>
      <c r="E426" s="32">
        <v>1000860013008</v>
      </c>
      <c r="F426" t="s">
        <v>298</v>
      </c>
      <c r="G426" s="46">
        <f>VLOOKUP(F426,'Building series'!A:F,6,0)</f>
        <v>0</v>
      </c>
      <c r="H426" s="46" t="s">
        <v>64</v>
      </c>
      <c r="I426" s="46" t="s">
        <v>64</v>
      </c>
      <c r="J426">
        <v>10.199999999999999</v>
      </c>
      <c r="K426" s="33">
        <f>VLOOKUP(F426,'Building series'!A:C,2,0)</f>
        <v>3.1</v>
      </c>
      <c r="L426">
        <v>417.5</v>
      </c>
      <c r="M426" s="31">
        <f>L426*K426</f>
        <v>1294.25</v>
      </c>
      <c r="N426">
        <v>3</v>
      </c>
      <c r="O426" s="31" t="s">
        <v>74</v>
      </c>
      <c r="P426">
        <v>1910</v>
      </c>
      <c r="Q426" s="31">
        <v>8</v>
      </c>
      <c r="R426" s="34">
        <v>417.5</v>
      </c>
      <c r="S426">
        <v>1294.25</v>
      </c>
      <c r="T426" s="35">
        <v>18</v>
      </c>
      <c r="U426">
        <v>203</v>
      </c>
      <c r="V426">
        <v>0.51400000000000001</v>
      </c>
      <c r="W426" s="36" t="s">
        <v>65</v>
      </c>
      <c r="X426" s="1" t="s">
        <v>66</v>
      </c>
      <c r="Y426">
        <v>98130.91</v>
      </c>
      <c r="Z426">
        <v>21724.560000000001</v>
      </c>
      <c r="AA426">
        <f>SUM(Y426:Z426)</f>
        <v>119855.47</v>
      </c>
      <c r="AB426">
        <v>0.86</v>
      </c>
      <c r="AC426">
        <v>12735.55</v>
      </c>
      <c r="AD426" s="31">
        <v>62.74</v>
      </c>
      <c r="AE426">
        <f>'Building envelope'!D1489</f>
        <v>908.05</v>
      </c>
      <c r="AF426" s="31">
        <f>'Building envelope'!E1489</f>
        <v>79632.36</v>
      </c>
      <c r="AG426" s="37">
        <f>'Energy efficiency measures'!H1231</f>
        <v>10471</v>
      </c>
      <c r="AH426" s="38">
        <f>'Energy efficiency measures'!I1231</f>
        <v>0.75243241689541684</v>
      </c>
    </row>
    <row r="427" spans="1:34" s="41" customFormat="1" x14ac:dyDescent="0.25">
      <c r="A427" s="39" t="s">
        <v>67</v>
      </c>
      <c r="B427" s="40" t="s">
        <v>68</v>
      </c>
      <c r="D427" s="42"/>
      <c r="E427" s="43"/>
      <c r="F427" s="43"/>
      <c r="G427" s="46" t="e">
        <f>VLOOKUP(F427,'Building series'!A:F,6,0)</f>
        <v>#N/A</v>
      </c>
      <c r="H427" s="43"/>
      <c r="I427" s="43"/>
      <c r="J427" s="43"/>
      <c r="K427" s="43"/>
      <c r="L427" s="43"/>
      <c r="M427" s="43"/>
      <c r="N427" s="43"/>
      <c r="O427" s="44"/>
      <c r="P427" s="43"/>
      <c r="Q427" s="44"/>
      <c r="R427" s="44"/>
      <c r="S427" s="44"/>
      <c r="T427" s="44"/>
      <c r="U427" s="44"/>
      <c r="V427" s="44"/>
      <c r="W427" s="45"/>
      <c r="X427" s="43"/>
      <c r="Y427" s="43"/>
      <c r="Z427" s="43"/>
      <c r="AA427" s="43"/>
      <c r="AB427" s="43"/>
      <c r="AC427" s="43"/>
      <c r="AD427" s="44"/>
      <c r="AE427" s="44"/>
      <c r="AF427" s="44"/>
      <c r="AG427" s="43"/>
      <c r="AH427" s="44"/>
    </row>
    <row r="428" spans="1:34" s="41" customFormat="1" x14ac:dyDescent="0.25">
      <c r="A428" s="39" t="s">
        <v>69</v>
      </c>
      <c r="B428" s="40" t="s">
        <v>70</v>
      </c>
      <c r="D428" s="42"/>
      <c r="E428" s="43"/>
      <c r="F428" s="43"/>
      <c r="G428" s="46" t="e">
        <f>VLOOKUP(F428,'Building series'!A:F,6,0)</f>
        <v>#N/A</v>
      </c>
      <c r="H428" s="43"/>
      <c r="I428" s="43"/>
      <c r="J428" s="43"/>
      <c r="K428" s="43"/>
      <c r="L428" s="43"/>
      <c r="M428" s="43"/>
      <c r="N428" s="43"/>
      <c r="O428" s="44"/>
      <c r="P428" s="43"/>
      <c r="Q428" s="44"/>
      <c r="R428" s="44"/>
      <c r="S428" s="44"/>
      <c r="T428" s="44"/>
      <c r="U428" s="44"/>
      <c r="V428" s="44"/>
      <c r="W428" s="45"/>
      <c r="X428" s="43"/>
      <c r="Y428" s="43"/>
      <c r="Z428" s="43"/>
      <c r="AA428" s="43"/>
      <c r="AB428" s="43"/>
      <c r="AC428" s="43"/>
      <c r="AD428" s="44"/>
      <c r="AE428" s="44"/>
      <c r="AF428" s="44"/>
      <c r="AG428" s="43"/>
      <c r="AH428" s="44"/>
    </row>
    <row r="429" spans="1:34" x14ac:dyDescent="0.25">
      <c r="G429" s="46" t="e">
        <f>VLOOKUP(F429,'Building series'!A:F,6,0)</f>
        <v>#N/A</v>
      </c>
    </row>
    <row r="430" spans="1:34" x14ac:dyDescent="0.25">
      <c r="G430" s="46" t="e">
        <f>VLOOKUP(F430,'Building series'!A:F,6,0)</f>
        <v>#N/A</v>
      </c>
    </row>
    <row r="431" spans="1:34" ht="45.75" x14ac:dyDescent="0.3">
      <c r="A431" s="30" t="s">
        <v>299</v>
      </c>
      <c r="C431" s="31"/>
      <c r="D431" s="1" t="s">
        <v>300</v>
      </c>
      <c r="E431" s="32">
        <v>1000800025030</v>
      </c>
      <c r="F431" t="s">
        <v>301</v>
      </c>
      <c r="G431" s="46">
        <f>VLOOKUP(F431,'Building series'!A:F,6,0)</f>
        <v>602</v>
      </c>
      <c r="H431">
        <v>51</v>
      </c>
      <c r="I431">
        <v>12.68</v>
      </c>
      <c r="J431">
        <v>25.6</v>
      </c>
      <c r="K431" s="33">
        <f>VLOOKUP(F431,'Building series'!A:C,2,0)</f>
        <v>2.73</v>
      </c>
      <c r="L431">
        <v>4062.19</v>
      </c>
      <c r="M431" s="31">
        <f>L431*K431</f>
        <v>11089.778700000001</v>
      </c>
      <c r="N431">
        <v>9</v>
      </c>
      <c r="O431" s="31" t="s">
        <v>74</v>
      </c>
      <c r="P431">
        <v>1979</v>
      </c>
      <c r="Q431" s="31">
        <v>72</v>
      </c>
      <c r="R431" s="34">
        <v>4062.19</v>
      </c>
      <c r="S431">
        <v>11089.78</v>
      </c>
      <c r="T431" s="35">
        <v>17.940000000000001</v>
      </c>
      <c r="U431">
        <v>203</v>
      </c>
      <c r="V431">
        <v>0.64400000000000002</v>
      </c>
      <c r="W431" s="36" t="s">
        <v>65</v>
      </c>
      <c r="X431" s="1" t="s">
        <v>66</v>
      </c>
      <c r="Y431">
        <v>444363.09</v>
      </c>
      <c r="Z431">
        <v>272316.90999999997</v>
      </c>
      <c r="AA431">
        <f>SUM(Y431:Z431)</f>
        <v>716680</v>
      </c>
      <c r="AB431">
        <v>0.9</v>
      </c>
      <c r="AC431">
        <v>197933.83</v>
      </c>
      <c r="AD431" s="31">
        <v>48.73</v>
      </c>
      <c r="AE431">
        <f>'Building envelope'!D1505</f>
        <v>5310.6699999999983</v>
      </c>
      <c r="AF431" s="31">
        <f>'Building envelope'!E1505</f>
        <v>450419.02999999997</v>
      </c>
      <c r="AG431" s="37">
        <f>'Energy efficiency measures'!H1245</f>
        <v>430654</v>
      </c>
      <c r="AH431" s="38">
        <f>'Energy efficiency measures'!I1245</f>
        <v>30.946235322861124</v>
      </c>
    </row>
    <row r="432" spans="1:34" s="41" customFormat="1" x14ac:dyDescent="0.25">
      <c r="A432" s="39" t="s">
        <v>67</v>
      </c>
      <c r="B432" s="40" t="s">
        <v>68</v>
      </c>
      <c r="D432" s="42"/>
      <c r="E432" s="43"/>
      <c r="F432" s="43"/>
      <c r="G432" s="46" t="e">
        <f>VLOOKUP(F432,'Building series'!A:F,6,0)</f>
        <v>#N/A</v>
      </c>
      <c r="H432" s="43"/>
      <c r="I432" s="43"/>
      <c r="J432" s="43"/>
      <c r="K432" s="43"/>
      <c r="L432" s="43"/>
      <c r="M432" s="43"/>
      <c r="N432" s="43"/>
      <c r="O432" s="44"/>
      <c r="P432" s="43"/>
      <c r="Q432" s="44"/>
      <c r="R432" s="44"/>
      <c r="S432" s="44"/>
      <c r="T432" s="44"/>
      <c r="U432" s="44"/>
      <c r="V432" s="44"/>
      <c r="W432" s="45"/>
      <c r="X432" s="43"/>
      <c r="Y432" s="43"/>
      <c r="Z432" s="43"/>
      <c r="AA432" s="43"/>
      <c r="AB432" s="43"/>
      <c r="AC432" s="43"/>
      <c r="AD432" s="44"/>
      <c r="AE432" s="44"/>
      <c r="AF432" s="44"/>
      <c r="AG432" s="43"/>
      <c r="AH432" s="44"/>
    </row>
    <row r="433" spans="1:34" s="41" customFormat="1" x14ac:dyDescent="0.25">
      <c r="A433" s="39" t="s">
        <v>69</v>
      </c>
      <c r="B433" s="40" t="s">
        <v>70</v>
      </c>
      <c r="D433" s="42"/>
      <c r="E433" s="43"/>
      <c r="F433" s="43"/>
      <c r="G433" s="46" t="e">
        <f>VLOOKUP(F433,'Building series'!A:F,6,0)</f>
        <v>#N/A</v>
      </c>
      <c r="H433" s="43"/>
      <c r="I433" s="43"/>
      <c r="J433" s="43"/>
      <c r="K433" s="43"/>
      <c r="L433" s="43"/>
      <c r="M433" s="43"/>
      <c r="N433" s="43"/>
      <c r="O433" s="44"/>
      <c r="P433" s="43"/>
      <c r="Q433" s="44"/>
      <c r="R433" s="44"/>
      <c r="S433" s="44"/>
      <c r="T433" s="44"/>
      <c r="U433" s="44"/>
      <c r="V433" s="44"/>
      <c r="W433" s="45"/>
      <c r="X433" s="43"/>
      <c r="Y433" s="43"/>
      <c r="Z433" s="43"/>
      <c r="AA433" s="43"/>
      <c r="AB433" s="43"/>
      <c r="AC433" s="43"/>
      <c r="AD433" s="44"/>
      <c r="AE433" s="44"/>
      <c r="AF433" s="44"/>
      <c r="AG433" s="43"/>
      <c r="AH433" s="44"/>
    </row>
    <row r="434" spans="1:34" x14ac:dyDescent="0.25">
      <c r="G434" s="46" t="e">
        <f>VLOOKUP(F434,'Building series'!A:F,6,0)</f>
        <v>#N/A</v>
      </c>
    </row>
    <row r="435" spans="1:34" x14ac:dyDescent="0.25">
      <c r="G435" s="46" t="e">
        <f>VLOOKUP(F435,'Building series'!A:F,6,0)</f>
        <v>#N/A</v>
      </c>
    </row>
    <row r="436" spans="1:34" ht="30.75" x14ac:dyDescent="0.3">
      <c r="A436" s="30" t="s">
        <v>302</v>
      </c>
      <c r="C436" s="31"/>
      <c r="D436" s="1" t="s">
        <v>303</v>
      </c>
      <c r="E436" s="32">
        <v>1001170194001</v>
      </c>
      <c r="F436" t="s">
        <v>304</v>
      </c>
      <c r="G436" s="46">
        <f>VLOOKUP(F436,'Building series'!A:F,6,0)</f>
        <v>0</v>
      </c>
      <c r="H436">
        <v>77.22</v>
      </c>
      <c r="I436">
        <v>12.15</v>
      </c>
      <c r="J436">
        <v>14.06</v>
      </c>
      <c r="K436" s="33">
        <f>VLOOKUP(F436,'Building series'!A:C,2,0)</f>
        <v>2.71</v>
      </c>
      <c r="L436">
        <v>3584.93</v>
      </c>
      <c r="M436" s="31">
        <f>L436*K436</f>
        <v>9715.1602999999996</v>
      </c>
      <c r="N436">
        <v>5</v>
      </c>
      <c r="O436" s="31" t="s">
        <v>74</v>
      </c>
      <c r="P436">
        <v>1973</v>
      </c>
      <c r="Q436" s="31">
        <v>75</v>
      </c>
      <c r="R436" s="34">
        <v>3584.93</v>
      </c>
      <c r="S436">
        <v>9715.16</v>
      </c>
      <c r="T436" s="35">
        <v>17.95</v>
      </c>
      <c r="U436">
        <v>203</v>
      </c>
      <c r="V436">
        <v>0.59499999999999997</v>
      </c>
      <c r="W436" s="36" t="s">
        <v>65</v>
      </c>
      <c r="X436" s="1" t="s">
        <v>66</v>
      </c>
      <c r="Y436">
        <v>338181.08</v>
      </c>
      <c r="Z436">
        <v>256708.92</v>
      </c>
      <c r="AA436">
        <f>SUM(Y436:Z436)</f>
        <v>594890</v>
      </c>
      <c r="AB436">
        <v>0.88</v>
      </c>
      <c r="AC436">
        <v>185687.9</v>
      </c>
      <c r="AD436" s="31">
        <v>51.8</v>
      </c>
      <c r="AE436">
        <f>'Building envelope'!D1521</f>
        <v>4469.41</v>
      </c>
      <c r="AF436" s="31">
        <f>'Building envelope'!E1521</f>
        <v>371632.25</v>
      </c>
      <c r="AG436" s="37">
        <f>'Energy efficiency measures'!H1260</f>
        <v>353326</v>
      </c>
      <c r="AH436" s="38">
        <f>'Energy efficiency measures'!I1260</f>
        <v>25.389545996751984</v>
      </c>
    </row>
    <row r="437" spans="1:34" s="41" customFormat="1" x14ac:dyDescent="0.25">
      <c r="A437" s="39" t="s">
        <v>67</v>
      </c>
      <c r="B437" s="40" t="s">
        <v>68</v>
      </c>
      <c r="D437" s="42"/>
      <c r="E437" s="43"/>
      <c r="F437" s="43"/>
      <c r="G437" s="46" t="e">
        <f>VLOOKUP(F437,'Building series'!A:F,6,0)</f>
        <v>#N/A</v>
      </c>
      <c r="H437" s="43"/>
      <c r="I437" s="43"/>
      <c r="J437" s="43"/>
      <c r="K437" s="43"/>
      <c r="L437" s="43"/>
      <c r="M437" s="43"/>
      <c r="N437" s="43"/>
      <c r="O437" s="44"/>
      <c r="P437" s="43"/>
      <c r="Q437" s="44"/>
      <c r="R437" s="44"/>
      <c r="S437" s="44"/>
      <c r="T437" s="44"/>
      <c r="U437" s="44"/>
      <c r="V437" s="44"/>
      <c r="W437" s="45"/>
      <c r="X437" s="43"/>
      <c r="Y437" s="43"/>
      <c r="Z437" s="43"/>
      <c r="AA437" s="43"/>
      <c r="AB437" s="43"/>
      <c r="AC437" s="43"/>
      <c r="AD437" s="44"/>
      <c r="AE437" s="44"/>
      <c r="AF437" s="44"/>
      <c r="AG437" s="43"/>
      <c r="AH437" s="44"/>
    </row>
    <row r="438" spans="1:34" s="41" customFormat="1" x14ac:dyDescent="0.25">
      <c r="A438" s="39" t="s">
        <v>69</v>
      </c>
      <c r="B438" s="40" t="s">
        <v>70</v>
      </c>
      <c r="D438" s="42"/>
      <c r="E438" s="43"/>
      <c r="F438" s="43"/>
      <c r="G438" s="46" t="e">
        <f>VLOOKUP(F438,'Building series'!A:F,6,0)</f>
        <v>#N/A</v>
      </c>
      <c r="H438" s="43"/>
      <c r="I438" s="43"/>
      <c r="J438" s="43"/>
      <c r="K438" s="43"/>
      <c r="L438" s="43"/>
      <c r="M438" s="43"/>
      <c r="N438" s="43"/>
      <c r="O438" s="44"/>
      <c r="P438" s="43"/>
      <c r="Q438" s="44"/>
      <c r="R438" s="44"/>
      <c r="S438" s="44"/>
      <c r="T438" s="44"/>
      <c r="U438" s="44"/>
      <c r="V438" s="44"/>
      <c r="W438" s="45"/>
      <c r="X438" s="43"/>
      <c r="Y438" s="43"/>
      <c r="Z438" s="43"/>
      <c r="AA438" s="43"/>
      <c r="AB438" s="43"/>
      <c r="AC438" s="43"/>
      <c r="AD438" s="44"/>
      <c r="AE438" s="44"/>
      <c r="AF438" s="44"/>
      <c r="AG438" s="43"/>
      <c r="AH438" s="44"/>
    </row>
    <row r="439" spans="1:34" x14ac:dyDescent="0.25">
      <c r="G439" s="46" t="e">
        <f>VLOOKUP(F439,'Building series'!A:F,6,0)</f>
        <v>#N/A</v>
      </c>
    </row>
    <row r="440" spans="1:34" x14ac:dyDescent="0.25">
      <c r="G440" s="46" t="e">
        <f>VLOOKUP(F440,'Building series'!A:F,6,0)</f>
        <v>#N/A</v>
      </c>
    </row>
    <row r="441" spans="1:34" ht="30.75" x14ac:dyDescent="0.3">
      <c r="A441" s="30" t="s">
        <v>305</v>
      </c>
      <c r="C441" s="31"/>
      <c r="D441" s="1" t="s">
        <v>306</v>
      </c>
      <c r="E441" s="32">
        <v>1001150139001</v>
      </c>
      <c r="F441" t="s">
        <v>307</v>
      </c>
      <c r="G441" s="46">
        <f>VLOOKUP(F441,'Building series'!A:F,6,0)</f>
        <v>110</v>
      </c>
      <c r="H441" s="46" t="s">
        <v>64</v>
      </c>
      <c r="I441" s="46" t="s">
        <v>64</v>
      </c>
      <c r="J441">
        <v>16.3</v>
      </c>
      <c r="K441" s="33">
        <f>VLOOKUP(F441,'Building series'!A:C,2,0)</f>
        <v>2.91</v>
      </c>
      <c r="L441">
        <v>3115.45</v>
      </c>
      <c r="M441" s="31">
        <f>L441*K441</f>
        <v>9065.959499999999</v>
      </c>
      <c r="N441">
        <v>5</v>
      </c>
      <c r="O441" s="31" t="s">
        <v>74</v>
      </c>
      <c r="P441">
        <v>1938</v>
      </c>
      <c r="Q441" s="31">
        <v>41</v>
      </c>
      <c r="R441" s="34">
        <v>3115.45</v>
      </c>
      <c r="S441">
        <v>9066</v>
      </c>
      <c r="T441" s="35">
        <v>18.77</v>
      </c>
      <c r="U441">
        <v>203</v>
      </c>
      <c r="V441">
        <v>0.6</v>
      </c>
      <c r="W441" s="36" t="s">
        <v>65</v>
      </c>
      <c r="X441" s="1" t="s">
        <v>66</v>
      </c>
      <c r="Y441">
        <v>363684</v>
      </c>
      <c r="Z441">
        <v>133660</v>
      </c>
      <c r="AA441">
        <f>SUM(Y441:Z441)</f>
        <v>497344</v>
      </c>
      <c r="AB441">
        <v>0.88</v>
      </c>
      <c r="AC441">
        <v>166344</v>
      </c>
      <c r="AD441" s="31">
        <v>53.39</v>
      </c>
      <c r="AE441">
        <f>'Building envelope'!D1535</f>
        <v>4537.3899999999994</v>
      </c>
      <c r="AF441" s="31">
        <f>'Building envelope'!E1535</f>
        <v>374638</v>
      </c>
      <c r="AG441" s="37">
        <f>'Energy efficiency measures'!H1274</f>
        <v>288740</v>
      </c>
      <c r="AH441" s="38">
        <f>'Energy efficiency measures'!I1274</f>
        <v>20.74848018855722</v>
      </c>
    </row>
    <row r="442" spans="1:34" s="41" customFormat="1" x14ac:dyDescent="0.25">
      <c r="A442" s="39" t="s">
        <v>67</v>
      </c>
      <c r="B442" s="40" t="s">
        <v>68</v>
      </c>
      <c r="D442" s="42"/>
      <c r="E442" s="43"/>
      <c r="F442" s="43"/>
      <c r="G442" s="46" t="e">
        <f>VLOOKUP(F442,'Building series'!A:F,6,0)</f>
        <v>#N/A</v>
      </c>
      <c r="H442" s="43"/>
      <c r="I442" s="43"/>
      <c r="J442" s="43"/>
      <c r="K442" s="43"/>
      <c r="L442" s="43"/>
      <c r="M442" s="43"/>
      <c r="N442" s="43"/>
      <c r="O442" s="44"/>
      <c r="P442" s="43"/>
      <c r="Q442" s="44"/>
      <c r="R442" s="44"/>
      <c r="S442" s="44"/>
      <c r="T442" s="44"/>
      <c r="U442" s="44"/>
      <c r="V442" s="44"/>
      <c r="W442" s="45"/>
      <c r="X442" s="43"/>
      <c r="Y442" s="43"/>
      <c r="Z442" s="43"/>
      <c r="AA442" s="43"/>
      <c r="AB442" s="43"/>
      <c r="AC442" s="43"/>
      <c r="AD442" s="44"/>
      <c r="AE442" s="44"/>
      <c r="AF442" s="44"/>
      <c r="AG442" s="43"/>
      <c r="AH442" s="44"/>
    </row>
    <row r="443" spans="1:34" s="41" customFormat="1" x14ac:dyDescent="0.25">
      <c r="A443" s="39" t="s">
        <v>69</v>
      </c>
      <c r="B443" s="40" t="s">
        <v>70</v>
      </c>
      <c r="D443" s="42"/>
      <c r="E443" s="43"/>
      <c r="F443" s="43"/>
      <c r="G443" s="46" t="e">
        <f>VLOOKUP(F443,'Building series'!A:F,6,0)</f>
        <v>#N/A</v>
      </c>
      <c r="H443" s="43"/>
      <c r="I443" s="43"/>
      <c r="J443" s="43"/>
      <c r="K443" s="43"/>
      <c r="L443" s="43"/>
      <c r="M443" s="43"/>
      <c r="N443" s="43"/>
      <c r="O443" s="44"/>
      <c r="P443" s="43"/>
      <c r="Q443" s="44"/>
      <c r="R443" s="44"/>
      <c r="S443" s="44"/>
      <c r="T443" s="44"/>
      <c r="U443" s="44"/>
      <c r="V443" s="44"/>
      <c r="W443" s="45"/>
      <c r="X443" s="43"/>
      <c r="Y443" s="43"/>
      <c r="Z443" s="43"/>
      <c r="AA443" s="43"/>
      <c r="AB443" s="43"/>
      <c r="AC443" s="43"/>
      <c r="AD443" s="44"/>
      <c r="AE443" s="44"/>
      <c r="AF443" s="44"/>
      <c r="AG443" s="43"/>
      <c r="AH443" s="44"/>
    </row>
    <row r="444" spans="1:34" x14ac:dyDescent="0.25">
      <c r="G444" s="46" t="e">
        <f>VLOOKUP(F444,'Building series'!A:F,6,0)</f>
        <v>#N/A</v>
      </c>
    </row>
    <row r="445" spans="1:34" x14ac:dyDescent="0.25">
      <c r="G445" s="46" t="e">
        <f>VLOOKUP(F445,'Building series'!A:F,6,0)</f>
        <v>#N/A</v>
      </c>
    </row>
    <row r="446" spans="1:34" ht="30.75" x14ac:dyDescent="0.3">
      <c r="A446" s="30" t="s">
        <v>308</v>
      </c>
      <c r="C446" s="31"/>
      <c r="D446" s="1" t="s">
        <v>309</v>
      </c>
      <c r="E446" s="32">
        <v>1000910167002</v>
      </c>
      <c r="F446" t="s">
        <v>101</v>
      </c>
      <c r="G446" s="46" t="str">
        <f>VLOOKUP(F446,'Building series'!A:F,6,0)</f>
        <v>316/318</v>
      </c>
      <c r="H446">
        <v>53.37</v>
      </c>
      <c r="I446">
        <v>11.05</v>
      </c>
      <c r="J446">
        <v>14.4</v>
      </c>
      <c r="K446" s="33">
        <f>VLOOKUP(F446,'Building series'!A:C,2,0)</f>
        <v>2.5</v>
      </c>
      <c r="L446">
        <v>2332.67</v>
      </c>
      <c r="M446" s="31">
        <f>L446*K446</f>
        <v>5831.6750000000002</v>
      </c>
      <c r="N446">
        <v>5</v>
      </c>
      <c r="O446" s="31" t="s">
        <v>74</v>
      </c>
      <c r="P446">
        <v>1950</v>
      </c>
      <c r="Q446" s="31">
        <v>55</v>
      </c>
      <c r="R446" s="34">
        <v>2332.67</v>
      </c>
      <c r="S446">
        <v>5831.7</v>
      </c>
      <c r="T446" s="35">
        <v>19.73</v>
      </c>
      <c r="U446">
        <v>203</v>
      </c>
      <c r="V446">
        <v>0.66</v>
      </c>
      <c r="W446" s="36" t="s">
        <v>162</v>
      </c>
      <c r="X446" s="1" t="s">
        <v>66</v>
      </c>
      <c r="Y446">
        <v>293994</v>
      </c>
      <c r="Z446">
        <v>138226</v>
      </c>
      <c r="AA446">
        <f>SUM(Y446:Z446)</f>
        <v>432220</v>
      </c>
      <c r="AB446">
        <v>0.89</v>
      </c>
      <c r="AC446">
        <v>129462</v>
      </c>
      <c r="AD446" s="31">
        <v>55.5</v>
      </c>
      <c r="AE446">
        <f>'Building envelope'!D1551</f>
        <v>3437.61</v>
      </c>
      <c r="AF446" s="31">
        <f>'Building envelope'!E1551</f>
        <v>302512</v>
      </c>
      <c r="AG446" s="37">
        <f>'Energy efficiency measures'!H1288</f>
        <v>241100</v>
      </c>
      <c r="AH446" s="38">
        <f>'Energy efficiency measures'!I1288</f>
        <v>17.325131860709099</v>
      </c>
    </row>
    <row r="447" spans="1:34" s="41" customFormat="1" x14ac:dyDescent="0.25">
      <c r="A447" s="39" t="s">
        <v>67</v>
      </c>
      <c r="B447" s="40" t="s">
        <v>68</v>
      </c>
      <c r="D447" s="42"/>
      <c r="E447" s="43"/>
      <c r="F447" s="43"/>
      <c r="G447" s="46" t="e">
        <f>VLOOKUP(F447,'Building series'!A:F,6,0)</f>
        <v>#N/A</v>
      </c>
      <c r="H447" s="43"/>
      <c r="I447" s="43"/>
      <c r="J447" s="43"/>
      <c r="K447" s="43"/>
      <c r="L447" s="43"/>
      <c r="M447" s="43"/>
      <c r="N447" s="43"/>
      <c r="O447" s="44"/>
      <c r="P447" s="43"/>
      <c r="Q447" s="44"/>
      <c r="R447" s="44"/>
      <c r="S447" s="44"/>
      <c r="T447" s="44"/>
      <c r="U447" s="44"/>
      <c r="V447" s="44"/>
      <c r="W447" s="45"/>
      <c r="X447" s="43"/>
      <c r="Y447" s="43"/>
      <c r="Z447" s="43"/>
      <c r="AA447" s="43"/>
      <c r="AB447" s="43"/>
      <c r="AC447" s="43"/>
      <c r="AD447" s="44"/>
      <c r="AE447" s="44"/>
      <c r="AF447" s="44"/>
      <c r="AG447" s="43"/>
      <c r="AH447" s="44"/>
    </row>
    <row r="448" spans="1:34" s="41" customFormat="1" x14ac:dyDescent="0.25">
      <c r="A448" s="39" t="s">
        <v>69</v>
      </c>
      <c r="B448" s="40" t="s">
        <v>70</v>
      </c>
      <c r="D448" s="42"/>
      <c r="E448" s="43"/>
      <c r="F448" s="43"/>
      <c r="G448" s="46" t="e">
        <f>VLOOKUP(F448,'Building series'!A:F,6,0)</f>
        <v>#N/A</v>
      </c>
      <c r="H448" s="43"/>
      <c r="I448" s="43"/>
      <c r="J448" s="43"/>
      <c r="K448" s="43"/>
      <c r="L448" s="43"/>
      <c r="M448" s="43"/>
      <c r="N448" s="43"/>
      <c r="O448" s="44"/>
      <c r="P448" s="43"/>
      <c r="Q448" s="44"/>
      <c r="R448" s="44"/>
      <c r="S448" s="44"/>
      <c r="T448" s="44"/>
      <c r="U448" s="44"/>
      <c r="V448" s="44"/>
      <c r="W448" s="45"/>
      <c r="X448" s="43"/>
      <c r="Y448" s="43"/>
      <c r="Z448" s="43"/>
      <c r="AA448" s="43"/>
      <c r="AB448" s="43"/>
      <c r="AC448" s="43"/>
      <c r="AD448" s="44"/>
      <c r="AE448" s="44"/>
      <c r="AF448" s="44"/>
      <c r="AG448" s="43"/>
      <c r="AH448" s="44"/>
    </row>
    <row r="449" spans="1:34" x14ac:dyDescent="0.25">
      <c r="G449" s="46" t="e">
        <f>VLOOKUP(F449,'Building series'!A:F,6,0)</f>
        <v>#N/A</v>
      </c>
    </row>
    <row r="450" spans="1:34" x14ac:dyDescent="0.25">
      <c r="G450" s="46" t="e">
        <f>VLOOKUP(F450,'Building series'!A:F,6,0)</f>
        <v>#N/A</v>
      </c>
    </row>
    <row r="451" spans="1:34" ht="30.75" x14ac:dyDescent="0.3">
      <c r="A451" s="30" t="s">
        <v>310</v>
      </c>
      <c r="C451" s="31"/>
      <c r="D451" s="1" t="s">
        <v>311</v>
      </c>
      <c r="E451" s="32">
        <v>1000120014003</v>
      </c>
      <c r="F451" t="s">
        <v>98</v>
      </c>
      <c r="G451" s="46" t="str">
        <f>VLOOKUP(F451,'Building series'!A:F,6,0)</f>
        <v>316/318</v>
      </c>
      <c r="H451">
        <v>68.8</v>
      </c>
      <c r="I451">
        <v>11.01</v>
      </c>
      <c r="J451">
        <v>14.4</v>
      </c>
      <c r="K451" s="33">
        <f>VLOOKUP(F451,'Building series'!A:C,2,0)</f>
        <v>2.5299999999999998</v>
      </c>
      <c r="L451">
        <v>3011.35</v>
      </c>
      <c r="M451" s="31">
        <f>L451*K451</f>
        <v>7618.7154999999993</v>
      </c>
      <c r="N451">
        <v>5</v>
      </c>
      <c r="O451" s="31" t="s">
        <v>74</v>
      </c>
      <c r="P451">
        <v>1964</v>
      </c>
      <c r="Q451" s="31">
        <v>69</v>
      </c>
      <c r="R451" s="34">
        <v>3011.35</v>
      </c>
      <c r="S451">
        <v>7588.6</v>
      </c>
      <c r="T451" s="35">
        <v>20.64</v>
      </c>
      <c r="U451">
        <v>203</v>
      </c>
      <c r="V451">
        <v>0.7</v>
      </c>
      <c r="W451" s="36" t="s">
        <v>65</v>
      </c>
      <c r="X451" s="1" t="s">
        <v>66</v>
      </c>
      <c r="Y451">
        <v>407491</v>
      </c>
      <c r="Z451">
        <v>96028</v>
      </c>
      <c r="AA451">
        <f>SUM(Y451:Z451)</f>
        <v>503519</v>
      </c>
      <c r="AB451">
        <v>0.91</v>
      </c>
      <c r="AC451">
        <v>148296</v>
      </c>
      <c r="AD451" s="31">
        <v>49.25</v>
      </c>
      <c r="AE451">
        <f>'Building envelope'!D1567</f>
        <v>3823.77</v>
      </c>
      <c r="AF451" s="31">
        <f>'Building envelope'!E1567</f>
        <v>363851</v>
      </c>
      <c r="AG451" s="37">
        <f>'Energy efficiency measures'!H1299</f>
        <v>211260</v>
      </c>
      <c r="AH451" s="38">
        <f>'Energy efficiency measures'!I1299</f>
        <v>15.18086834049525</v>
      </c>
    </row>
    <row r="452" spans="1:34" s="41" customFormat="1" x14ac:dyDescent="0.25">
      <c r="A452" s="39" t="s">
        <v>67</v>
      </c>
      <c r="B452" s="40" t="s">
        <v>68</v>
      </c>
      <c r="D452" s="42"/>
      <c r="E452" s="43"/>
      <c r="F452" s="43"/>
      <c r="G452" s="46" t="e">
        <f>VLOOKUP(F452,'Building series'!A:F,6,0)</f>
        <v>#N/A</v>
      </c>
      <c r="H452" s="43"/>
      <c r="I452" s="43"/>
      <c r="J452" s="43"/>
      <c r="K452" s="43"/>
      <c r="L452" s="43"/>
      <c r="M452" s="43"/>
      <c r="N452" s="43"/>
      <c r="O452" s="44"/>
      <c r="P452" s="43"/>
      <c r="Q452" s="44"/>
      <c r="R452" s="44"/>
      <c r="S452" s="44"/>
      <c r="T452" s="44"/>
      <c r="U452" s="44"/>
      <c r="V452" s="44"/>
      <c r="W452" s="45"/>
      <c r="X452" s="43"/>
      <c r="Y452" s="43"/>
      <c r="Z452" s="43"/>
      <c r="AA452" s="43"/>
      <c r="AB452" s="43"/>
      <c r="AC452" s="43"/>
      <c r="AD452" s="44"/>
      <c r="AE452" s="44"/>
      <c r="AF452" s="44"/>
      <c r="AG452" s="43"/>
      <c r="AH452" s="44"/>
    </row>
    <row r="453" spans="1:34" s="41" customFormat="1" x14ac:dyDescent="0.25">
      <c r="A453" s="39" t="s">
        <v>69</v>
      </c>
      <c r="B453" s="40" t="s">
        <v>70</v>
      </c>
      <c r="D453" s="42"/>
      <c r="E453" s="43"/>
      <c r="F453" s="43"/>
      <c r="G453" s="46" t="e">
        <f>VLOOKUP(F453,'Building series'!A:F,6,0)</f>
        <v>#N/A</v>
      </c>
      <c r="H453" s="43"/>
      <c r="I453" s="43"/>
      <c r="J453" s="43"/>
      <c r="K453" s="43"/>
      <c r="L453" s="43"/>
      <c r="M453" s="43"/>
      <c r="N453" s="43"/>
      <c r="O453" s="44"/>
      <c r="P453" s="43"/>
      <c r="Q453" s="44"/>
      <c r="R453" s="44"/>
      <c r="S453" s="44"/>
      <c r="T453" s="44"/>
      <c r="U453" s="44"/>
      <c r="V453" s="44"/>
      <c r="W453" s="45"/>
      <c r="X453" s="43"/>
      <c r="Y453" s="43"/>
      <c r="Z453" s="43"/>
      <c r="AA453" s="43"/>
      <c r="AB453" s="43"/>
      <c r="AC453" s="43"/>
      <c r="AD453" s="44"/>
      <c r="AE453" s="44"/>
      <c r="AF453" s="44"/>
      <c r="AG453" s="43"/>
      <c r="AH453" s="44"/>
    </row>
    <row r="454" spans="1:34" x14ac:dyDescent="0.25">
      <c r="G454" s="46" t="e">
        <f>VLOOKUP(F454,'Building series'!A:F,6,0)</f>
        <v>#N/A</v>
      </c>
    </row>
    <row r="455" spans="1:34" x14ac:dyDescent="0.25">
      <c r="G455" s="46" t="e">
        <f>VLOOKUP(F455,'Building series'!A:F,6,0)</f>
        <v>#N/A</v>
      </c>
    </row>
    <row r="456" spans="1:34" ht="30.75" x14ac:dyDescent="0.3">
      <c r="A456" s="30" t="s">
        <v>312</v>
      </c>
      <c r="C456" s="31"/>
      <c r="D456" s="1" t="s">
        <v>313</v>
      </c>
      <c r="E456" s="32">
        <v>1000682066001</v>
      </c>
      <c r="F456" t="s">
        <v>314</v>
      </c>
      <c r="G456" s="46">
        <f>VLOOKUP(F456,'Building series'!A:F,6,0)</f>
        <v>0</v>
      </c>
      <c r="H456">
        <v>24.44</v>
      </c>
      <c r="I456">
        <v>10.3</v>
      </c>
      <c r="J456">
        <v>6.4</v>
      </c>
      <c r="K456" s="33">
        <f>VLOOKUP(F456,'Building series'!A:C,2,0)</f>
        <v>2.7</v>
      </c>
      <c r="L456">
        <v>372.42</v>
      </c>
      <c r="M456" s="31">
        <f>L456*K456</f>
        <v>1005.5340000000001</v>
      </c>
      <c r="N456">
        <v>2</v>
      </c>
      <c r="O456" s="31" t="s">
        <v>315</v>
      </c>
      <c r="P456">
        <v>1960</v>
      </c>
      <c r="Q456" s="31">
        <v>8</v>
      </c>
      <c r="R456" s="34">
        <v>372.42</v>
      </c>
      <c r="S456">
        <v>1005.5</v>
      </c>
      <c r="T456" s="35">
        <v>18.84</v>
      </c>
      <c r="U456">
        <v>203</v>
      </c>
      <c r="V456">
        <v>0.6</v>
      </c>
      <c r="W456" s="36" t="s">
        <v>85</v>
      </c>
      <c r="X456" s="1" t="s">
        <v>86</v>
      </c>
      <c r="Y456">
        <v>81152</v>
      </c>
      <c r="Z456" s="46" t="s">
        <v>64</v>
      </c>
      <c r="AA456">
        <f>SUM(Y456:Z456)</f>
        <v>81152</v>
      </c>
      <c r="AB456">
        <v>0.91</v>
      </c>
      <c r="AC456">
        <v>17791</v>
      </c>
      <c r="AD456" s="31">
        <v>47.77</v>
      </c>
      <c r="AE456">
        <f>'Building envelope'!D1582</f>
        <v>1046.96</v>
      </c>
      <c r="AF456" s="31">
        <f>'Building envelope'!E1582</f>
        <v>80115</v>
      </c>
      <c r="AG456" s="37">
        <f>'Energy efficiency measures'!H1313</f>
        <v>57480</v>
      </c>
      <c r="AH456" s="38">
        <f>'Energy efficiency measures'!I1313</f>
        <v>4.1304379068998722</v>
      </c>
    </row>
    <row r="457" spans="1:34" s="41" customFormat="1" x14ac:dyDescent="0.25">
      <c r="A457" s="39" t="s">
        <v>67</v>
      </c>
      <c r="B457" s="40" t="s">
        <v>68</v>
      </c>
      <c r="D457" s="42"/>
      <c r="E457" s="43"/>
      <c r="F457" s="43"/>
      <c r="G457" s="46" t="e">
        <f>VLOOKUP(F457,'Building series'!A:F,6,0)</f>
        <v>#N/A</v>
      </c>
      <c r="H457" s="43"/>
      <c r="I457" s="43"/>
      <c r="J457" s="43"/>
      <c r="K457" s="43"/>
      <c r="L457" s="43"/>
      <c r="M457" s="43"/>
      <c r="N457" s="43"/>
      <c r="O457" s="44"/>
      <c r="P457" s="43"/>
      <c r="Q457" s="44"/>
      <c r="R457" s="44"/>
      <c r="S457" s="44"/>
      <c r="T457" s="44"/>
      <c r="U457" s="44"/>
      <c r="V457" s="44"/>
      <c r="W457" s="45"/>
      <c r="X457" s="43"/>
      <c r="Y457" s="43"/>
      <c r="Z457" s="43"/>
      <c r="AA457" s="43"/>
      <c r="AB457" s="43"/>
      <c r="AC457" s="43"/>
      <c r="AD457" s="44"/>
      <c r="AE457" s="44"/>
      <c r="AF457" s="44"/>
      <c r="AG457" s="43"/>
      <c r="AH457" s="44"/>
    </row>
    <row r="458" spans="1:34" s="41" customFormat="1" x14ac:dyDescent="0.25">
      <c r="A458" s="39" t="s">
        <v>69</v>
      </c>
      <c r="B458" s="40" t="s">
        <v>70</v>
      </c>
      <c r="D458" s="42"/>
      <c r="E458" s="43"/>
      <c r="F458" s="43"/>
      <c r="G458" s="46" t="e">
        <f>VLOOKUP(F458,'Building series'!A:F,6,0)</f>
        <v>#N/A</v>
      </c>
      <c r="H458" s="43"/>
      <c r="I458" s="43"/>
      <c r="J458" s="43"/>
      <c r="K458" s="43"/>
      <c r="L458" s="43"/>
      <c r="M458" s="43"/>
      <c r="N458" s="43"/>
      <c r="O458" s="44"/>
      <c r="P458" s="43"/>
      <c r="Q458" s="44"/>
      <c r="R458" s="44"/>
      <c r="S458" s="44"/>
      <c r="T458" s="44"/>
      <c r="U458" s="44"/>
      <c r="V458" s="44"/>
      <c r="W458" s="45"/>
      <c r="X458" s="43"/>
      <c r="Y458" s="43"/>
      <c r="Z458" s="43"/>
      <c r="AA458" s="43"/>
      <c r="AB458" s="43"/>
      <c r="AC458" s="43"/>
      <c r="AD458" s="44"/>
      <c r="AE458" s="44"/>
      <c r="AF458" s="44"/>
      <c r="AG458" s="43"/>
      <c r="AH458" s="44"/>
    </row>
    <row r="459" spans="1:34" x14ac:dyDescent="0.25">
      <c r="G459" s="46" t="e">
        <f>VLOOKUP(F459,'Building series'!A:F,6,0)</f>
        <v>#N/A</v>
      </c>
    </row>
    <row r="460" spans="1:34" x14ac:dyDescent="0.25">
      <c r="G460" s="46" t="e">
        <f>VLOOKUP(F460,'Building series'!A:F,6,0)</f>
        <v>#N/A</v>
      </c>
    </row>
    <row r="461" spans="1:34" ht="30.75" x14ac:dyDescent="0.3">
      <c r="A461" s="30" t="s">
        <v>316</v>
      </c>
      <c r="C461" s="31"/>
      <c r="D461" s="1" t="s">
        <v>317</v>
      </c>
      <c r="E461" s="32">
        <v>1000580031001</v>
      </c>
      <c r="F461" t="s">
        <v>318</v>
      </c>
      <c r="G461" s="46">
        <f>VLOOKUP(F461,'Building series'!A:F,6,0)</f>
        <v>0</v>
      </c>
      <c r="H461" s="46" t="s">
        <v>64</v>
      </c>
      <c r="I461" s="46" t="s">
        <v>64</v>
      </c>
      <c r="J461">
        <v>9.75</v>
      </c>
      <c r="K461" s="33">
        <f>VLOOKUP(F461,'Building series'!A:C,2,0)</f>
        <v>2.84</v>
      </c>
      <c r="L461">
        <v>1247.5999999999999</v>
      </c>
      <c r="M461" s="31">
        <f>L461*K461</f>
        <v>3543.1839999999997</v>
      </c>
      <c r="N461">
        <v>4</v>
      </c>
      <c r="O461" s="31" t="s">
        <v>74</v>
      </c>
      <c r="P461">
        <v>1890</v>
      </c>
      <c r="Q461" s="31">
        <v>19</v>
      </c>
      <c r="R461" s="34">
        <v>1247.5999999999999</v>
      </c>
      <c r="S461">
        <v>3543.18</v>
      </c>
      <c r="T461" s="35">
        <v>18</v>
      </c>
      <c r="U461">
        <v>203</v>
      </c>
      <c r="V461">
        <v>0.6</v>
      </c>
      <c r="W461" s="36" t="s">
        <v>65</v>
      </c>
      <c r="X461" s="1" t="s">
        <v>66</v>
      </c>
      <c r="Y461">
        <v>193346.82</v>
      </c>
      <c r="Z461">
        <v>32803.199999999997</v>
      </c>
      <c r="AA461">
        <f>SUM(Y461:Z461)</f>
        <v>226150.02000000002</v>
      </c>
      <c r="AB461">
        <v>0.92</v>
      </c>
      <c r="AC461">
        <v>52396.87</v>
      </c>
      <c r="AD461" s="31">
        <v>42</v>
      </c>
      <c r="AE461">
        <f>'Building envelope'!D1599</f>
        <v>1886.3000000000002</v>
      </c>
      <c r="AF461" s="31">
        <f>'Building envelope'!E1599</f>
        <v>190830.96999999997</v>
      </c>
      <c r="AG461" s="37">
        <f>'Energy efficiency measures'!H1328</f>
        <v>74815.550000000017</v>
      </c>
      <c r="AH461" s="38">
        <f>'Energy efficiency measures'!I1328</f>
        <v>5.3761479426855043</v>
      </c>
    </row>
    <row r="462" spans="1:34" s="41" customFormat="1" x14ac:dyDescent="0.25">
      <c r="A462" s="39" t="s">
        <v>67</v>
      </c>
      <c r="B462" s="40" t="s">
        <v>68</v>
      </c>
      <c r="D462" s="42"/>
      <c r="E462" s="43"/>
      <c r="F462" s="43"/>
      <c r="G462" s="46" t="e">
        <f>VLOOKUP(F462,'Building series'!A:F,6,0)</f>
        <v>#N/A</v>
      </c>
      <c r="H462" s="43"/>
      <c r="I462" s="43"/>
      <c r="J462" s="43"/>
      <c r="K462" s="43"/>
      <c r="L462" s="43"/>
      <c r="M462" s="43"/>
      <c r="N462" s="43"/>
      <c r="O462" s="44"/>
      <c r="P462" s="43"/>
      <c r="Q462" s="44"/>
      <c r="R462" s="44"/>
      <c r="S462" s="44"/>
      <c r="T462" s="44"/>
      <c r="U462" s="44"/>
      <c r="V462" s="44"/>
      <c r="W462" s="45"/>
      <c r="X462" s="43"/>
      <c r="Y462" s="43"/>
      <c r="Z462" s="43"/>
      <c r="AA462" s="43"/>
      <c r="AB462" s="43"/>
      <c r="AC462" s="43"/>
      <c r="AD462" s="44"/>
      <c r="AE462" s="44"/>
      <c r="AF462" s="44"/>
      <c r="AG462" s="43"/>
      <c r="AH462" s="44"/>
    </row>
    <row r="463" spans="1:34" s="41" customFormat="1" x14ac:dyDescent="0.25">
      <c r="A463" s="39" t="s">
        <v>69</v>
      </c>
      <c r="B463" s="40" t="s">
        <v>70</v>
      </c>
      <c r="D463" s="42"/>
      <c r="E463" s="43"/>
      <c r="F463" s="43"/>
      <c r="G463" s="46" t="e">
        <f>VLOOKUP(F463,'Building series'!A:F,6,0)</f>
        <v>#N/A</v>
      </c>
      <c r="H463" s="43"/>
      <c r="I463" s="43"/>
      <c r="J463" s="43"/>
      <c r="K463" s="43"/>
      <c r="L463" s="43"/>
      <c r="M463" s="43"/>
      <c r="N463" s="43"/>
      <c r="O463" s="44"/>
      <c r="P463" s="43"/>
      <c r="Q463" s="44"/>
      <c r="R463" s="44"/>
      <c r="S463" s="44"/>
      <c r="T463" s="44"/>
      <c r="U463" s="44"/>
      <c r="V463" s="44"/>
      <c r="W463" s="45"/>
      <c r="X463" s="43"/>
      <c r="Y463" s="43"/>
      <c r="Z463" s="43"/>
      <c r="AA463" s="43"/>
      <c r="AB463" s="43"/>
      <c r="AC463" s="43"/>
      <c r="AD463" s="44"/>
      <c r="AE463" s="44"/>
      <c r="AF463" s="44"/>
      <c r="AG463" s="43"/>
      <c r="AH463" s="44"/>
    </row>
    <row r="464" spans="1:34" x14ac:dyDescent="0.25">
      <c r="G464" s="46" t="e">
        <f>VLOOKUP(F464,'Building series'!A:F,6,0)</f>
        <v>#N/A</v>
      </c>
    </row>
    <row r="465" spans="1:34" x14ac:dyDescent="0.25">
      <c r="G465" s="46" t="e">
        <f>VLOOKUP(F465,'Building series'!A:F,6,0)</f>
        <v>#N/A</v>
      </c>
    </row>
    <row r="466" spans="1:34" ht="30.75" x14ac:dyDescent="0.3">
      <c r="A466" s="30" t="s">
        <v>319</v>
      </c>
      <c r="C466" s="31"/>
      <c r="D466" s="1" t="s">
        <v>320</v>
      </c>
      <c r="E466" s="32">
        <v>1000590122001</v>
      </c>
      <c r="F466" t="s">
        <v>321</v>
      </c>
      <c r="G466" s="46">
        <f>VLOOKUP(F466,'Building series'!A:F,6,0)</f>
        <v>0</v>
      </c>
      <c r="H466">
        <v>24.9</v>
      </c>
      <c r="I466">
        <v>16.649999999999999</v>
      </c>
      <c r="J466">
        <v>8.5</v>
      </c>
      <c r="K466" s="33">
        <f>VLOOKUP(F466,'Building series'!A:C,2,0)</f>
        <v>2.4</v>
      </c>
      <c r="L466">
        <v>647.36</v>
      </c>
      <c r="M466" s="31">
        <f>L466*K466</f>
        <v>1553.664</v>
      </c>
      <c r="N466">
        <v>3</v>
      </c>
      <c r="O466" s="31" t="s">
        <v>204</v>
      </c>
      <c r="P466">
        <v>1904</v>
      </c>
      <c r="Q466" s="31">
        <v>9</v>
      </c>
      <c r="R466" s="34">
        <v>647.36</v>
      </c>
      <c r="S466">
        <v>1553.66</v>
      </c>
      <c r="T466" s="35">
        <v>18</v>
      </c>
      <c r="U466">
        <v>203</v>
      </c>
      <c r="V466">
        <v>0.7</v>
      </c>
      <c r="W466" s="36" t="s">
        <v>162</v>
      </c>
      <c r="X466" s="1" t="s">
        <v>86</v>
      </c>
      <c r="Y466">
        <v>75627.899999999994</v>
      </c>
      <c r="Z466" s="46" t="s">
        <v>64</v>
      </c>
      <c r="AA466">
        <f>SUM(Y466:Z466)</f>
        <v>75627.899999999994</v>
      </c>
      <c r="AB466">
        <v>0.89</v>
      </c>
      <c r="AC466">
        <v>16467.349999999999</v>
      </c>
      <c r="AD466" s="31">
        <v>25.44</v>
      </c>
      <c r="AE466">
        <f>'Building envelope'!D1613</f>
        <v>712.8</v>
      </c>
      <c r="AF466" s="31">
        <f>'Building envelope'!E1613</f>
        <v>59730.17</v>
      </c>
      <c r="AG466" s="37">
        <f>'Energy efficiency measures'!H1340</f>
        <v>36071.5</v>
      </c>
      <c r="AH466" s="38">
        <f>'Energy efficiency measures'!I1340</f>
        <v>2.5920509909314324</v>
      </c>
    </row>
    <row r="467" spans="1:34" s="41" customFormat="1" x14ac:dyDescent="0.25">
      <c r="A467" s="39" t="s">
        <v>67</v>
      </c>
      <c r="B467" s="40" t="s">
        <v>68</v>
      </c>
      <c r="D467" s="42"/>
      <c r="E467" s="43"/>
      <c r="F467" s="43"/>
      <c r="G467" s="46" t="e">
        <f>VLOOKUP(F467,'Building series'!A:F,6,0)</f>
        <v>#N/A</v>
      </c>
      <c r="H467" s="43"/>
      <c r="I467" s="43"/>
      <c r="J467" s="43"/>
      <c r="K467" s="43"/>
      <c r="L467" s="43"/>
      <c r="M467" s="43"/>
      <c r="N467" s="43"/>
      <c r="O467" s="44"/>
      <c r="P467" s="43"/>
      <c r="Q467" s="44"/>
      <c r="R467" s="44"/>
      <c r="S467" s="44"/>
      <c r="T467" s="44"/>
      <c r="U467" s="44"/>
      <c r="V467" s="44"/>
      <c r="W467" s="45"/>
      <c r="X467" s="43"/>
      <c r="Y467" s="43"/>
      <c r="Z467" s="43"/>
      <c r="AA467" s="43"/>
      <c r="AB467" s="43"/>
      <c r="AC467" s="43"/>
      <c r="AD467" s="44"/>
      <c r="AE467" s="44"/>
      <c r="AF467" s="44"/>
      <c r="AG467" s="43"/>
      <c r="AH467" s="44"/>
    </row>
    <row r="468" spans="1:34" s="41" customFormat="1" x14ac:dyDescent="0.25">
      <c r="A468" s="39" t="s">
        <v>69</v>
      </c>
      <c r="B468" s="40" t="s">
        <v>70</v>
      </c>
      <c r="D468" s="42"/>
      <c r="E468" s="43"/>
      <c r="F468" s="43"/>
      <c r="G468" s="46" t="e">
        <f>VLOOKUP(F468,'Building series'!A:F,6,0)</f>
        <v>#N/A</v>
      </c>
      <c r="H468" s="43"/>
      <c r="I468" s="43"/>
      <c r="J468" s="43"/>
      <c r="K468" s="43"/>
      <c r="L468" s="43"/>
      <c r="M468" s="43"/>
      <c r="N468" s="43"/>
      <c r="O468" s="44"/>
      <c r="P468" s="43"/>
      <c r="Q468" s="44"/>
      <c r="R468" s="44"/>
      <c r="S468" s="44"/>
      <c r="T468" s="44"/>
      <c r="U468" s="44"/>
      <c r="V468" s="44"/>
      <c r="W468" s="45"/>
      <c r="X468" s="43"/>
      <c r="Y468" s="43"/>
      <c r="Z468" s="43"/>
      <c r="AA468" s="43"/>
      <c r="AB468" s="43"/>
      <c r="AC468" s="43"/>
      <c r="AD468" s="44"/>
      <c r="AE468" s="44"/>
      <c r="AF468" s="44"/>
      <c r="AG468" s="43"/>
      <c r="AH468" s="44"/>
    </row>
    <row r="469" spans="1:34" x14ac:dyDescent="0.25">
      <c r="G469" s="46" t="e">
        <f>VLOOKUP(F469,'Building series'!A:F,6,0)</f>
        <v>#N/A</v>
      </c>
    </row>
    <row r="470" spans="1:34" x14ac:dyDescent="0.25">
      <c r="G470" s="46" t="e">
        <f>VLOOKUP(F470,'Building series'!A:F,6,0)</f>
        <v>#N/A</v>
      </c>
    </row>
    <row r="471" spans="1:34" ht="30.75" x14ac:dyDescent="0.3">
      <c r="A471" s="30" t="s">
        <v>322</v>
      </c>
      <c r="C471" s="31"/>
      <c r="D471" s="1" t="s">
        <v>323</v>
      </c>
      <c r="E471" s="32">
        <v>1000360037001</v>
      </c>
      <c r="F471" t="s">
        <v>324</v>
      </c>
      <c r="G471" s="46">
        <f>VLOOKUP(F471,'Building series'!A:F,6,0)</f>
        <v>0</v>
      </c>
      <c r="H471">
        <v>23.5</v>
      </c>
      <c r="I471">
        <v>14.09</v>
      </c>
      <c r="J471">
        <v>19.989999999999998</v>
      </c>
      <c r="K471" s="33">
        <f>VLOOKUP(F471,'Building series'!A:C,2,0)</f>
        <v>2.73</v>
      </c>
      <c r="L471">
        <v>1478.6</v>
      </c>
      <c r="M471" s="31">
        <f>L471*K471</f>
        <v>4036.5779999999995</v>
      </c>
      <c r="N471">
        <v>7</v>
      </c>
      <c r="O471" s="31" t="s">
        <v>74</v>
      </c>
      <c r="P471">
        <v>1969</v>
      </c>
      <c r="Q471" s="31">
        <v>25</v>
      </c>
      <c r="R471" s="34">
        <v>1478.6</v>
      </c>
      <c r="S471">
        <v>4036.5</v>
      </c>
      <c r="T471" s="35">
        <v>18.548999999999999</v>
      </c>
      <c r="U471">
        <v>203</v>
      </c>
      <c r="V471">
        <v>0.5</v>
      </c>
      <c r="W471" s="36" t="s">
        <v>65</v>
      </c>
      <c r="X471" s="1" t="s">
        <v>66</v>
      </c>
      <c r="Y471">
        <v>150034</v>
      </c>
      <c r="Z471">
        <v>68342</v>
      </c>
      <c r="AA471">
        <f>SUM(Y471:Z471)</f>
        <v>218376</v>
      </c>
      <c r="AB471">
        <v>0.86499999999999999</v>
      </c>
      <c r="AC471">
        <v>66967.296000000002</v>
      </c>
      <c r="AD471" s="31">
        <v>45.29</v>
      </c>
      <c r="AE471">
        <f>'Building envelope'!D1639</f>
        <v>2025.0940000000003</v>
      </c>
      <c r="AF471" s="31">
        <f>'Building envelope'!E1639</f>
        <v>166883.16</v>
      </c>
      <c r="AG471" s="37">
        <f>'Energy efficiency measures'!H1357</f>
        <v>125845.76999999999</v>
      </c>
      <c r="AH471" s="38">
        <f>'Energy efficiency measures'!I1357</f>
        <v>9.0431130624739495</v>
      </c>
    </row>
    <row r="472" spans="1:34" s="41" customFormat="1" x14ac:dyDescent="0.25">
      <c r="A472" s="39" t="s">
        <v>67</v>
      </c>
      <c r="B472" s="40" t="s">
        <v>68</v>
      </c>
      <c r="D472" s="42"/>
      <c r="E472" s="43"/>
      <c r="F472" s="43"/>
      <c r="G472" s="46" t="e">
        <f>VLOOKUP(F472,'Building series'!A:F,6,0)</f>
        <v>#N/A</v>
      </c>
      <c r="H472" s="43"/>
      <c r="I472" s="43"/>
      <c r="J472" s="43"/>
      <c r="K472" s="43"/>
      <c r="L472" s="43"/>
      <c r="M472" s="43"/>
      <c r="N472" s="43"/>
      <c r="O472" s="44"/>
      <c r="P472" s="43"/>
      <c r="Q472" s="44"/>
      <c r="R472" s="44"/>
      <c r="S472" s="44"/>
      <c r="T472" s="44"/>
      <c r="U472" s="44"/>
      <c r="V472" s="44"/>
      <c r="W472" s="45"/>
      <c r="X472" s="43"/>
      <c r="Y472" s="43"/>
      <c r="Z472" s="43"/>
      <c r="AA472" s="43"/>
      <c r="AB472" s="43"/>
      <c r="AC472" s="43"/>
      <c r="AD472" s="44"/>
      <c r="AE472" s="44"/>
      <c r="AF472" s="44"/>
      <c r="AG472" s="43"/>
      <c r="AH472" s="44"/>
    </row>
    <row r="473" spans="1:34" s="41" customFormat="1" x14ac:dyDescent="0.25">
      <c r="A473" s="39" t="s">
        <v>69</v>
      </c>
      <c r="B473" s="40" t="s">
        <v>70</v>
      </c>
      <c r="D473" s="42"/>
      <c r="E473" s="43"/>
      <c r="F473" s="43"/>
      <c r="G473" s="46" t="e">
        <f>VLOOKUP(F473,'Building series'!A:F,6,0)</f>
        <v>#N/A</v>
      </c>
      <c r="H473" s="43"/>
      <c r="I473" s="43"/>
      <c r="J473" s="43"/>
      <c r="K473" s="43"/>
      <c r="L473" s="43"/>
      <c r="M473" s="43"/>
      <c r="N473" s="43"/>
      <c r="O473" s="44"/>
      <c r="P473" s="43"/>
      <c r="Q473" s="44"/>
      <c r="R473" s="44"/>
      <c r="S473" s="44"/>
      <c r="T473" s="44"/>
      <c r="U473" s="44"/>
      <c r="V473" s="44"/>
      <c r="W473" s="45"/>
      <c r="X473" s="43"/>
      <c r="Y473" s="43"/>
      <c r="Z473" s="43"/>
      <c r="AA473" s="43"/>
      <c r="AB473" s="43"/>
      <c r="AC473" s="43"/>
      <c r="AD473" s="44"/>
      <c r="AE473" s="44"/>
      <c r="AF473" s="44"/>
      <c r="AG473" s="43"/>
      <c r="AH473" s="44"/>
    </row>
    <row r="474" spans="1:34" x14ac:dyDescent="0.25">
      <c r="G474" s="46" t="e">
        <f>VLOOKUP(F474,'Building series'!A:F,6,0)</f>
        <v>#N/A</v>
      </c>
    </row>
    <row r="475" spans="1:34" x14ac:dyDescent="0.25">
      <c r="G475" s="46" t="e">
        <f>VLOOKUP(F475,'Building series'!A:F,6,0)</f>
        <v>#N/A</v>
      </c>
    </row>
    <row r="476" spans="1:34" ht="30.75" x14ac:dyDescent="0.3">
      <c r="A476" s="30" t="s">
        <v>325</v>
      </c>
      <c r="C476" s="31"/>
      <c r="D476" s="1" t="s">
        <v>326</v>
      </c>
      <c r="E476" s="32">
        <v>1000560273001</v>
      </c>
      <c r="F476" t="s">
        <v>327</v>
      </c>
      <c r="G476" s="46">
        <f>VLOOKUP(F476,'Building series'!A:F,6,0)</f>
        <v>0</v>
      </c>
      <c r="H476">
        <v>55</v>
      </c>
      <c r="I476">
        <v>13</v>
      </c>
      <c r="J476">
        <v>9.6</v>
      </c>
      <c r="K476" s="33">
        <f>VLOOKUP(F476,'Building series'!A:C,2,0)</f>
        <v>2.85</v>
      </c>
      <c r="L476">
        <v>1588.6</v>
      </c>
      <c r="M476" s="31">
        <f>L476*K476</f>
        <v>4527.51</v>
      </c>
      <c r="N476">
        <v>2</v>
      </c>
      <c r="O476" s="31" t="s">
        <v>74</v>
      </c>
      <c r="P476">
        <v>1958</v>
      </c>
      <c r="Q476" s="31">
        <v>26</v>
      </c>
      <c r="R476" s="34">
        <v>1588.6</v>
      </c>
      <c r="S476">
        <v>4528</v>
      </c>
      <c r="T476" s="35">
        <v>20</v>
      </c>
      <c r="U476">
        <v>203</v>
      </c>
      <c r="V476">
        <v>0.5</v>
      </c>
      <c r="W476" s="36" t="s">
        <v>65</v>
      </c>
      <c r="X476" s="1" t="s">
        <v>66</v>
      </c>
      <c r="Y476">
        <v>214089</v>
      </c>
      <c r="Z476">
        <v>40024</v>
      </c>
      <c r="AA476">
        <f>SUM(Y476:Z476)</f>
        <v>254113</v>
      </c>
      <c r="AB476">
        <v>0.92</v>
      </c>
      <c r="AC476">
        <v>53695</v>
      </c>
      <c r="AD476" s="31">
        <v>33.799999999999997</v>
      </c>
      <c r="AE476">
        <f>'Building envelope'!D1654</f>
        <v>2324.3000000000002</v>
      </c>
      <c r="AF476" s="31">
        <f>'Building envelope'!E1654</f>
        <v>226476</v>
      </c>
      <c r="AG476" s="37">
        <f>'Energy efficiency measures'!H1368</f>
        <v>175900</v>
      </c>
      <c r="AH476" s="38">
        <f>'Energy efficiency measures'!I1368</f>
        <v>12.639944812520659</v>
      </c>
    </row>
    <row r="477" spans="1:34" s="41" customFormat="1" x14ac:dyDescent="0.25">
      <c r="A477" s="39" t="s">
        <v>67</v>
      </c>
      <c r="B477" s="40" t="s">
        <v>68</v>
      </c>
      <c r="D477" s="42"/>
      <c r="E477" s="43"/>
      <c r="F477" s="43"/>
      <c r="G477" s="46" t="e">
        <f>VLOOKUP(F477,'Building series'!A:F,6,0)</f>
        <v>#N/A</v>
      </c>
      <c r="H477" s="43"/>
      <c r="I477" s="43"/>
      <c r="J477" s="43"/>
      <c r="K477" s="43"/>
      <c r="L477" s="43"/>
      <c r="M477" s="43"/>
      <c r="N477" s="43"/>
      <c r="O477" s="44"/>
      <c r="P477" s="43"/>
      <c r="Q477" s="44"/>
      <c r="R477" s="44"/>
      <c r="S477" s="44"/>
      <c r="T477" s="44"/>
      <c r="U477" s="44"/>
      <c r="V477" s="44"/>
      <c r="W477" s="45"/>
      <c r="X477" s="43"/>
      <c r="Y477" s="43"/>
      <c r="Z477" s="43"/>
      <c r="AA477" s="43"/>
      <c r="AB477" s="43"/>
      <c r="AC477" s="43"/>
      <c r="AD477" s="44"/>
      <c r="AE477" s="44"/>
      <c r="AF477" s="44"/>
      <c r="AG477" s="43"/>
      <c r="AH477" s="44"/>
    </row>
    <row r="478" spans="1:34" s="41" customFormat="1" x14ac:dyDescent="0.25">
      <c r="A478" s="39" t="s">
        <v>69</v>
      </c>
      <c r="B478" s="40" t="s">
        <v>70</v>
      </c>
      <c r="D478" s="42"/>
      <c r="E478" s="43"/>
      <c r="F478" s="43"/>
      <c r="G478" s="46" t="e">
        <f>VLOOKUP(F478,'Building series'!A:F,6,0)</f>
        <v>#N/A</v>
      </c>
      <c r="H478" s="43"/>
      <c r="I478" s="43"/>
      <c r="J478" s="43"/>
      <c r="K478" s="43"/>
      <c r="L478" s="43"/>
      <c r="M478" s="43"/>
      <c r="N478" s="43"/>
      <c r="O478" s="44"/>
      <c r="P478" s="43"/>
      <c r="Q478" s="44"/>
      <c r="R478" s="44"/>
      <c r="S478" s="44"/>
      <c r="T478" s="44"/>
      <c r="U478" s="44"/>
      <c r="V478" s="44"/>
      <c r="W478" s="45"/>
      <c r="X478" s="43"/>
      <c r="Y478" s="43"/>
      <c r="Z478" s="43"/>
      <c r="AA478" s="43"/>
      <c r="AB478" s="43"/>
      <c r="AC478" s="43"/>
      <c r="AD478" s="44"/>
      <c r="AE478" s="44"/>
      <c r="AF478" s="44"/>
      <c r="AG478" s="43"/>
      <c r="AH478" s="44"/>
    </row>
    <row r="479" spans="1:34" x14ac:dyDescent="0.25">
      <c r="G479" s="46" t="e">
        <f>VLOOKUP(F479,'Building series'!A:F,6,0)</f>
        <v>#N/A</v>
      </c>
    </row>
    <row r="480" spans="1:34" x14ac:dyDescent="0.25">
      <c r="G480" s="46" t="e">
        <f>VLOOKUP(F480,'Building series'!A:F,6,0)</f>
        <v>#N/A</v>
      </c>
    </row>
    <row r="481" spans="1:34" ht="30.75" x14ac:dyDescent="0.3">
      <c r="A481" s="30" t="s">
        <v>328</v>
      </c>
      <c r="C481" s="31"/>
      <c r="D481" s="1" t="s">
        <v>329</v>
      </c>
      <c r="E481" s="32">
        <v>1000200049001</v>
      </c>
      <c r="F481" t="s">
        <v>330</v>
      </c>
      <c r="G481" s="46">
        <f>VLOOKUP(F481,'Building series'!A:F,6,0)</f>
        <v>0</v>
      </c>
      <c r="H481" s="46" t="s">
        <v>64</v>
      </c>
      <c r="I481" s="46" t="s">
        <v>64</v>
      </c>
      <c r="J481">
        <v>21</v>
      </c>
      <c r="K481" s="33">
        <f>VLOOKUP(F481,'Building series'!A:C,2,0)</f>
        <v>3.4</v>
      </c>
      <c r="L481">
        <v>3237.9</v>
      </c>
      <c r="M481" s="31">
        <f>L481*K481</f>
        <v>11008.86</v>
      </c>
      <c r="N481">
        <v>6</v>
      </c>
      <c r="O481" s="31" t="s">
        <v>74</v>
      </c>
      <c r="P481">
        <v>1910</v>
      </c>
      <c r="Q481" s="31">
        <v>30</v>
      </c>
      <c r="R481" s="34">
        <v>3237.9</v>
      </c>
      <c r="S481">
        <v>11009</v>
      </c>
      <c r="T481" s="35">
        <v>18.5</v>
      </c>
      <c r="U481">
        <v>203</v>
      </c>
      <c r="V481">
        <v>0.5</v>
      </c>
      <c r="W481" s="36" t="s">
        <v>65</v>
      </c>
      <c r="X481" s="1" t="s">
        <v>66</v>
      </c>
      <c r="Y481">
        <v>282751</v>
      </c>
      <c r="Z481">
        <v>34752</v>
      </c>
      <c r="AA481">
        <f>SUM(Y481:Z481)</f>
        <v>317503</v>
      </c>
      <c r="AB481">
        <v>0.91</v>
      </c>
      <c r="AC481">
        <v>101022</v>
      </c>
      <c r="AD481" s="31">
        <v>31.2</v>
      </c>
      <c r="AE481">
        <f>'Building envelope'!D1670</f>
        <v>3295.8999999999996</v>
      </c>
      <c r="AF481" s="31">
        <f>'Building envelope'!E1670</f>
        <v>291518</v>
      </c>
      <c r="AG481" s="37">
        <f>'Energy efficiency measures'!H1377</f>
        <v>69600</v>
      </c>
      <c r="AH481" s="38">
        <f>'Energy efficiency measures'!I1377</f>
        <v>5.0013653152441035</v>
      </c>
    </row>
    <row r="482" spans="1:34" s="41" customFormat="1" x14ac:dyDescent="0.25">
      <c r="A482" s="39" t="s">
        <v>67</v>
      </c>
      <c r="B482" s="40" t="s">
        <v>68</v>
      </c>
      <c r="D482" s="42"/>
      <c r="E482" s="43"/>
      <c r="F482" s="43"/>
      <c r="G482" s="46" t="e">
        <f>VLOOKUP(F482,'Building series'!A:F,6,0)</f>
        <v>#N/A</v>
      </c>
      <c r="H482" s="43"/>
      <c r="I482" s="43"/>
      <c r="J482" s="43"/>
      <c r="K482" s="43"/>
      <c r="L482" s="43"/>
      <c r="M482" s="43"/>
      <c r="N482" s="43"/>
      <c r="O482" s="44"/>
      <c r="P482" s="43"/>
      <c r="Q482" s="44"/>
      <c r="R482" s="44"/>
      <c r="S482" s="44"/>
      <c r="T482" s="44"/>
      <c r="U482" s="44"/>
      <c r="V482" s="44"/>
      <c r="W482" s="45"/>
      <c r="X482" s="43"/>
      <c r="Y482" s="43"/>
      <c r="Z482" s="43"/>
      <c r="AA482" s="43"/>
      <c r="AB482" s="43"/>
      <c r="AC482" s="43"/>
      <c r="AD482" s="44"/>
      <c r="AE482" s="44"/>
      <c r="AF482" s="44"/>
      <c r="AG482" s="43"/>
      <c r="AH482" s="44"/>
    </row>
    <row r="483" spans="1:34" s="41" customFormat="1" x14ac:dyDescent="0.25">
      <c r="A483" s="39" t="s">
        <v>69</v>
      </c>
      <c r="B483" s="40" t="s">
        <v>70</v>
      </c>
      <c r="D483" s="42"/>
      <c r="E483" s="43"/>
      <c r="F483" s="43"/>
      <c r="G483" s="46" t="e">
        <f>VLOOKUP(F483,'Building series'!A:F,6,0)</f>
        <v>#N/A</v>
      </c>
      <c r="H483" s="43"/>
      <c r="I483" s="43"/>
      <c r="J483" s="43"/>
      <c r="K483" s="43"/>
      <c r="L483" s="43"/>
      <c r="M483" s="43"/>
      <c r="N483" s="43"/>
      <c r="O483" s="44"/>
      <c r="P483" s="43"/>
      <c r="Q483" s="44"/>
      <c r="R483" s="44"/>
      <c r="S483" s="44"/>
      <c r="T483" s="44"/>
      <c r="U483" s="44"/>
      <c r="V483" s="44"/>
      <c r="W483" s="45"/>
      <c r="X483" s="43"/>
      <c r="Y483" s="43"/>
      <c r="Z483" s="43"/>
      <c r="AA483" s="43"/>
      <c r="AB483" s="43"/>
      <c r="AC483" s="43"/>
      <c r="AD483" s="44"/>
      <c r="AE483" s="44"/>
      <c r="AF483" s="44"/>
      <c r="AG483" s="43"/>
      <c r="AH483" s="44"/>
    </row>
    <row r="484" spans="1:34" x14ac:dyDescent="0.25">
      <c r="G484" s="46" t="e">
        <f>VLOOKUP(F484,'Building series'!A:F,6,0)</f>
        <v>#N/A</v>
      </c>
    </row>
    <row r="485" spans="1:34" x14ac:dyDescent="0.25">
      <c r="G485" s="46" t="e">
        <f>VLOOKUP(F485,'Building series'!A:F,6,0)</f>
        <v>#N/A</v>
      </c>
    </row>
    <row r="486" spans="1:34" ht="30.75" x14ac:dyDescent="0.3">
      <c r="A486" s="30" t="s">
        <v>331</v>
      </c>
      <c r="C486" s="31"/>
      <c r="D486" s="1" t="s">
        <v>332</v>
      </c>
      <c r="E486" s="32">
        <v>1000200049002</v>
      </c>
      <c r="F486" t="s">
        <v>333</v>
      </c>
      <c r="G486" s="46">
        <f>VLOOKUP(F486,'Building series'!A:F,6,0)</f>
        <v>0</v>
      </c>
      <c r="H486">
        <v>32</v>
      </c>
      <c r="I486">
        <v>12.5</v>
      </c>
      <c r="J486">
        <v>17.2</v>
      </c>
      <c r="K486" s="33">
        <f>VLOOKUP(F486,'Building series'!A:C,2,0)</f>
        <v>3.25</v>
      </c>
      <c r="L486">
        <v>1690.6</v>
      </c>
      <c r="M486" s="31">
        <f>L486*K486</f>
        <v>5494.45</v>
      </c>
      <c r="N486">
        <v>5</v>
      </c>
      <c r="O486" s="31" t="s">
        <v>74</v>
      </c>
      <c r="P486">
        <v>1910</v>
      </c>
      <c r="Q486" s="31">
        <v>21</v>
      </c>
      <c r="R486" s="34">
        <v>1690.6</v>
      </c>
      <c r="S486">
        <v>5494</v>
      </c>
      <c r="T486" s="35">
        <v>18.5</v>
      </c>
      <c r="U486">
        <v>203</v>
      </c>
      <c r="V486">
        <v>0.5</v>
      </c>
      <c r="W486" s="36" t="s">
        <v>65</v>
      </c>
      <c r="X486" s="1" t="s">
        <v>66</v>
      </c>
      <c r="Y486">
        <v>148065</v>
      </c>
      <c r="Z486">
        <v>25808</v>
      </c>
      <c r="AA486">
        <f>SUM(Y486:Z486)</f>
        <v>173873</v>
      </c>
      <c r="AB486">
        <v>0.9</v>
      </c>
      <c r="AC486">
        <v>56635</v>
      </c>
      <c r="AD486" s="31">
        <v>33.5</v>
      </c>
      <c r="AE486">
        <f>'Building envelope'!D1684</f>
        <v>1582.3999999999999</v>
      </c>
      <c r="AF486" s="31">
        <f>'Building envelope'!E1684</f>
        <v>142621</v>
      </c>
      <c r="AG486" s="37">
        <f>'Energy efficiency measures'!H1388</f>
        <v>70320</v>
      </c>
      <c r="AH486" s="38">
        <f>'Energy efficiency measures'!I1388</f>
        <v>5.0531035771259392</v>
      </c>
    </row>
    <row r="487" spans="1:34" s="41" customFormat="1" x14ac:dyDescent="0.25">
      <c r="A487" s="39" t="s">
        <v>67</v>
      </c>
      <c r="B487" s="40" t="s">
        <v>68</v>
      </c>
      <c r="D487" s="42"/>
      <c r="E487" s="43"/>
      <c r="F487" s="43"/>
      <c r="G487" s="46" t="e">
        <f>VLOOKUP(F487,'Building series'!A:F,6,0)</f>
        <v>#N/A</v>
      </c>
      <c r="H487" s="43"/>
      <c r="I487" s="43"/>
      <c r="J487" s="43"/>
      <c r="K487" s="43"/>
      <c r="L487" s="43"/>
      <c r="M487" s="43"/>
      <c r="N487" s="43"/>
      <c r="O487" s="44"/>
      <c r="P487" s="43"/>
      <c r="Q487" s="44"/>
      <c r="R487" s="44"/>
      <c r="S487" s="44"/>
      <c r="T487" s="44"/>
      <c r="U487" s="44"/>
      <c r="V487" s="44"/>
      <c r="W487" s="45"/>
      <c r="X487" s="43"/>
      <c r="Y487" s="43"/>
      <c r="Z487" s="43"/>
      <c r="AA487" s="43"/>
      <c r="AB487" s="43"/>
      <c r="AC487" s="43"/>
      <c r="AD487" s="44"/>
      <c r="AE487" s="44"/>
      <c r="AF487" s="44"/>
      <c r="AG487" s="43"/>
      <c r="AH487" s="44"/>
    </row>
    <row r="488" spans="1:34" s="41" customFormat="1" x14ac:dyDescent="0.25">
      <c r="A488" s="39" t="s">
        <v>69</v>
      </c>
      <c r="B488" s="40" t="s">
        <v>70</v>
      </c>
      <c r="D488" s="42"/>
      <c r="E488" s="43"/>
      <c r="F488" s="43"/>
      <c r="G488" s="46" t="e">
        <f>VLOOKUP(F488,'Building series'!A:F,6,0)</f>
        <v>#N/A</v>
      </c>
      <c r="H488" s="43"/>
      <c r="I488" s="43"/>
      <c r="J488" s="43"/>
      <c r="K488" s="43"/>
      <c r="L488" s="43"/>
      <c r="M488" s="43"/>
      <c r="N488" s="43"/>
      <c r="O488" s="44"/>
      <c r="P488" s="43"/>
      <c r="Q488" s="44"/>
      <c r="R488" s="44"/>
      <c r="S488" s="44"/>
      <c r="T488" s="44"/>
      <c r="U488" s="44"/>
      <c r="V488" s="44"/>
      <c r="W488" s="45"/>
      <c r="X488" s="43"/>
      <c r="Y488" s="43"/>
      <c r="Z488" s="43"/>
      <c r="AA488" s="43"/>
      <c r="AB488" s="43"/>
      <c r="AC488" s="43"/>
      <c r="AD488" s="44"/>
      <c r="AE488" s="44"/>
      <c r="AF488" s="44"/>
      <c r="AG488" s="43"/>
      <c r="AH488" s="44"/>
    </row>
    <row r="489" spans="1:34" x14ac:dyDescent="0.25">
      <c r="G489" s="46" t="e">
        <f>VLOOKUP(F489,'Building series'!A:F,6,0)</f>
        <v>#N/A</v>
      </c>
    </row>
    <row r="490" spans="1:34" x14ac:dyDescent="0.25">
      <c r="G490" s="46" t="e">
        <f>VLOOKUP(F490,'Building series'!A:F,6,0)</f>
        <v>#N/A</v>
      </c>
    </row>
    <row r="491" spans="1:34" ht="30.75" x14ac:dyDescent="0.3">
      <c r="A491" s="30" t="s">
        <v>334</v>
      </c>
      <c r="C491" s="31"/>
      <c r="D491" s="1" t="s">
        <v>335</v>
      </c>
      <c r="E491" s="32">
        <v>1000660117001</v>
      </c>
      <c r="F491" t="s">
        <v>336</v>
      </c>
      <c r="G491" s="46">
        <f>VLOOKUP(F491,'Building series'!A:F,6,0)</f>
        <v>0</v>
      </c>
      <c r="H491">
        <v>60</v>
      </c>
      <c r="I491">
        <v>14</v>
      </c>
      <c r="J491">
        <v>10</v>
      </c>
      <c r="K491" s="33">
        <f>VLOOKUP(F491,'Building series'!A:C,2,0)</f>
        <v>3</v>
      </c>
      <c r="L491">
        <v>2007.6</v>
      </c>
      <c r="M491" s="31">
        <f>L491*K491</f>
        <v>6022.7999999999993</v>
      </c>
      <c r="N491">
        <v>3</v>
      </c>
      <c r="O491" s="31" t="s">
        <v>74</v>
      </c>
      <c r="P491">
        <v>1956</v>
      </c>
      <c r="Q491" s="31">
        <v>27</v>
      </c>
      <c r="R491" s="34">
        <v>2007.6</v>
      </c>
      <c r="S491">
        <v>6023</v>
      </c>
      <c r="T491" s="35">
        <v>18.600000000000001</v>
      </c>
      <c r="U491">
        <v>203</v>
      </c>
      <c r="V491">
        <v>0.5</v>
      </c>
      <c r="W491" s="36" t="s">
        <v>65</v>
      </c>
      <c r="X491" s="1" t="s">
        <v>86</v>
      </c>
      <c r="Y491">
        <v>211997</v>
      </c>
      <c r="Z491" s="46" t="s">
        <v>64</v>
      </c>
      <c r="AA491">
        <f>SUM(Y491:Z491)</f>
        <v>211997</v>
      </c>
      <c r="AB491">
        <v>0.9</v>
      </c>
      <c r="AC491">
        <v>72073</v>
      </c>
      <c r="AD491" s="31">
        <v>35.9</v>
      </c>
      <c r="AE491">
        <f>'Building envelope'!D1698</f>
        <v>2639.9999999999995</v>
      </c>
      <c r="AF491" s="31">
        <f>'Building envelope'!E1698</f>
        <v>239222</v>
      </c>
      <c r="AG491" s="37">
        <f>'Energy efficiency measures'!H1399</f>
        <v>202400</v>
      </c>
      <c r="AH491" s="38">
        <f>'Energy efficiency measures'!I1399</f>
        <v>14.544200284560439</v>
      </c>
    </row>
    <row r="492" spans="1:34" s="41" customFormat="1" x14ac:dyDescent="0.25">
      <c r="A492" s="39" t="s">
        <v>67</v>
      </c>
      <c r="B492" s="40" t="s">
        <v>68</v>
      </c>
      <c r="D492" s="42"/>
      <c r="E492" s="43"/>
      <c r="F492" s="43"/>
      <c r="G492" s="46" t="e">
        <f>VLOOKUP(F492,'Building series'!A:F,6,0)</f>
        <v>#N/A</v>
      </c>
      <c r="H492" s="43"/>
      <c r="I492" s="43"/>
      <c r="J492" s="43"/>
      <c r="K492" s="43"/>
      <c r="L492" s="43"/>
      <c r="M492" s="43"/>
      <c r="N492" s="43"/>
      <c r="O492" s="44"/>
      <c r="P492" s="43"/>
      <c r="Q492" s="44"/>
      <c r="R492" s="44"/>
      <c r="S492" s="44"/>
      <c r="T492" s="44"/>
      <c r="U492" s="44"/>
      <c r="V492" s="44"/>
      <c r="W492" s="45"/>
      <c r="X492" s="43"/>
      <c r="Y492" s="43"/>
      <c r="Z492" s="43"/>
      <c r="AA492" s="43"/>
      <c r="AB492" s="43"/>
      <c r="AC492" s="43"/>
      <c r="AD492" s="44"/>
      <c r="AE492" s="44"/>
      <c r="AF492" s="44"/>
      <c r="AG492" s="43"/>
      <c r="AH492" s="44"/>
    </row>
    <row r="493" spans="1:34" s="41" customFormat="1" x14ac:dyDescent="0.25">
      <c r="A493" s="39" t="s">
        <v>69</v>
      </c>
      <c r="B493" s="40" t="s">
        <v>70</v>
      </c>
      <c r="D493" s="42"/>
      <c r="E493" s="43"/>
      <c r="F493" s="43"/>
      <c r="G493" s="46" t="e">
        <f>VLOOKUP(F493,'Building series'!A:F,6,0)</f>
        <v>#N/A</v>
      </c>
      <c r="H493" s="43"/>
      <c r="I493" s="43"/>
      <c r="J493" s="43"/>
      <c r="K493" s="43"/>
      <c r="L493" s="43"/>
      <c r="M493" s="43"/>
      <c r="N493" s="43"/>
      <c r="O493" s="44"/>
      <c r="P493" s="43"/>
      <c r="Q493" s="44"/>
      <c r="R493" s="44"/>
      <c r="S493" s="44"/>
      <c r="T493" s="44"/>
      <c r="U493" s="44"/>
      <c r="V493" s="44"/>
      <c r="W493" s="45"/>
      <c r="X493" s="43"/>
      <c r="Y493" s="43"/>
      <c r="Z493" s="43"/>
      <c r="AA493" s="43"/>
      <c r="AB493" s="43"/>
      <c r="AC493" s="43"/>
      <c r="AD493" s="44"/>
      <c r="AE493" s="44"/>
      <c r="AF493" s="44"/>
      <c r="AG493" s="43"/>
      <c r="AH493" s="44"/>
    </row>
    <row r="494" spans="1:34" x14ac:dyDescent="0.25">
      <c r="G494" s="46" t="e">
        <f>VLOOKUP(F494,'Building series'!A:F,6,0)</f>
        <v>#N/A</v>
      </c>
    </row>
    <row r="495" spans="1:34" x14ac:dyDescent="0.25">
      <c r="G495" s="46" t="e">
        <f>VLOOKUP(F495,'Building series'!A:F,6,0)</f>
        <v>#N/A</v>
      </c>
    </row>
    <row r="496" spans="1:34" ht="30.75" x14ac:dyDescent="0.3">
      <c r="A496" s="30" t="s">
        <v>337</v>
      </c>
      <c r="C496" s="31"/>
      <c r="D496" s="1" t="s">
        <v>338</v>
      </c>
      <c r="E496" s="32">
        <v>1001270052001</v>
      </c>
      <c r="F496" t="s">
        <v>273</v>
      </c>
      <c r="G496" s="46">
        <f>VLOOKUP(F496,'Building series'!A:F,6,0)</f>
        <v>103</v>
      </c>
      <c r="H496">
        <v>166.65</v>
      </c>
      <c r="I496">
        <v>9.7799999999999994</v>
      </c>
      <c r="J496">
        <v>25.7</v>
      </c>
      <c r="K496" s="33">
        <f>VLOOKUP(F496,'Building series'!A:C,2,0)</f>
        <v>2.5</v>
      </c>
      <c r="L496">
        <v>2368.19</v>
      </c>
      <c r="M496" s="31">
        <f>L496*K496</f>
        <v>5920.4750000000004</v>
      </c>
      <c r="N496">
        <v>95</v>
      </c>
      <c r="O496" s="31" t="s">
        <v>74</v>
      </c>
      <c r="P496">
        <v>1975</v>
      </c>
      <c r="Q496" s="31">
        <v>42</v>
      </c>
      <c r="R496" s="34">
        <v>2368.19</v>
      </c>
      <c r="S496">
        <v>5290.5</v>
      </c>
      <c r="T496" s="35">
        <v>18.02</v>
      </c>
      <c r="U496">
        <v>203</v>
      </c>
      <c r="V496">
        <v>0.5</v>
      </c>
      <c r="W496" s="36" t="s">
        <v>65</v>
      </c>
      <c r="X496" s="1" t="s">
        <v>86</v>
      </c>
      <c r="Y496">
        <v>235066</v>
      </c>
      <c r="Z496" s="46" t="s">
        <v>64</v>
      </c>
      <c r="AA496">
        <f>SUM(Y496:Z496)</f>
        <v>235066</v>
      </c>
      <c r="AB496">
        <v>0.89</v>
      </c>
      <c r="AC496">
        <v>109060</v>
      </c>
      <c r="AD496" s="31">
        <v>46.05</v>
      </c>
      <c r="AE496">
        <f>'Building envelope'!D1718</f>
        <v>3362.0000000000005</v>
      </c>
      <c r="AF496" s="31">
        <f>'Building envelope'!E1718</f>
        <v>256918</v>
      </c>
      <c r="AG496" s="37">
        <f>'Energy efficiency measures'!H1417</f>
        <v>222000</v>
      </c>
      <c r="AH496" s="38">
        <f>'Energy efficiency measures'!I1417</f>
        <v>15.952630746899297</v>
      </c>
    </row>
    <row r="497" spans="1:34" s="41" customFormat="1" x14ac:dyDescent="0.25">
      <c r="A497" s="39" t="s">
        <v>67</v>
      </c>
      <c r="B497" s="40" t="s">
        <v>68</v>
      </c>
      <c r="D497" s="42"/>
      <c r="E497" s="43"/>
      <c r="F497" s="43"/>
      <c r="G497" s="46" t="e">
        <f>VLOOKUP(F497,'Building series'!A:F,6,0)</f>
        <v>#N/A</v>
      </c>
      <c r="H497" s="43"/>
      <c r="I497" s="43"/>
      <c r="J497" s="43"/>
      <c r="K497" s="43"/>
      <c r="L497" s="43"/>
      <c r="M497" s="43"/>
      <c r="N497" s="43"/>
      <c r="O497" s="44"/>
      <c r="P497" s="43"/>
      <c r="Q497" s="44"/>
      <c r="R497" s="44"/>
      <c r="S497" s="44"/>
      <c r="T497" s="44"/>
      <c r="U497" s="44"/>
      <c r="V497" s="44"/>
      <c r="W497" s="45"/>
      <c r="X497" s="43"/>
      <c r="Y497" s="43"/>
      <c r="Z497" s="43"/>
      <c r="AA497" s="43"/>
      <c r="AB497" s="43"/>
      <c r="AC497" s="43"/>
      <c r="AD497" s="44"/>
      <c r="AE497" s="44"/>
      <c r="AF497" s="44"/>
      <c r="AG497" s="43"/>
      <c r="AH497" s="44"/>
    </row>
    <row r="498" spans="1:34" s="41" customFormat="1" x14ac:dyDescent="0.25">
      <c r="A498" s="39" t="s">
        <v>69</v>
      </c>
      <c r="B498" s="40" t="s">
        <v>70</v>
      </c>
      <c r="D498" s="42"/>
      <c r="E498" s="43"/>
      <c r="F498" s="43"/>
      <c r="G498" s="46" t="e">
        <f>VLOOKUP(F498,'Building series'!A:F,6,0)</f>
        <v>#N/A</v>
      </c>
      <c r="H498" s="43"/>
      <c r="I498" s="43"/>
      <c r="J498" s="43"/>
      <c r="K498" s="43"/>
      <c r="L498" s="43"/>
      <c r="M498" s="43"/>
      <c r="N498" s="43"/>
      <c r="O498" s="44"/>
      <c r="P498" s="43"/>
      <c r="Q498" s="44"/>
      <c r="R498" s="44"/>
      <c r="S498" s="44"/>
      <c r="T498" s="44"/>
      <c r="U498" s="44"/>
      <c r="V498" s="44"/>
      <c r="W498" s="45"/>
      <c r="X498" s="43"/>
      <c r="Y498" s="43"/>
      <c r="Z498" s="43"/>
      <c r="AA498" s="43"/>
      <c r="AB498" s="43"/>
      <c r="AC498" s="43"/>
      <c r="AD498" s="44"/>
      <c r="AE498" s="44"/>
      <c r="AF498" s="44"/>
      <c r="AG498" s="43"/>
      <c r="AH498" s="44"/>
    </row>
    <row r="499" spans="1:34" x14ac:dyDescent="0.25">
      <c r="G499" s="46" t="e">
        <f>VLOOKUP(F499,'Building series'!A:F,6,0)</f>
        <v>#N/A</v>
      </c>
    </row>
    <row r="500" spans="1:34" x14ac:dyDescent="0.25">
      <c r="G500" s="46" t="e">
        <f>VLOOKUP(F500,'Building series'!A:F,6,0)</f>
        <v>#N/A</v>
      </c>
    </row>
    <row r="501" spans="1:34" ht="45.75" x14ac:dyDescent="0.3">
      <c r="A501" s="30" t="s">
        <v>339</v>
      </c>
      <c r="C501" s="31"/>
      <c r="D501" s="1" t="s">
        <v>340</v>
      </c>
      <c r="E501" s="32">
        <v>1000870095001</v>
      </c>
      <c r="F501" t="s">
        <v>273</v>
      </c>
      <c r="G501" s="46">
        <f>VLOOKUP(F501,'Building series'!A:F,6,0)</f>
        <v>103</v>
      </c>
      <c r="H501" s="46" t="s">
        <v>64</v>
      </c>
      <c r="I501" s="46" t="s">
        <v>64</v>
      </c>
      <c r="J501">
        <v>25.6</v>
      </c>
      <c r="K501" s="33">
        <f>VLOOKUP(F501,'Building series'!A:C,2,0)</f>
        <v>2.5</v>
      </c>
      <c r="L501">
        <v>6280.7</v>
      </c>
      <c r="M501" s="31">
        <f>L501*K501</f>
        <v>15701.75</v>
      </c>
      <c r="N501">
        <v>9</v>
      </c>
      <c r="O501" s="31" t="s">
        <v>74</v>
      </c>
      <c r="P501">
        <v>1985</v>
      </c>
      <c r="Q501" s="31">
        <v>105</v>
      </c>
      <c r="R501" s="34">
        <v>6280.7</v>
      </c>
      <c r="S501">
        <v>15701.1</v>
      </c>
      <c r="T501" s="35">
        <v>18.14</v>
      </c>
      <c r="U501">
        <v>203</v>
      </c>
      <c r="V501">
        <v>0.6</v>
      </c>
      <c r="W501" s="36" t="s">
        <v>65</v>
      </c>
      <c r="X501" s="1" t="s">
        <v>66</v>
      </c>
      <c r="Y501">
        <v>694050</v>
      </c>
      <c r="Z501">
        <v>461098</v>
      </c>
      <c r="AA501">
        <f>SUM(Y501:Z501)</f>
        <v>1155148</v>
      </c>
      <c r="AB501">
        <v>0.82</v>
      </c>
      <c r="AC501">
        <v>311901</v>
      </c>
      <c r="AD501" s="31">
        <v>49.66</v>
      </c>
      <c r="AE501">
        <f>'Building envelope'!D1738</f>
        <v>8784.59</v>
      </c>
      <c r="AF501" s="31">
        <f>'Building envelope'!E1738</f>
        <v>706854</v>
      </c>
      <c r="AG501" s="37">
        <f>'Energy efficiency measures'!H1438</f>
        <v>562800</v>
      </c>
      <c r="AH501" s="38">
        <f>'Energy efficiency measures'!I1438</f>
        <v>40.442074704301461</v>
      </c>
    </row>
    <row r="502" spans="1:34" s="41" customFormat="1" x14ac:dyDescent="0.25">
      <c r="A502" s="39" t="s">
        <v>67</v>
      </c>
      <c r="B502" s="40" t="s">
        <v>68</v>
      </c>
      <c r="D502" s="42"/>
      <c r="E502" s="43"/>
      <c r="F502" s="43"/>
      <c r="G502" s="46" t="e">
        <f>VLOOKUP(F502,'Building series'!A:F,6,0)</f>
        <v>#N/A</v>
      </c>
      <c r="H502" s="43"/>
      <c r="I502" s="43"/>
      <c r="J502" s="43"/>
      <c r="K502" s="43"/>
      <c r="L502" s="43"/>
      <c r="M502" s="43"/>
      <c r="N502" s="43"/>
      <c r="O502" s="44"/>
      <c r="P502" s="43"/>
      <c r="Q502" s="44"/>
      <c r="R502" s="44"/>
      <c r="S502" s="44"/>
      <c r="T502" s="44"/>
      <c r="U502" s="44"/>
      <c r="V502" s="44"/>
      <c r="W502" s="45"/>
      <c r="X502" s="43"/>
      <c r="Y502" s="43"/>
      <c r="Z502" s="43"/>
      <c r="AA502" s="43"/>
      <c r="AB502" s="43"/>
      <c r="AC502" s="43"/>
      <c r="AD502" s="44"/>
      <c r="AE502" s="44"/>
      <c r="AF502" s="44"/>
      <c r="AG502" s="43"/>
      <c r="AH502" s="44"/>
    </row>
    <row r="503" spans="1:34" s="41" customFormat="1" x14ac:dyDescent="0.25">
      <c r="A503" s="39" t="s">
        <v>69</v>
      </c>
      <c r="B503" s="40" t="s">
        <v>70</v>
      </c>
      <c r="D503" s="42"/>
      <c r="E503" s="43"/>
      <c r="F503" s="43"/>
      <c r="G503" s="46" t="e">
        <f>VLOOKUP(F503,'Building series'!A:F,6,0)</f>
        <v>#N/A</v>
      </c>
      <c r="H503" s="43"/>
      <c r="I503" s="43"/>
      <c r="J503" s="43"/>
      <c r="K503" s="43"/>
      <c r="L503" s="43"/>
      <c r="M503" s="43"/>
      <c r="N503" s="43"/>
      <c r="O503" s="44"/>
      <c r="P503" s="43"/>
      <c r="Q503" s="44"/>
      <c r="R503" s="44"/>
      <c r="S503" s="44"/>
      <c r="T503" s="44"/>
      <c r="U503" s="44"/>
      <c r="V503" s="44"/>
      <c r="W503" s="45"/>
      <c r="X503" s="43"/>
      <c r="Y503" s="43"/>
      <c r="Z503" s="43"/>
      <c r="AA503" s="43"/>
      <c r="AB503" s="43"/>
      <c r="AC503" s="43"/>
      <c r="AD503" s="44"/>
      <c r="AE503" s="44"/>
      <c r="AF503" s="44"/>
      <c r="AG503" s="43"/>
      <c r="AH503" s="44"/>
    </row>
    <row r="504" spans="1:34" x14ac:dyDescent="0.25">
      <c r="G504" s="46" t="e">
        <f>VLOOKUP(F504,'Building series'!A:F,6,0)</f>
        <v>#N/A</v>
      </c>
    </row>
    <row r="505" spans="1:34" x14ac:dyDescent="0.25">
      <c r="G505" s="46" t="e">
        <f>VLOOKUP(F505,'Building series'!A:F,6,0)</f>
        <v>#N/A</v>
      </c>
    </row>
    <row r="506" spans="1:34" ht="37.5" x14ac:dyDescent="0.3">
      <c r="A506" s="30" t="s">
        <v>341</v>
      </c>
      <c r="C506" s="31"/>
      <c r="D506" s="1" t="s">
        <v>342</v>
      </c>
      <c r="E506" s="32">
        <v>1000930177001</v>
      </c>
      <c r="F506" t="s">
        <v>343</v>
      </c>
      <c r="G506" s="46">
        <f>VLOOKUP(F506,'Building series'!A:F,6,0)</f>
        <v>119</v>
      </c>
      <c r="H506">
        <v>62.91</v>
      </c>
      <c r="I506">
        <v>11.8</v>
      </c>
      <c r="J506">
        <v>25.4</v>
      </c>
      <c r="K506" s="33">
        <f>VLOOKUP(F506,'Building series'!A:C,2,0)</f>
        <v>2.6</v>
      </c>
      <c r="L506">
        <v>4897</v>
      </c>
      <c r="M506" s="31">
        <f>L506*K506</f>
        <v>12732.2</v>
      </c>
      <c r="N506">
        <v>9</v>
      </c>
      <c r="O506" s="31" t="s">
        <v>74</v>
      </c>
      <c r="P506">
        <v>1987</v>
      </c>
      <c r="Q506" s="31">
        <v>71</v>
      </c>
      <c r="R506" s="34">
        <v>4897</v>
      </c>
      <c r="S506">
        <v>12732.2</v>
      </c>
      <c r="T506" s="35">
        <v>20.57</v>
      </c>
      <c r="U506">
        <v>203</v>
      </c>
      <c r="V506">
        <v>0.7</v>
      </c>
      <c r="W506" s="36" t="s">
        <v>65</v>
      </c>
      <c r="X506" s="1" t="s">
        <v>66</v>
      </c>
      <c r="Y506">
        <v>652208</v>
      </c>
      <c r="Z506">
        <v>652208</v>
      </c>
      <c r="AA506">
        <f>SUM(Y506:Z506)</f>
        <v>1304416</v>
      </c>
      <c r="AB506">
        <v>0.86</v>
      </c>
      <c r="AC506">
        <v>229190</v>
      </c>
      <c r="AD506" s="31">
        <v>46.8</v>
      </c>
      <c r="AE506">
        <f>'Building envelope'!D1758</f>
        <v>5776.7</v>
      </c>
      <c r="AF506" s="31">
        <f>'Building envelope'!E1758</f>
        <v>547256</v>
      </c>
      <c r="AG506" s="37">
        <f>'Energy efficiency measures'!H1456</f>
        <v>426300</v>
      </c>
      <c r="AH506" s="38">
        <f>'Energy efficiency measures'!I1456</f>
        <v>30.633362555870136</v>
      </c>
    </row>
    <row r="507" spans="1:34" s="41" customFormat="1" x14ac:dyDescent="0.25">
      <c r="A507" s="39" t="s">
        <v>67</v>
      </c>
      <c r="B507" s="40" t="s">
        <v>68</v>
      </c>
      <c r="D507" s="42"/>
      <c r="E507" s="43"/>
      <c r="F507" s="43"/>
      <c r="G507" s="46" t="e">
        <f>VLOOKUP(F507,'Building series'!A:F,6,0)</f>
        <v>#N/A</v>
      </c>
      <c r="H507" s="43"/>
      <c r="I507" s="43"/>
      <c r="J507" s="43"/>
      <c r="K507" s="43"/>
      <c r="L507" s="43"/>
      <c r="M507" s="43"/>
      <c r="N507" s="43"/>
      <c r="O507" s="44"/>
      <c r="P507" s="43"/>
      <c r="Q507" s="44"/>
      <c r="R507" s="44"/>
      <c r="S507" s="44"/>
      <c r="T507" s="44"/>
      <c r="U507" s="44"/>
      <c r="V507" s="44"/>
      <c r="W507" s="45"/>
      <c r="X507" s="43"/>
      <c r="Y507" s="43"/>
      <c r="Z507" s="43"/>
      <c r="AA507" s="43"/>
      <c r="AB507" s="43"/>
      <c r="AC507" s="43"/>
      <c r="AD507" s="44"/>
      <c r="AE507" s="44"/>
      <c r="AF507" s="44"/>
      <c r="AG507" s="43"/>
      <c r="AH507" s="44"/>
    </row>
    <row r="508" spans="1:34" s="41" customFormat="1" x14ac:dyDescent="0.25">
      <c r="A508" s="39" t="s">
        <v>69</v>
      </c>
      <c r="B508" s="40" t="s">
        <v>70</v>
      </c>
      <c r="D508" s="42"/>
      <c r="E508" s="43"/>
      <c r="F508" s="43"/>
      <c r="G508" s="46" t="e">
        <f>VLOOKUP(F508,'Building series'!A:F,6,0)</f>
        <v>#N/A</v>
      </c>
      <c r="H508" s="43"/>
      <c r="I508" s="43"/>
      <c r="J508" s="43"/>
      <c r="K508" s="43"/>
      <c r="L508" s="43"/>
      <c r="M508" s="43"/>
      <c r="N508" s="43"/>
      <c r="O508" s="44"/>
      <c r="P508" s="43"/>
      <c r="Q508" s="44"/>
      <c r="R508" s="44"/>
      <c r="S508" s="44"/>
      <c r="T508" s="44"/>
      <c r="U508" s="44"/>
      <c r="V508" s="44"/>
      <c r="W508" s="45"/>
      <c r="X508" s="43"/>
      <c r="Y508" s="43"/>
      <c r="Z508" s="43"/>
      <c r="AA508" s="43"/>
      <c r="AB508" s="43"/>
      <c r="AC508" s="43"/>
      <c r="AD508" s="44"/>
      <c r="AE508" s="44"/>
      <c r="AF508" s="44"/>
      <c r="AG508" s="43"/>
      <c r="AH508" s="44"/>
    </row>
    <row r="509" spans="1:34" x14ac:dyDescent="0.25">
      <c r="G509" s="46" t="e">
        <f>VLOOKUP(F509,'Building series'!A:F,6,0)</f>
        <v>#N/A</v>
      </c>
    </row>
    <row r="510" spans="1:34" x14ac:dyDescent="0.25">
      <c r="G510" s="46" t="e">
        <f>VLOOKUP(F510,'Building series'!A:F,6,0)</f>
        <v>#N/A</v>
      </c>
    </row>
    <row r="511" spans="1:34" ht="37.5" x14ac:dyDescent="0.3">
      <c r="A511" s="30" t="s">
        <v>344</v>
      </c>
      <c r="C511" s="31"/>
      <c r="D511" s="1" t="s">
        <v>345</v>
      </c>
      <c r="E511" s="32">
        <v>1001222020001</v>
      </c>
      <c r="F511" t="s">
        <v>232</v>
      </c>
      <c r="G511" s="46">
        <f>VLOOKUP(F511,'Building series'!A:F,6,0)</f>
        <v>464</v>
      </c>
      <c r="H511">
        <v>81.13</v>
      </c>
      <c r="I511">
        <v>11.93</v>
      </c>
      <c r="J511">
        <v>14.4</v>
      </c>
      <c r="K511" s="33">
        <f>VLOOKUP(F511,'Building series'!A:C,2,0)</f>
        <v>2.5</v>
      </c>
      <c r="L511">
        <v>4073.8</v>
      </c>
      <c r="M511" s="31">
        <f>L511*K511</f>
        <v>10184.5</v>
      </c>
      <c r="N511">
        <v>5</v>
      </c>
      <c r="O511" s="31" t="s">
        <v>74</v>
      </c>
      <c r="P511">
        <v>1975</v>
      </c>
      <c r="Q511" s="31">
        <v>75</v>
      </c>
      <c r="R511" s="34">
        <v>4073.8</v>
      </c>
      <c r="S511">
        <v>10184.5</v>
      </c>
      <c r="T511" s="35">
        <v>18.25</v>
      </c>
      <c r="U511">
        <v>203</v>
      </c>
      <c r="V511">
        <v>0.6</v>
      </c>
      <c r="W511" s="36" t="s">
        <v>65</v>
      </c>
      <c r="X511" s="1" t="s">
        <v>66</v>
      </c>
      <c r="Y511">
        <v>361345</v>
      </c>
      <c r="Z511">
        <v>288431</v>
      </c>
      <c r="AA511">
        <f>SUM(Y511:Z511)</f>
        <v>649776</v>
      </c>
      <c r="AB511">
        <v>0.81</v>
      </c>
      <c r="AC511">
        <v>201723</v>
      </c>
      <c r="AD511" s="31">
        <v>49.52</v>
      </c>
      <c r="AE511">
        <f>'Building envelope'!D1776</f>
        <v>4723.37</v>
      </c>
      <c r="AF511" s="31">
        <f>'Building envelope'!E1776</f>
        <v>380047</v>
      </c>
      <c r="AG511" s="37">
        <f>'Energy efficiency measures'!H1473</f>
        <v>393570</v>
      </c>
      <c r="AH511" s="38">
        <f>'Energy efficiency measures'!I1473</f>
        <v>28.281427401158361</v>
      </c>
    </row>
    <row r="512" spans="1:34" s="41" customFormat="1" x14ac:dyDescent="0.25">
      <c r="A512" s="39" t="s">
        <v>67</v>
      </c>
      <c r="B512" s="40" t="s">
        <v>68</v>
      </c>
      <c r="D512" s="42"/>
      <c r="E512" s="43"/>
      <c r="F512" s="43"/>
      <c r="G512" s="46" t="e">
        <f>VLOOKUP(F512,'Building series'!A:F,6,0)</f>
        <v>#N/A</v>
      </c>
      <c r="H512" s="43"/>
      <c r="I512" s="43"/>
      <c r="J512" s="43"/>
      <c r="K512" s="43"/>
      <c r="L512" s="43"/>
      <c r="M512" s="43"/>
      <c r="N512" s="43"/>
      <c r="O512" s="44"/>
      <c r="P512" s="43"/>
      <c r="Q512" s="44"/>
      <c r="R512" s="44"/>
      <c r="S512" s="44"/>
      <c r="T512" s="44"/>
      <c r="U512" s="44"/>
      <c r="V512" s="44"/>
      <c r="W512" s="45"/>
      <c r="X512" s="43"/>
      <c r="Y512" s="43"/>
      <c r="Z512" s="43"/>
      <c r="AA512" s="43"/>
      <c r="AB512" s="43"/>
      <c r="AC512" s="43"/>
      <c r="AD512" s="44"/>
      <c r="AE512" s="44"/>
      <c r="AF512" s="44"/>
      <c r="AG512" s="43"/>
      <c r="AH512" s="44"/>
    </row>
    <row r="513" spans="1:34" s="41" customFormat="1" x14ac:dyDescent="0.25">
      <c r="A513" s="39" t="s">
        <v>69</v>
      </c>
      <c r="B513" s="40" t="s">
        <v>70</v>
      </c>
      <c r="D513" s="42"/>
      <c r="E513" s="43"/>
      <c r="F513" s="43"/>
      <c r="G513" s="46" t="e">
        <f>VLOOKUP(F513,'Building series'!A:F,6,0)</f>
        <v>#N/A</v>
      </c>
      <c r="H513" s="43"/>
      <c r="I513" s="43"/>
      <c r="J513" s="43"/>
      <c r="K513" s="43"/>
      <c r="L513" s="43"/>
      <c r="M513" s="43"/>
      <c r="N513" s="43"/>
      <c r="O513" s="44"/>
      <c r="P513" s="43"/>
      <c r="Q513" s="44"/>
      <c r="R513" s="44"/>
      <c r="S513" s="44"/>
      <c r="T513" s="44"/>
      <c r="U513" s="44"/>
      <c r="V513" s="44"/>
      <c r="W513" s="45"/>
      <c r="X513" s="43"/>
      <c r="Y513" s="43"/>
      <c r="Z513" s="43"/>
      <c r="AA513" s="43"/>
      <c r="AB513" s="43"/>
      <c r="AC513" s="43"/>
      <c r="AD513" s="44"/>
      <c r="AE513" s="44"/>
      <c r="AF513" s="44"/>
      <c r="AG513" s="43"/>
      <c r="AH513" s="44"/>
    </row>
    <row r="514" spans="1:34" x14ac:dyDescent="0.25">
      <c r="G514" s="46" t="e">
        <f>VLOOKUP(F514,'Building series'!A:F,6,0)</f>
        <v>#N/A</v>
      </c>
    </row>
    <row r="515" spans="1:34" x14ac:dyDescent="0.25">
      <c r="G515" s="46" t="e">
        <f>VLOOKUP(F515,'Building series'!A:F,6,0)</f>
        <v>#N/A</v>
      </c>
    </row>
    <row r="516" spans="1:34" ht="37.5" x14ac:dyDescent="0.3">
      <c r="A516" s="30" t="s">
        <v>346</v>
      </c>
      <c r="C516" s="31"/>
      <c r="D516" s="1" t="s">
        <v>347</v>
      </c>
      <c r="E516" s="32">
        <v>1000910013001</v>
      </c>
      <c r="F516" t="s">
        <v>168</v>
      </c>
      <c r="G516" s="46">
        <f>VLOOKUP(F516,'Building series'!A:F,6,0)</f>
        <v>0</v>
      </c>
      <c r="H516">
        <v>21.26</v>
      </c>
      <c r="I516">
        <v>11.65</v>
      </c>
      <c r="J516">
        <v>6.55</v>
      </c>
      <c r="K516" s="33">
        <f>VLOOKUP(F516,'Building series'!A:C,2,0)</f>
        <v>3</v>
      </c>
      <c r="L516">
        <v>402.6</v>
      </c>
      <c r="M516" s="31">
        <f>L516*K516</f>
        <v>1207.8000000000002</v>
      </c>
      <c r="N516">
        <v>2</v>
      </c>
      <c r="O516" s="31" t="s">
        <v>315</v>
      </c>
      <c r="P516">
        <v>1910</v>
      </c>
      <c r="Q516" s="31">
        <v>6</v>
      </c>
      <c r="R516" s="34">
        <v>402.6</v>
      </c>
      <c r="S516">
        <v>1211.8</v>
      </c>
      <c r="T516" s="35">
        <v>18.649999999999999</v>
      </c>
      <c r="U516">
        <v>203</v>
      </c>
      <c r="V516">
        <v>0.7</v>
      </c>
      <c r="W516" s="36" t="s">
        <v>162</v>
      </c>
      <c r="X516" s="1" t="s">
        <v>86</v>
      </c>
      <c r="Y516" s="46">
        <v>74706</v>
      </c>
      <c r="Z516" s="46" t="s">
        <v>64</v>
      </c>
      <c r="AA516">
        <f>SUM(Y516:Z516)</f>
        <v>74706</v>
      </c>
      <c r="AB516">
        <v>0.85</v>
      </c>
      <c r="AC516">
        <v>16586</v>
      </c>
      <c r="AD516" s="31">
        <v>41.2</v>
      </c>
      <c r="AE516">
        <f>'Building envelope'!D1797</f>
        <v>955.86</v>
      </c>
      <c r="AF516" s="31">
        <f>'Building envelope'!E1797</f>
        <v>72526</v>
      </c>
      <c r="AG516" s="37">
        <f>'Energy efficiency measures'!H1488</f>
        <v>49980</v>
      </c>
      <c r="AH516" s="38">
        <f>'Energy efficiency measures'!I1488</f>
        <v>3.5914976789640849</v>
      </c>
    </row>
    <row r="517" spans="1:34" s="41" customFormat="1" x14ac:dyDescent="0.25">
      <c r="A517" s="39" t="s">
        <v>67</v>
      </c>
      <c r="B517" s="40" t="s">
        <v>68</v>
      </c>
      <c r="D517" s="42"/>
      <c r="E517" s="43"/>
      <c r="F517" s="43"/>
      <c r="G517" s="46" t="e">
        <f>VLOOKUP(F517,'Building series'!A:F,6,0)</f>
        <v>#N/A</v>
      </c>
      <c r="H517" s="43"/>
      <c r="I517" s="43"/>
      <c r="J517" s="43"/>
      <c r="K517" s="43"/>
      <c r="L517" s="43"/>
      <c r="M517" s="43"/>
      <c r="N517" s="43"/>
      <c r="O517" s="44"/>
      <c r="P517" s="43"/>
      <c r="Q517" s="44"/>
      <c r="R517" s="44"/>
      <c r="S517" s="44"/>
      <c r="T517" s="44"/>
      <c r="U517" s="44"/>
      <c r="V517" s="44"/>
      <c r="W517" s="45"/>
      <c r="X517" s="43"/>
      <c r="Y517" s="43"/>
      <c r="Z517" s="43"/>
      <c r="AA517" s="43"/>
      <c r="AB517" s="43"/>
      <c r="AC517" s="43"/>
      <c r="AD517" s="44"/>
      <c r="AE517" s="44"/>
      <c r="AF517" s="44"/>
      <c r="AG517" s="43"/>
      <c r="AH517" s="44"/>
    </row>
    <row r="518" spans="1:34" s="41" customFormat="1" x14ac:dyDescent="0.25">
      <c r="A518" s="39" t="s">
        <v>69</v>
      </c>
      <c r="B518" s="40" t="s">
        <v>70</v>
      </c>
      <c r="D518" s="42"/>
      <c r="E518" s="43"/>
      <c r="F518" s="43"/>
      <c r="G518" s="46" t="e">
        <f>VLOOKUP(F518,'Building series'!A:F,6,0)</f>
        <v>#N/A</v>
      </c>
      <c r="H518" s="43"/>
      <c r="I518" s="43"/>
      <c r="J518" s="43"/>
      <c r="K518" s="43"/>
      <c r="L518" s="43"/>
      <c r="M518" s="43"/>
      <c r="N518" s="43"/>
      <c r="O518" s="44"/>
      <c r="P518" s="43"/>
      <c r="Q518" s="44"/>
      <c r="R518" s="44"/>
      <c r="S518" s="44"/>
      <c r="T518" s="44"/>
      <c r="U518" s="44"/>
      <c r="V518" s="44"/>
      <c r="W518" s="45"/>
      <c r="X518" s="43"/>
      <c r="Y518" s="43"/>
      <c r="Z518" s="43"/>
      <c r="AA518" s="43"/>
      <c r="AB518" s="43"/>
      <c r="AC518" s="43"/>
      <c r="AD518" s="44"/>
      <c r="AE518" s="44"/>
      <c r="AF518" s="44"/>
      <c r="AG518" s="43"/>
      <c r="AH518" s="44"/>
    </row>
    <row r="519" spans="1:34" x14ac:dyDescent="0.25">
      <c r="G519" s="46" t="e">
        <f>VLOOKUP(F519,'Building series'!A:F,6,0)</f>
        <v>#N/A</v>
      </c>
    </row>
    <row r="520" spans="1:34" x14ac:dyDescent="0.25">
      <c r="G520" s="46" t="e">
        <f>VLOOKUP(F520,'Building series'!A:F,6,0)</f>
        <v>#N/A</v>
      </c>
    </row>
    <row r="521" spans="1:34" ht="37.5" x14ac:dyDescent="0.3">
      <c r="A521" s="30" t="s">
        <v>348</v>
      </c>
      <c r="C521" s="31"/>
      <c r="D521" s="1" t="s">
        <v>349</v>
      </c>
      <c r="E521" s="32">
        <v>1000660193001</v>
      </c>
      <c r="F521" t="s">
        <v>350</v>
      </c>
      <c r="G521" s="46">
        <f>VLOOKUP(F521,'Building series'!A:F,6,0)</f>
        <v>0</v>
      </c>
      <c r="H521">
        <v>24.61</v>
      </c>
      <c r="I521">
        <v>8.9</v>
      </c>
      <c r="J521">
        <v>8.5</v>
      </c>
      <c r="K521" s="33">
        <f>VLOOKUP(F521,'Building series'!A:C,2,0)</f>
        <v>2.57</v>
      </c>
      <c r="L521">
        <v>454.09</v>
      </c>
      <c r="M521" s="31">
        <f>L521*K521</f>
        <v>1167.0112999999999</v>
      </c>
      <c r="N521">
        <v>3</v>
      </c>
      <c r="O521" s="31" t="s">
        <v>204</v>
      </c>
      <c r="P521">
        <v>1910</v>
      </c>
      <c r="Q521" s="31">
        <v>8</v>
      </c>
      <c r="R521" s="34">
        <v>454.09</v>
      </c>
      <c r="S521">
        <v>1167.01</v>
      </c>
      <c r="T521" s="35">
        <v>16</v>
      </c>
      <c r="U521">
        <v>203</v>
      </c>
      <c r="V521">
        <v>0.6</v>
      </c>
      <c r="W521" s="36" t="s">
        <v>162</v>
      </c>
      <c r="X521" s="1" t="s">
        <v>28</v>
      </c>
      <c r="Y521">
        <v>60411.5</v>
      </c>
      <c r="Z521" s="46" t="s">
        <v>64</v>
      </c>
      <c r="AA521">
        <f>SUM(Y521:Z521)</f>
        <v>60411.5</v>
      </c>
      <c r="AB521">
        <v>0.94</v>
      </c>
      <c r="AC521">
        <v>7807.5</v>
      </c>
      <c r="AD521" s="31">
        <v>17.190000000000001</v>
      </c>
      <c r="AE521">
        <f>'Building envelope'!D1811</f>
        <v>705.7399999999999</v>
      </c>
      <c r="AF521" s="31">
        <f>'Building envelope'!E1811</f>
        <v>53613187.350000001</v>
      </c>
      <c r="AG521" s="37">
        <f>'Energy efficiency measures'!H1499</f>
        <v>24341.65</v>
      </c>
      <c r="AH521" s="38">
        <f>'Energy efficiency measures'!I1499</f>
        <v>1.7491592532444202</v>
      </c>
    </row>
    <row r="522" spans="1:34" s="41" customFormat="1" x14ac:dyDescent="0.25">
      <c r="A522" s="39" t="s">
        <v>67</v>
      </c>
      <c r="B522" s="40" t="s">
        <v>68</v>
      </c>
      <c r="D522" s="42"/>
      <c r="E522" s="43"/>
      <c r="F522" s="43"/>
      <c r="G522" s="46" t="e">
        <f>VLOOKUP(F522,'Building series'!A:F,6,0)</f>
        <v>#N/A</v>
      </c>
      <c r="H522" s="43"/>
      <c r="I522" s="43"/>
      <c r="J522" s="43"/>
      <c r="K522" s="43"/>
      <c r="L522" s="43"/>
      <c r="M522" s="43"/>
      <c r="N522" s="43"/>
      <c r="O522" s="44"/>
      <c r="P522" s="43"/>
      <c r="Q522" s="44"/>
      <c r="R522" s="44"/>
      <c r="S522" s="44"/>
      <c r="T522" s="44"/>
      <c r="U522" s="44"/>
      <c r="V522" s="44"/>
      <c r="W522" s="45"/>
      <c r="X522" s="43"/>
      <c r="Y522" s="43"/>
      <c r="Z522" s="43"/>
      <c r="AA522" s="43"/>
      <c r="AB522" s="43"/>
      <c r="AC522" s="43"/>
      <c r="AD522" s="44"/>
      <c r="AE522" s="44"/>
      <c r="AF522" s="44"/>
      <c r="AG522" s="43"/>
      <c r="AH522" s="44"/>
    </row>
    <row r="523" spans="1:34" s="41" customFormat="1" x14ac:dyDescent="0.25">
      <c r="A523" s="39" t="s">
        <v>69</v>
      </c>
      <c r="B523" s="40" t="s">
        <v>70</v>
      </c>
      <c r="D523" s="42"/>
      <c r="E523" s="43"/>
      <c r="F523" s="43"/>
      <c r="G523" s="46" t="e">
        <f>VLOOKUP(F523,'Building series'!A:F,6,0)</f>
        <v>#N/A</v>
      </c>
      <c r="H523" s="43"/>
      <c r="I523" s="43"/>
      <c r="J523" s="43"/>
      <c r="K523" s="43"/>
      <c r="L523" s="43"/>
      <c r="M523" s="43"/>
      <c r="N523" s="43"/>
      <c r="O523" s="44"/>
      <c r="P523" s="43"/>
      <c r="Q523" s="44"/>
      <c r="R523" s="44"/>
      <c r="S523" s="44"/>
      <c r="T523" s="44"/>
      <c r="U523" s="44"/>
      <c r="V523" s="44"/>
      <c r="W523" s="45"/>
      <c r="X523" s="43"/>
      <c r="Y523" s="43"/>
      <c r="Z523" s="43"/>
      <c r="AA523" s="43"/>
      <c r="AB523" s="43"/>
      <c r="AC523" s="43"/>
      <c r="AD523" s="44"/>
      <c r="AE523" s="44"/>
      <c r="AF523" s="44"/>
      <c r="AG523" s="43"/>
      <c r="AH523" s="44"/>
    </row>
    <row r="524" spans="1:34" x14ac:dyDescent="0.25">
      <c r="G524" s="46" t="e">
        <f>VLOOKUP(F524,'Building series'!A:F,6,0)</f>
        <v>#N/A</v>
      </c>
    </row>
    <row r="525" spans="1:34" x14ac:dyDescent="0.25">
      <c r="G525" s="46" t="e">
        <f>VLOOKUP(F525,'Building series'!A:F,6,0)</f>
        <v>#N/A</v>
      </c>
    </row>
    <row r="526" spans="1:34" ht="37.5" x14ac:dyDescent="0.3">
      <c r="A526" s="30" t="s">
        <v>351</v>
      </c>
      <c r="C526" s="31"/>
      <c r="D526" s="1" t="s">
        <v>352</v>
      </c>
      <c r="E526" s="32">
        <v>1000682038001</v>
      </c>
      <c r="F526" t="s">
        <v>193</v>
      </c>
      <c r="G526" s="46">
        <f>VLOOKUP(F526,'Building series'!A:F,6,0)</f>
        <v>467</v>
      </c>
      <c r="H526">
        <v>52</v>
      </c>
      <c r="I526">
        <v>11.71</v>
      </c>
      <c r="J526">
        <v>25.35</v>
      </c>
      <c r="K526" s="33">
        <f>VLOOKUP(F526,'Building series'!A:C,2,0)</f>
        <v>2.5</v>
      </c>
      <c r="L526">
        <v>4311.25</v>
      </c>
      <c r="M526" s="31">
        <f>L526*K526</f>
        <v>10778.125</v>
      </c>
      <c r="N526">
        <v>9</v>
      </c>
      <c r="O526" s="31" t="s">
        <v>74</v>
      </c>
      <c r="P526">
        <v>1976</v>
      </c>
      <c r="Q526" s="31">
        <v>72</v>
      </c>
      <c r="R526" s="34">
        <v>4311.25</v>
      </c>
      <c r="S526">
        <v>10778.1</v>
      </c>
      <c r="T526" s="35">
        <v>19.43</v>
      </c>
      <c r="U526">
        <v>203</v>
      </c>
      <c r="V526">
        <v>0.7</v>
      </c>
      <c r="W526" s="36" t="s">
        <v>65</v>
      </c>
      <c r="X526" s="1" t="s">
        <v>66</v>
      </c>
      <c r="Y526">
        <v>495203</v>
      </c>
      <c r="Z526">
        <v>270957</v>
      </c>
      <c r="AA526">
        <f>SUM(Y526:Z526)</f>
        <v>766160</v>
      </c>
      <c r="AB526">
        <v>0.83</v>
      </c>
      <c r="AC526">
        <v>217417</v>
      </c>
      <c r="AD526" s="31">
        <v>50.43</v>
      </c>
      <c r="AE526">
        <f>'Building envelope'!D1831</f>
        <v>5095.2299999999996</v>
      </c>
      <c r="AF526" s="31">
        <f>'Building envelope'!E1831</f>
        <v>447308</v>
      </c>
      <c r="AG526" s="37">
        <f>'Energy efficiency measures'!H1518</f>
        <v>351550</v>
      </c>
      <c r="AH526" s="38">
        <f>'Energy efficiency measures'!I1518</f>
        <v>25.261924950776791</v>
      </c>
    </row>
    <row r="527" spans="1:34" s="41" customFormat="1" x14ac:dyDescent="0.25">
      <c r="A527" s="39" t="s">
        <v>67</v>
      </c>
      <c r="B527" s="40" t="s">
        <v>68</v>
      </c>
      <c r="D527" s="42"/>
      <c r="E527" s="43"/>
      <c r="F527" s="43"/>
      <c r="G527" s="46" t="e">
        <f>VLOOKUP(F527,'Building series'!A:F,6,0)</f>
        <v>#N/A</v>
      </c>
      <c r="H527" s="43"/>
      <c r="I527" s="43"/>
      <c r="J527" s="43"/>
      <c r="K527" s="43"/>
      <c r="L527" s="43"/>
      <c r="M527" s="43"/>
      <c r="N527" s="43"/>
      <c r="O527" s="44"/>
      <c r="P527" s="43"/>
      <c r="Q527" s="44"/>
      <c r="R527" s="44"/>
      <c r="S527" s="44"/>
      <c r="T527" s="44"/>
      <c r="U527" s="44"/>
      <c r="V527" s="44"/>
      <c r="W527" s="45"/>
      <c r="X527" s="43"/>
      <c r="Y527" s="43"/>
      <c r="Z527" s="43"/>
      <c r="AA527" s="43"/>
      <c r="AB527" s="43"/>
      <c r="AC527" s="43"/>
      <c r="AD527" s="44"/>
      <c r="AE527" s="44"/>
      <c r="AF527" s="44"/>
      <c r="AG527" s="43"/>
      <c r="AH527" s="44"/>
    </row>
    <row r="528" spans="1:34" s="41" customFormat="1" x14ac:dyDescent="0.25">
      <c r="A528" s="39" t="s">
        <v>69</v>
      </c>
      <c r="B528" s="40" t="s">
        <v>70</v>
      </c>
      <c r="D528" s="42"/>
      <c r="E528" s="43"/>
      <c r="F528" s="43"/>
      <c r="G528" s="46" t="e">
        <f>VLOOKUP(F528,'Building series'!A:F,6,0)</f>
        <v>#N/A</v>
      </c>
      <c r="H528" s="43"/>
      <c r="I528" s="43"/>
      <c r="J528" s="43"/>
      <c r="K528" s="43"/>
      <c r="L528" s="43"/>
      <c r="M528" s="43"/>
      <c r="N528" s="43"/>
      <c r="O528" s="44"/>
      <c r="P528" s="43"/>
      <c r="Q528" s="44"/>
      <c r="R528" s="44"/>
      <c r="S528" s="44"/>
      <c r="T528" s="44"/>
      <c r="U528" s="44"/>
      <c r="V528" s="44"/>
      <c r="W528" s="45"/>
      <c r="X528" s="43"/>
      <c r="Y528" s="43"/>
      <c r="Z528" s="43"/>
      <c r="AA528" s="43"/>
      <c r="AB528" s="43"/>
      <c r="AC528" s="43"/>
      <c r="AD528" s="44"/>
      <c r="AE528" s="44"/>
      <c r="AF528" s="44"/>
      <c r="AG528" s="43"/>
      <c r="AH528" s="44"/>
    </row>
    <row r="529" spans="1:34" x14ac:dyDescent="0.25">
      <c r="G529" s="46" t="e">
        <f>VLOOKUP(F529,'Building series'!A:F,6,0)</f>
        <v>#N/A</v>
      </c>
    </row>
    <row r="530" spans="1:34" x14ac:dyDescent="0.25">
      <c r="G530" s="46" t="e">
        <f>VLOOKUP(F530,'Building series'!A:F,6,0)</f>
        <v>#N/A</v>
      </c>
    </row>
    <row r="531" spans="1:34" ht="37.5" x14ac:dyDescent="0.3">
      <c r="A531" s="30" t="s">
        <v>353</v>
      </c>
      <c r="C531" s="31"/>
      <c r="D531" s="1" t="s">
        <v>354</v>
      </c>
      <c r="E531" s="32">
        <v>1000910168002</v>
      </c>
      <c r="F531" t="s">
        <v>101</v>
      </c>
      <c r="G531" s="46" t="str">
        <f>VLOOKUP(F531,'Building series'!A:F,6,0)</f>
        <v>316/318</v>
      </c>
      <c r="H531">
        <v>53</v>
      </c>
      <c r="I531">
        <v>11</v>
      </c>
      <c r="J531">
        <v>15.2</v>
      </c>
      <c r="K531" s="33">
        <f>VLOOKUP(F531,'Building series'!A:C,2,0)</f>
        <v>2.5</v>
      </c>
      <c r="L531">
        <v>1881.76</v>
      </c>
      <c r="M531" s="31">
        <f>L531*K531</f>
        <v>4704.3999999999996</v>
      </c>
      <c r="N531">
        <v>4</v>
      </c>
      <c r="O531" s="31" t="s">
        <v>74</v>
      </c>
      <c r="P531">
        <v>1961</v>
      </c>
      <c r="Q531" s="31">
        <v>44</v>
      </c>
      <c r="R531" s="34">
        <v>1881.76</v>
      </c>
      <c r="S531">
        <v>4704</v>
      </c>
      <c r="T531" s="35">
        <v>18.5</v>
      </c>
      <c r="U531">
        <v>203</v>
      </c>
      <c r="V531">
        <v>0.5</v>
      </c>
      <c r="W531" s="36" t="s">
        <v>65</v>
      </c>
      <c r="X531" s="1" t="s">
        <v>66</v>
      </c>
      <c r="Y531">
        <v>237037</v>
      </c>
      <c r="Z531">
        <v>107720</v>
      </c>
      <c r="AA531">
        <f>SUM(Y531:Z531)</f>
        <v>344757</v>
      </c>
      <c r="AB531">
        <v>0.88</v>
      </c>
      <c r="AC531">
        <v>93882</v>
      </c>
      <c r="AD531" s="31">
        <v>40.6</v>
      </c>
      <c r="AE531">
        <f>'Building envelope'!D1845</f>
        <v>2308.2000000000003</v>
      </c>
      <c r="AF531" s="31">
        <f>'Building envelope'!E1845</f>
        <v>209397</v>
      </c>
      <c r="AG531" s="37">
        <f>'Energy efficiency measures'!H1530</f>
        <v>218800</v>
      </c>
      <c r="AH531" s="38">
        <f>'Energy efficiency measures'!I1530</f>
        <v>15.72268291631336</v>
      </c>
    </row>
    <row r="532" spans="1:34" s="41" customFormat="1" x14ac:dyDescent="0.25">
      <c r="A532" s="39" t="s">
        <v>67</v>
      </c>
      <c r="B532" s="40" t="s">
        <v>68</v>
      </c>
      <c r="D532" s="42"/>
      <c r="E532" s="43"/>
      <c r="F532" s="43"/>
      <c r="G532" s="46" t="e">
        <f>VLOOKUP(F532,'Building series'!A:F,6,0)</f>
        <v>#N/A</v>
      </c>
      <c r="H532" s="43"/>
      <c r="I532" s="43"/>
      <c r="J532" s="43"/>
      <c r="K532" s="43"/>
      <c r="L532" s="43"/>
      <c r="M532" s="43"/>
      <c r="N532" s="43"/>
      <c r="O532" s="44"/>
      <c r="P532" s="43"/>
      <c r="Q532" s="44"/>
      <c r="R532" s="44"/>
      <c r="S532" s="44"/>
      <c r="T532" s="44"/>
      <c r="U532" s="44"/>
      <c r="V532" s="44"/>
      <c r="W532" s="45"/>
      <c r="X532" s="43"/>
      <c r="Y532" s="43"/>
      <c r="Z532" s="43"/>
      <c r="AA532" s="43"/>
      <c r="AB532" s="43"/>
      <c r="AC532" s="43"/>
      <c r="AD532" s="44"/>
      <c r="AE532" s="44"/>
      <c r="AF532" s="44"/>
      <c r="AG532" s="43"/>
      <c r="AH532" s="44"/>
    </row>
    <row r="533" spans="1:34" s="41" customFormat="1" x14ac:dyDescent="0.25">
      <c r="A533" s="39" t="s">
        <v>69</v>
      </c>
      <c r="B533" s="40" t="s">
        <v>70</v>
      </c>
      <c r="D533" s="42"/>
      <c r="E533" s="43"/>
      <c r="F533" s="43"/>
      <c r="G533" s="46" t="e">
        <f>VLOOKUP(F533,'Building series'!A:F,6,0)</f>
        <v>#N/A</v>
      </c>
      <c r="H533" s="43"/>
      <c r="I533" s="43"/>
      <c r="J533" s="43"/>
      <c r="K533" s="43"/>
      <c r="L533" s="43"/>
      <c r="M533" s="43"/>
      <c r="N533" s="43"/>
      <c r="O533" s="44"/>
      <c r="P533" s="43"/>
      <c r="Q533" s="44"/>
      <c r="R533" s="44"/>
      <c r="S533" s="44"/>
      <c r="T533" s="44"/>
      <c r="U533" s="44"/>
      <c r="V533" s="44"/>
      <c r="W533" s="45"/>
      <c r="X533" s="43"/>
      <c r="Y533" s="43"/>
      <c r="Z533" s="43"/>
      <c r="AA533" s="43"/>
      <c r="AB533" s="43"/>
      <c r="AC533" s="43"/>
      <c r="AD533" s="44"/>
      <c r="AE533" s="44"/>
      <c r="AF533" s="44"/>
      <c r="AG533" s="43"/>
      <c r="AH533" s="44"/>
    </row>
    <row r="534" spans="1:34" x14ac:dyDescent="0.25">
      <c r="G534" s="46" t="e">
        <f>VLOOKUP(F534,'Building series'!A:F,6,0)</f>
        <v>#N/A</v>
      </c>
    </row>
    <row r="535" spans="1:34" x14ac:dyDescent="0.25">
      <c r="G535" s="46" t="e">
        <f>VLOOKUP(F535,'Building series'!A:F,6,0)</f>
        <v>#N/A</v>
      </c>
    </row>
    <row r="536" spans="1:34" ht="37.5" x14ac:dyDescent="0.3">
      <c r="A536" s="30" t="s">
        <v>355</v>
      </c>
      <c r="C536" s="31"/>
      <c r="D536" s="1" t="s">
        <v>356</v>
      </c>
      <c r="E536" s="32">
        <v>1000762034001</v>
      </c>
      <c r="F536" t="s">
        <v>357</v>
      </c>
      <c r="G536" s="46">
        <f>VLOOKUP(F536,'Building series'!A:F,6,0)</f>
        <v>0</v>
      </c>
      <c r="H536">
        <v>51</v>
      </c>
      <c r="I536">
        <v>13.8</v>
      </c>
      <c r="J536">
        <v>6.4</v>
      </c>
      <c r="K536" s="33">
        <f>VLOOKUP(F536,'Building series'!A:C,2,0)</f>
        <v>3.2</v>
      </c>
      <c r="L536">
        <v>1544</v>
      </c>
      <c r="M536" s="31">
        <f>L536*K536</f>
        <v>4940.8</v>
      </c>
      <c r="N536">
        <v>2</v>
      </c>
      <c r="O536" s="31" t="s">
        <v>74</v>
      </c>
      <c r="P536">
        <v>1915</v>
      </c>
      <c r="Q536" s="31">
        <v>23</v>
      </c>
      <c r="R536" s="34">
        <v>1544</v>
      </c>
      <c r="S536">
        <v>4940.8</v>
      </c>
      <c r="T536" s="35">
        <v>18</v>
      </c>
      <c r="U536">
        <v>194</v>
      </c>
      <c r="V536">
        <v>0.65</v>
      </c>
      <c r="W536" s="36" t="s">
        <v>65</v>
      </c>
      <c r="X536" s="1" t="s">
        <v>66</v>
      </c>
      <c r="Y536">
        <v>210445</v>
      </c>
      <c r="Z536">
        <v>89057</v>
      </c>
      <c r="AA536">
        <f>SUM(Y536:Z536)</f>
        <v>299502</v>
      </c>
      <c r="AB536">
        <v>0.85</v>
      </c>
      <c r="AC536">
        <v>66963.14</v>
      </c>
      <c r="AD536" s="31">
        <v>43.38</v>
      </c>
      <c r="AE536">
        <f>'Building envelope'!D1859</f>
        <v>2698.26</v>
      </c>
      <c r="AF536" s="31">
        <f>'Building envelope'!E1859</f>
        <v>194974.40000000002</v>
      </c>
      <c r="AG536" s="37">
        <f>'Energy efficiency measures'!H1544</f>
        <v>232100</v>
      </c>
      <c r="AH536" s="38">
        <f>'Energy efficiency measures'!I1544</f>
        <v>16.678403587186157</v>
      </c>
    </row>
    <row r="537" spans="1:34" s="41" customFormat="1" x14ac:dyDescent="0.25">
      <c r="A537" s="39" t="s">
        <v>67</v>
      </c>
      <c r="B537" s="40" t="s">
        <v>68</v>
      </c>
      <c r="D537" s="42"/>
      <c r="E537" s="43"/>
      <c r="F537" s="43"/>
      <c r="G537" s="46" t="e">
        <f>VLOOKUP(F537,'Building series'!A:F,6,0)</f>
        <v>#N/A</v>
      </c>
      <c r="H537" s="43"/>
      <c r="I537" s="43"/>
      <c r="J537" s="43"/>
      <c r="K537" s="43"/>
      <c r="L537" s="43"/>
      <c r="M537" s="43"/>
      <c r="N537" s="43"/>
      <c r="O537" s="44"/>
      <c r="P537" s="43"/>
      <c r="Q537" s="44"/>
      <c r="R537" s="44"/>
      <c r="S537" s="44"/>
      <c r="T537" s="44"/>
      <c r="U537" s="44"/>
      <c r="V537" s="44"/>
      <c r="W537" s="45"/>
      <c r="X537" s="43"/>
      <c r="Y537" s="43"/>
      <c r="Z537" s="43"/>
      <c r="AA537" s="43"/>
      <c r="AB537" s="43"/>
      <c r="AC537" s="43"/>
      <c r="AD537" s="44"/>
      <c r="AE537" s="44"/>
      <c r="AF537" s="44"/>
      <c r="AG537" s="43"/>
      <c r="AH537" s="44"/>
    </row>
    <row r="538" spans="1:34" s="41" customFormat="1" x14ac:dyDescent="0.25">
      <c r="A538" s="39" t="s">
        <v>69</v>
      </c>
      <c r="B538" s="40" t="s">
        <v>70</v>
      </c>
      <c r="D538" s="42"/>
      <c r="E538" s="43"/>
      <c r="F538" s="43"/>
      <c r="G538" s="46" t="e">
        <f>VLOOKUP(F538,'Building series'!A:F,6,0)</f>
        <v>#N/A</v>
      </c>
      <c r="H538" s="43"/>
      <c r="I538" s="43"/>
      <c r="J538" s="43"/>
      <c r="K538" s="43"/>
      <c r="L538" s="43"/>
      <c r="M538" s="43"/>
      <c r="N538" s="43"/>
      <c r="O538" s="44"/>
      <c r="P538" s="43"/>
      <c r="Q538" s="44"/>
      <c r="R538" s="44"/>
      <c r="S538" s="44"/>
      <c r="T538" s="44"/>
      <c r="U538" s="44"/>
      <c r="V538" s="44"/>
      <c r="W538" s="45"/>
      <c r="X538" s="43"/>
      <c r="Y538" s="43"/>
      <c r="Z538" s="43"/>
      <c r="AA538" s="43"/>
      <c r="AB538" s="43"/>
      <c r="AC538" s="43"/>
      <c r="AD538" s="44"/>
      <c r="AE538" s="44"/>
      <c r="AF538" s="44"/>
      <c r="AG538" s="43"/>
      <c r="AH538" s="44"/>
    </row>
    <row r="539" spans="1:34" x14ac:dyDescent="0.25">
      <c r="G539" s="46" t="e">
        <f>VLOOKUP(F539,'Building series'!A:F,6,0)</f>
        <v>#N/A</v>
      </c>
    </row>
    <row r="540" spans="1:34" x14ac:dyDescent="0.25">
      <c r="G540" s="46" t="e">
        <f>VLOOKUP(F540,'Building series'!A:F,6,0)</f>
        <v>#N/A</v>
      </c>
    </row>
    <row r="541" spans="1:34" ht="37.5" x14ac:dyDescent="0.3">
      <c r="A541" s="30" t="s">
        <v>358</v>
      </c>
      <c r="C541" s="31"/>
      <c r="D541" s="1" t="s">
        <v>359</v>
      </c>
      <c r="E541" s="32">
        <v>1000590165002</v>
      </c>
      <c r="F541" t="s">
        <v>360</v>
      </c>
      <c r="G541" s="46">
        <f>VLOOKUP(F541,'Building series'!A:F,6,0)</f>
        <v>0</v>
      </c>
      <c r="H541">
        <v>23.5</v>
      </c>
      <c r="I541">
        <v>10.4</v>
      </c>
      <c r="J541">
        <v>7.15</v>
      </c>
      <c r="K541" s="33">
        <f>VLOOKUP(F541,'Building series'!A:C,2,0)</f>
        <v>2.95</v>
      </c>
      <c r="L541">
        <v>651.5</v>
      </c>
      <c r="M541" s="31">
        <f>L541*K541</f>
        <v>1921.9250000000002</v>
      </c>
      <c r="N541">
        <v>3</v>
      </c>
      <c r="O541" s="31" t="s">
        <v>315</v>
      </c>
      <c r="P541">
        <v>1940</v>
      </c>
      <c r="Q541" s="31">
        <v>9</v>
      </c>
      <c r="R541" s="34">
        <v>651.5</v>
      </c>
      <c r="S541">
        <v>1921.93</v>
      </c>
      <c r="T541" s="35">
        <v>17.899999999999999</v>
      </c>
      <c r="U541">
        <v>203</v>
      </c>
      <c r="V541">
        <v>0.7</v>
      </c>
      <c r="W541" s="36" t="s">
        <v>85</v>
      </c>
      <c r="X541" s="1" t="s">
        <v>86</v>
      </c>
      <c r="Y541">
        <v>85003.62</v>
      </c>
      <c r="Z541">
        <v>19358.400000000001</v>
      </c>
      <c r="AA541">
        <f>SUM(Y541:Z541)</f>
        <v>104362.01999999999</v>
      </c>
      <c r="AB541">
        <v>0.87</v>
      </c>
      <c r="AC541">
        <v>26173.37</v>
      </c>
      <c r="AD541" s="31">
        <v>40.18</v>
      </c>
      <c r="AE541">
        <f>'Building envelope'!D1874</f>
        <v>1001.4000000000001</v>
      </c>
      <c r="AF541" s="31">
        <f>'Building envelope'!E1874</f>
        <v>77437.950000000012</v>
      </c>
      <c r="AG541" s="37">
        <f>'Energy efficiency measures'!H1556</f>
        <v>50300</v>
      </c>
      <c r="AH541" s="38">
        <f>'Energy efficiency measures'!I1556</f>
        <v>3.6144924620226786</v>
      </c>
    </row>
    <row r="542" spans="1:34" s="41" customFormat="1" x14ac:dyDescent="0.25">
      <c r="A542" s="39" t="s">
        <v>67</v>
      </c>
      <c r="B542" s="40" t="s">
        <v>68</v>
      </c>
      <c r="D542" s="42"/>
      <c r="E542" s="43"/>
      <c r="F542" s="43"/>
      <c r="G542" s="46" t="e">
        <f>VLOOKUP(F542,'Building series'!A:F,6,0)</f>
        <v>#N/A</v>
      </c>
      <c r="H542" s="43"/>
      <c r="I542" s="43"/>
      <c r="J542" s="43"/>
      <c r="K542" s="43"/>
      <c r="L542" s="43"/>
      <c r="M542" s="43"/>
      <c r="N542" s="43"/>
      <c r="O542" s="44"/>
      <c r="P542" s="43"/>
      <c r="Q542" s="44"/>
      <c r="R542" s="44"/>
      <c r="S542" s="44"/>
      <c r="T542" s="44"/>
      <c r="U542" s="44"/>
      <c r="V542" s="44"/>
      <c r="W542" s="45"/>
      <c r="X542" s="43"/>
      <c r="Y542" s="43"/>
      <c r="Z542" s="43"/>
      <c r="AA542" s="43"/>
      <c r="AB542" s="43"/>
      <c r="AC542" s="43"/>
      <c r="AD542" s="44"/>
      <c r="AE542" s="44"/>
      <c r="AF542" s="44"/>
      <c r="AG542" s="43"/>
      <c r="AH542" s="44"/>
    </row>
    <row r="543" spans="1:34" s="41" customFormat="1" x14ac:dyDescent="0.25">
      <c r="A543" s="39" t="s">
        <v>69</v>
      </c>
      <c r="B543" s="40" t="s">
        <v>70</v>
      </c>
      <c r="D543" s="42"/>
      <c r="E543" s="43"/>
      <c r="F543" s="43"/>
      <c r="G543" s="46" t="e">
        <f>VLOOKUP(F543,'Building series'!A:F,6,0)</f>
        <v>#N/A</v>
      </c>
      <c r="H543" s="43"/>
      <c r="I543" s="43"/>
      <c r="J543" s="43"/>
      <c r="K543" s="43"/>
      <c r="L543" s="43"/>
      <c r="M543" s="43"/>
      <c r="N543" s="43"/>
      <c r="O543" s="44"/>
      <c r="P543" s="43"/>
      <c r="Q543" s="44"/>
      <c r="R543" s="44"/>
      <c r="S543" s="44"/>
      <c r="T543" s="44"/>
      <c r="U543" s="44"/>
      <c r="V543" s="44"/>
      <c r="W543" s="45"/>
      <c r="X543" s="43"/>
      <c r="Y543" s="43"/>
      <c r="Z543" s="43"/>
      <c r="AA543" s="43"/>
      <c r="AB543" s="43"/>
      <c r="AC543" s="43"/>
      <c r="AD543" s="44"/>
      <c r="AE543" s="44"/>
      <c r="AF543" s="44"/>
      <c r="AG543" s="43"/>
      <c r="AH543" s="44"/>
    </row>
    <row r="544" spans="1:34" x14ac:dyDescent="0.25">
      <c r="G544" s="46" t="e">
        <f>VLOOKUP(F544,'Building series'!A:F,6,0)</f>
        <v>#N/A</v>
      </c>
    </row>
    <row r="545" spans="1:34" x14ac:dyDescent="0.25">
      <c r="G545" s="46" t="e">
        <f>VLOOKUP(F545,'Building series'!A:F,6,0)</f>
        <v>#N/A</v>
      </c>
    </row>
    <row r="546" spans="1:34" ht="37.5" x14ac:dyDescent="0.3">
      <c r="A546" s="30" t="s">
        <v>361</v>
      </c>
      <c r="C546" s="31"/>
      <c r="D546" s="1" t="s">
        <v>362</v>
      </c>
      <c r="E546" s="32">
        <v>1000750516001</v>
      </c>
      <c r="F546" t="s">
        <v>243</v>
      </c>
      <c r="G546" s="46">
        <f>VLOOKUP(F546,'Building series'!A:F,6,0)</f>
        <v>0</v>
      </c>
      <c r="H546">
        <v>24.51</v>
      </c>
      <c r="I546">
        <v>10.29</v>
      </c>
      <c r="J546">
        <v>9.3000000000000007</v>
      </c>
      <c r="K546" s="33">
        <f>VLOOKUP(F546,'Building series'!A:C,2,0)</f>
        <v>2.8</v>
      </c>
      <c r="L546">
        <v>569.79999999999995</v>
      </c>
      <c r="M546" s="31">
        <f>L546*K546</f>
        <v>1595.4399999999998</v>
      </c>
      <c r="N546">
        <v>3</v>
      </c>
      <c r="O546" s="31" t="s">
        <v>74</v>
      </c>
      <c r="P546">
        <v>1964</v>
      </c>
      <c r="Q546" s="31">
        <v>12</v>
      </c>
      <c r="R546" s="34">
        <v>569.79999999999995</v>
      </c>
      <c r="S546">
        <v>1595.44</v>
      </c>
      <c r="T546" s="35">
        <v>19.774000000000001</v>
      </c>
      <c r="U546">
        <v>203</v>
      </c>
      <c r="V546">
        <v>0.5</v>
      </c>
      <c r="W546" s="36" t="s">
        <v>65</v>
      </c>
      <c r="X546" s="1" t="s">
        <v>66</v>
      </c>
      <c r="Y546">
        <v>84378.25</v>
      </c>
      <c r="Z546">
        <v>22658.5</v>
      </c>
      <c r="AA546">
        <f>SUM(Y546:Z546)</f>
        <v>107036.75</v>
      </c>
      <c r="AB546">
        <v>0.95</v>
      </c>
      <c r="AC546">
        <v>20937.8</v>
      </c>
      <c r="AD546" s="31">
        <v>36.75</v>
      </c>
      <c r="AE546">
        <f>'Building envelope'!D1892</f>
        <v>1231.6200000000001</v>
      </c>
      <c r="AF546" s="31">
        <f>'Building envelope'!E1892</f>
        <v>91429.06</v>
      </c>
      <c r="AG546" s="37">
        <f>'Energy efficiency measures'!H1571</f>
        <v>102580.47</v>
      </c>
      <c r="AH546" s="38">
        <f>'Energy efficiency measures'!I1571</f>
        <v>7.3712989178080219</v>
      </c>
    </row>
    <row r="547" spans="1:34" s="41" customFormat="1" x14ac:dyDescent="0.25">
      <c r="A547" s="39" t="s">
        <v>67</v>
      </c>
      <c r="B547" s="40" t="s">
        <v>68</v>
      </c>
      <c r="D547" s="42"/>
      <c r="E547" s="43"/>
      <c r="F547" s="43"/>
      <c r="G547" s="46" t="e">
        <f>VLOOKUP(F547,'Building series'!A:F,6,0)</f>
        <v>#N/A</v>
      </c>
      <c r="H547" s="43"/>
      <c r="I547" s="43"/>
      <c r="J547" s="43"/>
      <c r="K547" s="43"/>
      <c r="L547" s="43"/>
      <c r="M547" s="43"/>
      <c r="N547" s="43"/>
      <c r="O547" s="44"/>
      <c r="P547" s="43"/>
      <c r="Q547" s="44"/>
      <c r="R547" s="44"/>
      <c r="S547" s="44"/>
      <c r="T547" s="44"/>
      <c r="U547" s="44"/>
      <c r="V547" s="44"/>
      <c r="W547" s="45"/>
      <c r="X547" s="43"/>
      <c r="Y547" s="43"/>
      <c r="Z547" s="43"/>
      <c r="AA547" s="43"/>
      <c r="AB547" s="43"/>
      <c r="AC547" s="43"/>
      <c r="AD547" s="44"/>
      <c r="AE547" s="44"/>
      <c r="AF547" s="44"/>
      <c r="AG547" s="43"/>
      <c r="AH547" s="44"/>
    </row>
    <row r="548" spans="1:34" s="41" customFormat="1" x14ac:dyDescent="0.25">
      <c r="A548" s="39" t="s">
        <v>69</v>
      </c>
      <c r="B548" s="40" t="s">
        <v>70</v>
      </c>
      <c r="D548" s="42"/>
      <c r="E548" s="43"/>
      <c r="F548" s="43"/>
      <c r="G548" s="46" t="e">
        <f>VLOOKUP(F548,'Building series'!A:F,6,0)</f>
        <v>#N/A</v>
      </c>
      <c r="H548" s="43"/>
      <c r="I548" s="43"/>
      <c r="J548" s="43"/>
      <c r="K548" s="43"/>
      <c r="L548" s="43"/>
      <c r="M548" s="43"/>
      <c r="N548" s="43"/>
      <c r="O548" s="44"/>
      <c r="P548" s="43"/>
      <c r="Q548" s="44"/>
      <c r="R548" s="44"/>
      <c r="S548" s="44"/>
      <c r="T548" s="44"/>
      <c r="U548" s="44"/>
      <c r="V548" s="44"/>
      <c r="W548" s="45"/>
      <c r="X548" s="43"/>
      <c r="Y548" s="43"/>
      <c r="Z548" s="43"/>
      <c r="AA548" s="43"/>
      <c r="AB548" s="43"/>
      <c r="AC548" s="43"/>
      <c r="AD548" s="44"/>
      <c r="AE548" s="44"/>
      <c r="AF548" s="44"/>
      <c r="AG548" s="43"/>
      <c r="AH548" s="44"/>
    </row>
    <row r="549" spans="1:34" x14ac:dyDescent="0.25">
      <c r="G549" s="46" t="e">
        <f>VLOOKUP(F549,'Building series'!A:F,6,0)</f>
        <v>#N/A</v>
      </c>
    </row>
    <row r="550" spans="1:34" x14ac:dyDescent="0.25">
      <c r="G550" s="46" t="e">
        <f>VLOOKUP(F550,'Building series'!A:F,6,0)</f>
        <v>#N/A</v>
      </c>
    </row>
    <row r="551" spans="1:34" ht="37.5" x14ac:dyDescent="0.3">
      <c r="A551" s="30" t="s">
        <v>363</v>
      </c>
      <c r="C551" s="31"/>
      <c r="D551" s="1" t="s">
        <v>364</v>
      </c>
      <c r="E551" s="32">
        <v>1000860177001</v>
      </c>
      <c r="F551" t="s">
        <v>273</v>
      </c>
      <c r="G551" s="46">
        <f>VLOOKUP(F551,'Building series'!A:F,6,0)</f>
        <v>103</v>
      </c>
      <c r="H551">
        <v>48.76</v>
      </c>
      <c r="I551">
        <v>12.79</v>
      </c>
      <c r="J551">
        <v>14.2</v>
      </c>
      <c r="K551" s="33">
        <f>VLOOKUP(F551,'Building series'!A:C,2,0)</f>
        <v>2.5</v>
      </c>
      <c r="L551">
        <v>2476.8000000000002</v>
      </c>
      <c r="M551" s="31">
        <f>L551*K551</f>
        <v>6192</v>
      </c>
      <c r="N551">
        <v>95</v>
      </c>
      <c r="O551" s="31" t="s">
        <v>74</v>
      </c>
      <c r="P551">
        <v>1972</v>
      </c>
      <c r="Q551" s="31">
        <v>31</v>
      </c>
      <c r="R551" s="34">
        <v>2476.8000000000002</v>
      </c>
      <c r="S551">
        <v>6192</v>
      </c>
      <c r="T551" s="35">
        <v>19.774000000000001</v>
      </c>
      <c r="U551">
        <v>203</v>
      </c>
      <c r="V551">
        <v>0.5</v>
      </c>
      <c r="W551" s="36" t="s">
        <v>65</v>
      </c>
      <c r="X551" s="1" t="s">
        <v>66</v>
      </c>
      <c r="Y551">
        <v>273912.8</v>
      </c>
      <c r="Z551">
        <v>166723.20000000001</v>
      </c>
      <c r="AA551">
        <f>SUM(Y551:Z551)</f>
        <v>440636</v>
      </c>
      <c r="AB551">
        <v>0.93</v>
      </c>
      <c r="AC551">
        <v>104638.94</v>
      </c>
      <c r="AD551" s="31">
        <v>42.25</v>
      </c>
      <c r="AE551">
        <f>'Building envelope'!D1911</f>
        <v>3787.9300000000003</v>
      </c>
      <c r="AF551" s="31">
        <f>'Building envelope'!E1911</f>
        <v>298250.23999999999</v>
      </c>
      <c r="AG551" s="37">
        <f>'Energy efficiency measures'!H1589</f>
        <v>337111.22000000003</v>
      </c>
      <c r="AH551" s="38">
        <f>'Energy efficiency measures'!I1589</f>
        <v>24.224373032868169</v>
      </c>
    </row>
    <row r="552" spans="1:34" s="41" customFormat="1" x14ac:dyDescent="0.25">
      <c r="A552" s="39" t="s">
        <v>67</v>
      </c>
      <c r="B552" s="40" t="s">
        <v>68</v>
      </c>
      <c r="D552" s="42"/>
      <c r="E552" s="43"/>
      <c r="F552" s="43"/>
      <c r="G552" s="46" t="e">
        <f>VLOOKUP(F552,'Building series'!A:F,6,0)</f>
        <v>#N/A</v>
      </c>
      <c r="H552" s="43"/>
      <c r="I552" s="43"/>
      <c r="J552" s="43"/>
      <c r="K552" s="43"/>
      <c r="L552" s="43"/>
      <c r="M552" s="43"/>
      <c r="N552" s="43"/>
      <c r="O552" s="44"/>
      <c r="P552" s="43"/>
      <c r="Q552" s="44"/>
      <c r="R552" s="44"/>
      <c r="S552" s="44"/>
      <c r="T552" s="44"/>
      <c r="U552" s="44"/>
      <c r="V552" s="44"/>
      <c r="W552" s="45"/>
      <c r="X552" s="43"/>
      <c r="Y552" s="43"/>
      <c r="Z552" s="43"/>
      <c r="AA552" s="43"/>
      <c r="AB552" s="43"/>
      <c r="AC552" s="43"/>
      <c r="AD552" s="44"/>
      <c r="AE552" s="44"/>
      <c r="AF552" s="44"/>
      <c r="AG552" s="43"/>
      <c r="AH552" s="44"/>
    </row>
    <row r="553" spans="1:34" s="41" customFormat="1" x14ac:dyDescent="0.25">
      <c r="A553" s="39" t="s">
        <v>69</v>
      </c>
      <c r="B553" s="40" t="s">
        <v>70</v>
      </c>
      <c r="D553" s="42"/>
      <c r="E553" s="43"/>
      <c r="F553" s="43"/>
      <c r="G553" s="46" t="e">
        <f>VLOOKUP(F553,'Building series'!A:F,6,0)</f>
        <v>#N/A</v>
      </c>
      <c r="H553" s="43"/>
      <c r="I553" s="43"/>
      <c r="J553" s="43"/>
      <c r="K553" s="43"/>
      <c r="L553" s="43"/>
      <c r="M553" s="43"/>
      <c r="N553" s="43"/>
      <c r="O553" s="44"/>
      <c r="P553" s="43"/>
      <c r="Q553" s="44"/>
      <c r="R553" s="44"/>
      <c r="S553" s="44"/>
      <c r="T553" s="44"/>
      <c r="U553" s="44"/>
      <c r="V553" s="44"/>
      <c r="W553" s="45"/>
      <c r="X553" s="43"/>
      <c r="Y553" s="43"/>
      <c r="Z553" s="43"/>
      <c r="AA553" s="43"/>
      <c r="AB553" s="43"/>
      <c r="AC553" s="43"/>
      <c r="AD553" s="44"/>
      <c r="AE553" s="44"/>
      <c r="AF553" s="44"/>
      <c r="AG553" s="43"/>
      <c r="AH553" s="44"/>
    </row>
    <row r="554" spans="1:34" x14ac:dyDescent="0.25">
      <c r="G554" s="46" t="e">
        <f>VLOOKUP(F554,'Building series'!A:F,6,0)</f>
        <v>#N/A</v>
      </c>
    </row>
    <row r="555" spans="1:34" x14ac:dyDescent="0.25">
      <c r="G555" s="46" t="e">
        <f>VLOOKUP(F555,'Building series'!A:F,6,0)</f>
        <v>#N/A</v>
      </c>
    </row>
    <row r="556" spans="1:34" ht="37.5" x14ac:dyDescent="0.3">
      <c r="A556" s="30" t="s">
        <v>365</v>
      </c>
      <c r="C556" s="31"/>
      <c r="D556" s="1" t="s">
        <v>366</v>
      </c>
      <c r="E556" s="32">
        <v>1000712275001</v>
      </c>
      <c r="F556" t="s">
        <v>367</v>
      </c>
      <c r="G556" s="46">
        <f>VLOOKUP(F556,'Building series'!A:F,6,0)</f>
        <v>467</v>
      </c>
      <c r="H556">
        <v>77.36</v>
      </c>
      <c r="I556">
        <v>10</v>
      </c>
      <c r="J556">
        <v>25</v>
      </c>
      <c r="K556" s="33">
        <f>VLOOKUP(F556,'Building series'!A:C,2,0)</f>
        <v>2.4500000000000002</v>
      </c>
      <c r="L556">
        <v>6416.01</v>
      </c>
      <c r="M556" s="31">
        <f>L556*K556</f>
        <v>15719.224500000002</v>
      </c>
      <c r="N556">
        <v>9</v>
      </c>
      <c r="O556" s="31" t="s">
        <v>74</v>
      </c>
      <c r="P556">
        <v>1977</v>
      </c>
      <c r="Q556" s="31">
        <v>108</v>
      </c>
      <c r="R556" s="34">
        <v>6416.01</v>
      </c>
      <c r="S556">
        <v>15719.22</v>
      </c>
      <c r="T556" s="35">
        <v>19.774000000000001</v>
      </c>
      <c r="U556">
        <v>203</v>
      </c>
      <c r="V556">
        <v>0.84</v>
      </c>
      <c r="W556" s="36" t="s">
        <v>65</v>
      </c>
      <c r="X556" s="1" t="s">
        <v>66</v>
      </c>
      <c r="Y556">
        <v>692869.2</v>
      </c>
      <c r="Z556">
        <v>418348.79999999999</v>
      </c>
      <c r="AA556">
        <f>SUM(Y556:Z556)</f>
        <v>1111218</v>
      </c>
      <c r="AB556">
        <v>0.95</v>
      </c>
      <c r="AC556">
        <v>255734.89</v>
      </c>
      <c r="AD556" s="31">
        <v>39.86</v>
      </c>
      <c r="AE556">
        <f>'Building envelope'!D1928</f>
        <v>6485.92</v>
      </c>
      <c r="AF556" s="31">
        <f>'Building envelope'!E1928</f>
        <v>554010.32000000007</v>
      </c>
      <c r="AG556" s="37">
        <f>'Energy efficiency measures'!H1604</f>
        <v>529903</v>
      </c>
      <c r="AH556" s="38">
        <f>'Energy efficiency measures'!I1604</f>
        <v>38.078139147180984</v>
      </c>
    </row>
    <row r="557" spans="1:34" s="41" customFormat="1" x14ac:dyDescent="0.25">
      <c r="A557" s="39" t="s">
        <v>67</v>
      </c>
      <c r="B557" s="40" t="s">
        <v>68</v>
      </c>
      <c r="D557" s="42"/>
      <c r="E557" s="43"/>
      <c r="F557" s="43"/>
      <c r="G557" s="46" t="e">
        <f>VLOOKUP(F557,'Building series'!A:F,6,0)</f>
        <v>#N/A</v>
      </c>
      <c r="H557" s="43"/>
      <c r="I557" s="43"/>
      <c r="J557" s="43"/>
      <c r="K557" s="43"/>
      <c r="L557" s="43"/>
      <c r="M557" s="43"/>
      <c r="N557" s="43"/>
      <c r="O557" s="44"/>
      <c r="P557" s="43"/>
      <c r="Q557" s="44"/>
      <c r="R557" s="44"/>
      <c r="S557" s="44"/>
      <c r="T557" s="44"/>
      <c r="U557" s="44"/>
      <c r="V557" s="44"/>
      <c r="W557" s="45"/>
      <c r="X557" s="43"/>
      <c r="Y557" s="43"/>
      <c r="Z557" s="43"/>
      <c r="AA557" s="43"/>
      <c r="AB557" s="43"/>
      <c r="AC557" s="43"/>
      <c r="AD557" s="44"/>
      <c r="AE557" s="44"/>
      <c r="AF557" s="44"/>
      <c r="AG557" s="43"/>
      <c r="AH557" s="44"/>
    </row>
    <row r="558" spans="1:34" s="41" customFormat="1" x14ac:dyDescent="0.25">
      <c r="A558" s="39" t="s">
        <v>69</v>
      </c>
      <c r="B558" s="40" t="s">
        <v>70</v>
      </c>
      <c r="D558" s="42"/>
      <c r="E558" s="43"/>
      <c r="F558" s="43"/>
      <c r="G558" s="46" t="e">
        <f>VLOOKUP(F558,'Building series'!A:F,6,0)</f>
        <v>#N/A</v>
      </c>
      <c r="H558" s="43"/>
      <c r="I558" s="43"/>
      <c r="J558" s="43"/>
      <c r="K558" s="43"/>
      <c r="L558" s="43"/>
      <c r="M558" s="43"/>
      <c r="N558" s="43"/>
      <c r="O558" s="44"/>
      <c r="P558" s="43"/>
      <c r="Q558" s="44"/>
      <c r="R558" s="44"/>
      <c r="S558" s="44"/>
      <c r="T558" s="44"/>
      <c r="U558" s="44"/>
      <c r="V558" s="44"/>
      <c r="W558" s="45"/>
      <c r="X558" s="43"/>
      <c r="Y558" s="43"/>
      <c r="Z558" s="43"/>
      <c r="AA558" s="43"/>
      <c r="AB558" s="43"/>
      <c r="AC558" s="43"/>
      <c r="AD558" s="44"/>
      <c r="AE558" s="44"/>
      <c r="AF558" s="44"/>
      <c r="AG558" s="43"/>
      <c r="AH558" s="44"/>
    </row>
    <row r="559" spans="1:34" x14ac:dyDescent="0.25">
      <c r="G559" s="46" t="e">
        <f>VLOOKUP(F559,'Building series'!A:F,6,0)</f>
        <v>#N/A</v>
      </c>
    </row>
    <row r="560" spans="1:34" x14ac:dyDescent="0.25">
      <c r="G560" s="46" t="e">
        <f>VLOOKUP(F560,'Building series'!A:F,6,0)</f>
        <v>#N/A</v>
      </c>
    </row>
    <row r="561" spans="1:34" ht="37.5" x14ac:dyDescent="0.3">
      <c r="A561" s="30" t="s">
        <v>368</v>
      </c>
      <c r="C561" s="31"/>
      <c r="D561" s="1" t="s">
        <v>369</v>
      </c>
      <c r="E561" s="32">
        <v>1001110744001</v>
      </c>
      <c r="F561" t="s">
        <v>370</v>
      </c>
      <c r="G561" s="46">
        <f>VLOOKUP(F561,'Building series'!A:F,6,0)</f>
        <v>110</v>
      </c>
      <c r="H561">
        <v>16.100000000000001</v>
      </c>
      <c r="I561">
        <v>11</v>
      </c>
      <c r="J561">
        <v>6.4</v>
      </c>
      <c r="K561" s="33">
        <f>VLOOKUP(F561,'Building series'!A:C,2,0)</f>
        <v>2.7</v>
      </c>
      <c r="L561">
        <v>260.01</v>
      </c>
      <c r="M561" s="31">
        <f>L561*K561</f>
        <v>702.02700000000004</v>
      </c>
      <c r="N561">
        <v>2</v>
      </c>
      <c r="O561" s="31" t="s">
        <v>74</v>
      </c>
      <c r="P561">
        <v>1956</v>
      </c>
      <c r="Q561" s="31">
        <v>6</v>
      </c>
      <c r="R561" s="34">
        <v>260.01</v>
      </c>
      <c r="S561">
        <v>702</v>
      </c>
      <c r="T561" s="35">
        <v>18</v>
      </c>
      <c r="U561">
        <v>203</v>
      </c>
      <c r="V561">
        <v>0.5</v>
      </c>
      <c r="W561" s="36" t="s">
        <v>65</v>
      </c>
      <c r="X561" s="1" t="s">
        <v>66</v>
      </c>
      <c r="Y561">
        <v>46197</v>
      </c>
      <c r="Z561">
        <v>46197</v>
      </c>
      <c r="AA561">
        <f>SUM(Y561:Z561)</f>
        <v>92394</v>
      </c>
      <c r="AB561">
        <v>0.89</v>
      </c>
      <c r="AC561">
        <v>12639.3</v>
      </c>
      <c r="AD561" s="31">
        <v>48.61</v>
      </c>
      <c r="AE561">
        <f>'Building envelope'!D1944</f>
        <v>686.81000000000006</v>
      </c>
      <c r="AF561" s="31">
        <f>'Building envelope'!E1944</f>
        <v>48161</v>
      </c>
      <c r="AG561" s="37">
        <f>'Energy efficiency measures'!H1620</f>
        <v>54500</v>
      </c>
      <c r="AH561" s="38">
        <f>'Energy efficiency measures'!I1620</f>
        <v>3.9162989896667191</v>
      </c>
    </row>
    <row r="562" spans="1:34" s="41" customFormat="1" x14ac:dyDescent="0.25">
      <c r="A562" s="39" t="s">
        <v>67</v>
      </c>
      <c r="B562" s="40" t="s">
        <v>68</v>
      </c>
      <c r="D562" s="42"/>
      <c r="E562" s="43"/>
      <c r="F562" s="43"/>
      <c r="G562" s="46" t="e">
        <f>VLOOKUP(F562,'Building series'!A:F,6,0)</f>
        <v>#N/A</v>
      </c>
      <c r="H562" s="43"/>
      <c r="I562" s="43"/>
      <c r="J562" s="43"/>
      <c r="K562" s="43"/>
      <c r="L562" s="43"/>
      <c r="M562" s="43"/>
      <c r="N562" s="43"/>
      <c r="O562" s="44"/>
      <c r="P562" s="43"/>
      <c r="Q562" s="44"/>
      <c r="R562" s="44"/>
      <c r="S562" s="44"/>
      <c r="T562" s="44"/>
      <c r="U562" s="44"/>
      <c r="V562" s="44"/>
      <c r="W562" s="45"/>
      <c r="X562" s="43"/>
      <c r="Y562" s="43"/>
      <c r="Z562" s="43"/>
      <c r="AA562" s="43"/>
      <c r="AB562" s="43"/>
      <c r="AC562" s="43"/>
      <c r="AD562" s="44"/>
      <c r="AE562" s="44"/>
      <c r="AF562" s="44"/>
      <c r="AG562" s="43"/>
      <c r="AH562" s="44"/>
    </row>
    <row r="563" spans="1:34" s="41" customFormat="1" x14ac:dyDescent="0.25">
      <c r="A563" s="39" t="s">
        <v>69</v>
      </c>
      <c r="B563" s="40" t="s">
        <v>70</v>
      </c>
      <c r="D563" s="42"/>
      <c r="E563" s="43"/>
      <c r="F563" s="43"/>
      <c r="G563" s="46" t="e">
        <f>VLOOKUP(F563,'Building series'!A:F,6,0)</f>
        <v>#N/A</v>
      </c>
      <c r="H563" s="43"/>
      <c r="I563" s="43"/>
      <c r="J563" s="43"/>
      <c r="K563" s="43"/>
      <c r="L563" s="43"/>
      <c r="M563" s="43"/>
      <c r="N563" s="43"/>
      <c r="O563" s="44"/>
      <c r="P563" s="43"/>
      <c r="Q563" s="44"/>
      <c r="R563" s="44"/>
      <c r="S563" s="44"/>
      <c r="T563" s="44"/>
      <c r="U563" s="44"/>
      <c r="V563" s="44"/>
      <c r="W563" s="45"/>
      <c r="X563" s="43"/>
      <c r="Y563" s="43"/>
      <c r="Z563" s="43"/>
      <c r="AA563" s="43"/>
      <c r="AB563" s="43"/>
      <c r="AC563" s="43"/>
      <c r="AD563" s="44"/>
      <c r="AE563" s="44"/>
      <c r="AF563" s="44"/>
      <c r="AG563" s="43"/>
      <c r="AH563" s="44"/>
    </row>
    <row r="564" spans="1:34" x14ac:dyDescent="0.25">
      <c r="G564" s="46" t="e">
        <f>VLOOKUP(F564,'Building series'!A:F,6,0)</f>
        <v>#N/A</v>
      </c>
    </row>
    <row r="565" spans="1:34" x14ac:dyDescent="0.25">
      <c r="G565" s="46" t="e">
        <f>VLOOKUP(F565,'Building series'!A:F,6,0)</f>
        <v>#N/A</v>
      </c>
    </row>
    <row r="566" spans="1:34" ht="37.5" x14ac:dyDescent="0.3">
      <c r="A566" s="30" t="s">
        <v>371</v>
      </c>
      <c r="C566" s="31"/>
      <c r="D566" s="1" t="s">
        <v>372</v>
      </c>
      <c r="E566" s="32">
        <v>1000700095001</v>
      </c>
      <c r="F566" t="s">
        <v>80</v>
      </c>
      <c r="G566" s="46">
        <f>VLOOKUP(F566,'Building series'!A:F,6,0)</f>
        <v>0</v>
      </c>
      <c r="H566">
        <v>165.5</v>
      </c>
      <c r="I566">
        <v>12.2</v>
      </c>
      <c r="J566">
        <v>25.4</v>
      </c>
      <c r="K566" s="33">
        <f>VLOOKUP(F566,'Building series'!A:C,2,0)</f>
        <v>2.5</v>
      </c>
      <c r="L566">
        <v>13748.9</v>
      </c>
      <c r="M566" s="31">
        <f>L566*K566</f>
        <v>34372.25</v>
      </c>
      <c r="N566">
        <v>9</v>
      </c>
      <c r="O566" s="31" t="s">
        <v>74</v>
      </c>
      <c r="P566">
        <v>1978</v>
      </c>
      <c r="Q566" s="31">
        <v>241</v>
      </c>
      <c r="R566" s="34">
        <v>13748.9</v>
      </c>
      <c r="S566">
        <v>34372.300000000003</v>
      </c>
      <c r="T566" s="35">
        <v>20.260000000000002</v>
      </c>
      <c r="U566">
        <v>203</v>
      </c>
      <c r="V566">
        <v>0.7</v>
      </c>
      <c r="W566" s="36" t="s">
        <v>65</v>
      </c>
      <c r="X566" s="1" t="s">
        <v>66</v>
      </c>
      <c r="Y566">
        <v>1497767</v>
      </c>
      <c r="Z566">
        <v>868013</v>
      </c>
      <c r="AA566">
        <f>SUM(Y566:Z566)</f>
        <v>2365780</v>
      </c>
      <c r="AB566">
        <v>0.9</v>
      </c>
      <c r="AC566">
        <v>715665.7</v>
      </c>
      <c r="AD566" s="31">
        <v>52.05</v>
      </c>
      <c r="AE566">
        <f>'Building envelope'!D1963</f>
        <v>15149.61</v>
      </c>
      <c r="AF566" s="31">
        <f>'Building envelope'!E1963</f>
        <v>1380478</v>
      </c>
      <c r="AG566" s="37">
        <f>'Energy efficiency measures'!H1639</f>
        <v>1463700</v>
      </c>
      <c r="AH566" s="38">
        <f>'Energy efficiency measures'!I1639</f>
        <v>105.17957488394819</v>
      </c>
    </row>
    <row r="567" spans="1:34" s="41" customFormat="1" x14ac:dyDescent="0.25">
      <c r="A567" s="39" t="s">
        <v>67</v>
      </c>
      <c r="B567" s="40" t="s">
        <v>68</v>
      </c>
      <c r="D567" s="42"/>
      <c r="E567" s="43"/>
      <c r="F567" s="43"/>
      <c r="G567" s="46" t="e">
        <f>VLOOKUP(F567,'Building series'!A:F,6,0)</f>
        <v>#N/A</v>
      </c>
      <c r="H567" s="43"/>
      <c r="I567" s="43"/>
      <c r="J567" s="43"/>
      <c r="K567" s="43"/>
      <c r="L567" s="43"/>
      <c r="M567" s="43"/>
      <c r="N567" s="43"/>
      <c r="O567" s="44"/>
      <c r="P567" s="43"/>
      <c r="Q567" s="44"/>
      <c r="R567" s="44"/>
      <c r="S567" s="44"/>
      <c r="T567" s="44"/>
      <c r="U567" s="44"/>
      <c r="V567" s="44"/>
      <c r="W567" s="45"/>
      <c r="X567" s="43"/>
      <c r="Y567" s="43"/>
      <c r="Z567" s="43"/>
      <c r="AA567" s="43"/>
      <c r="AB567" s="43"/>
      <c r="AC567" s="43"/>
      <c r="AD567" s="44"/>
      <c r="AE567" s="44"/>
      <c r="AF567" s="44"/>
      <c r="AG567" s="43"/>
      <c r="AH567" s="44"/>
    </row>
    <row r="568" spans="1:34" s="41" customFormat="1" x14ac:dyDescent="0.25">
      <c r="A568" s="39" t="s">
        <v>69</v>
      </c>
      <c r="B568" s="40" t="s">
        <v>70</v>
      </c>
      <c r="D568" s="42"/>
      <c r="E568" s="43"/>
      <c r="F568" s="43"/>
      <c r="G568" s="46" t="e">
        <f>VLOOKUP(F568,'Building series'!A:F,6,0)</f>
        <v>#N/A</v>
      </c>
      <c r="H568" s="43"/>
      <c r="I568" s="43"/>
      <c r="J568" s="43"/>
      <c r="K568" s="43"/>
      <c r="L568" s="43"/>
      <c r="M568" s="43"/>
      <c r="N568" s="43"/>
      <c r="O568" s="44"/>
      <c r="P568" s="43"/>
      <c r="Q568" s="44"/>
      <c r="R568" s="44"/>
      <c r="S568" s="44"/>
      <c r="T568" s="44"/>
      <c r="U568" s="44"/>
      <c r="V568" s="44"/>
      <c r="W568" s="45"/>
      <c r="X568" s="43"/>
      <c r="Y568" s="43"/>
      <c r="Z568" s="43"/>
      <c r="AA568" s="43"/>
      <c r="AB568" s="43"/>
      <c r="AC568" s="43"/>
      <c r="AD568" s="44"/>
      <c r="AE568" s="44"/>
      <c r="AF568" s="44"/>
      <c r="AG568" s="43"/>
      <c r="AH568" s="44"/>
    </row>
    <row r="569" spans="1:34" x14ac:dyDescent="0.25">
      <c r="G569" s="46" t="e">
        <f>VLOOKUP(F569,'Building series'!A:F,6,0)</f>
        <v>#N/A</v>
      </c>
    </row>
    <row r="570" spans="1:34" x14ac:dyDescent="0.25">
      <c r="G570" s="46" t="e">
        <f>VLOOKUP(F570,'Building series'!A:F,6,0)</f>
        <v>#N/A</v>
      </c>
    </row>
    <row r="571" spans="1:34" ht="37.5" x14ac:dyDescent="0.3">
      <c r="A571" s="30" t="s">
        <v>373</v>
      </c>
      <c r="C571" s="31"/>
      <c r="D571" s="1" t="s">
        <v>374</v>
      </c>
      <c r="E571" s="32">
        <v>1000700100001</v>
      </c>
      <c r="F571" t="s">
        <v>80</v>
      </c>
      <c r="G571" s="46">
        <f>VLOOKUP(F571,'Building series'!A:F,6,0)</f>
        <v>0</v>
      </c>
      <c r="H571">
        <v>165.5</v>
      </c>
      <c r="I571">
        <v>12.2</v>
      </c>
      <c r="J571">
        <v>25.4</v>
      </c>
      <c r="K571" s="33">
        <f>VLOOKUP(F571,'Building series'!A:C,2,0)</f>
        <v>2.5</v>
      </c>
      <c r="L571">
        <v>13881.4</v>
      </c>
      <c r="M571" s="31">
        <f>L571*K571</f>
        <v>34703.5</v>
      </c>
      <c r="N571">
        <v>9</v>
      </c>
      <c r="O571" s="31" t="s">
        <v>74</v>
      </c>
      <c r="P571">
        <v>1977</v>
      </c>
      <c r="Q571" s="31">
        <v>240</v>
      </c>
      <c r="R571" s="34">
        <v>13881.4</v>
      </c>
      <c r="S571">
        <v>34703.5</v>
      </c>
      <c r="T571" s="35">
        <v>20.27</v>
      </c>
      <c r="U571">
        <v>203</v>
      </c>
      <c r="V571">
        <v>0.7</v>
      </c>
      <c r="W571" s="36" t="s">
        <v>65</v>
      </c>
      <c r="X571" s="1" t="s">
        <v>66</v>
      </c>
      <c r="Y571">
        <v>1545251</v>
      </c>
      <c r="Z571">
        <v>933509</v>
      </c>
      <c r="AA571">
        <f>SUM(Y571:Z571)</f>
        <v>2478760</v>
      </c>
      <c r="AB571">
        <v>0.9</v>
      </c>
      <c r="AC571">
        <v>720153.7</v>
      </c>
      <c r="AD571" s="31">
        <v>51.88</v>
      </c>
      <c r="AE571">
        <f>'Building envelope'!D1982</f>
        <v>15424.44</v>
      </c>
      <c r="AF571" s="31">
        <f>'Building envelope'!E1982</f>
        <v>1408339</v>
      </c>
      <c r="AG571" s="37">
        <f>'Energy efficiency measures'!H1658</f>
        <v>1422900</v>
      </c>
      <c r="AH571" s="38">
        <f>'Energy efficiency measures'!I1658</f>
        <v>102.24774004397752</v>
      </c>
    </row>
    <row r="572" spans="1:34" s="41" customFormat="1" x14ac:dyDescent="0.25">
      <c r="A572" s="39" t="s">
        <v>67</v>
      </c>
      <c r="B572" s="40" t="s">
        <v>68</v>
      </c>
      <c r="D572" s="42"/>
      <c r="E572" s="43"/>
      <c r="F572" s="43"/>
      <c r="G572" s="46" t="e">
        <f>VLOOKUP(F572,'Building series'!A:F,6,0)</f>
        <v>#N/A</v>
      </c>
      <c r="H572" s="43"/>
      <c r="I572" s="43"/>
      <c r="J572" s="43"/>
      <c r="K572" s="43"/>
      <c r="L572" s="43"/>
      <c r="M572" s="43"/>
      <c r="N572" s="43"/>
      <c r="O572" s="44"/>
      <c r="P572" s="43"/>
      <c r="Q572" s="44"/>
      <c r="R572" s="44"/>
      <c r="S572" s="44"/>
      <c r="T572" s="44"/>
      <c r="U572" s="44"/>
      <c r="V572" s="44"/>
      <c r="W572" s="45"/>
      <c r="X572" s="43"/>
      <c r="Y572" s="43"/>
      <c r="Z572" s="43"/>
      <c r="AA572" s="43"/>
      <c r="AB572" s="43"/>
      <c r="AC572" s="43"/>
      <c r="AD572" s="44"/>
      <c r="AE572" s="44"/>
      <c r="AF572" s="44"/>
      <c r="AG572" s="43"/>
      <c r="AH572" s="44"/>
    </row>
    <row r="573" spans="1:34" s="41" customFormat="1" x14ac:dyDescent="0.25">
      <c r="A573" s="39" t="s">
        <v>69</v>
      </c>
      <c r="B573" s="40" t="s">
        <v>70</v>
      </c>
      <c r="D573" s="42"/>
      <c r="E573" s="43"/>
      <c r="F573" s="43"/>
      <c r="G573" s="46" t="e">
        <f>VLOOKUP(F573,'Building series'!A:F,6,0)</f>
        <v>#N/A</v>
      </c>
      <c r="H573" s="43"/>
      <c r="I573" s="43"/>
      <c r="J573" s="43"/>
      <c r="K573" s="43"/>
      <c r="L573" s="43"/>
      <c r="M573" s="43"/>
      <c r="N573" s="43"/>
      <c r="O573" s="44"/>
      <c r="P573" s="43"/>
      <c r="Q573" s="44"/>
      <c r="R573" s="44"/>
      <c r="S573" s="44"/>
      <c r="T573" s="44"/>
      <c r="U573" s="44"/>
      <c r="V573" s="44"/>
      <c r="W573" s="45"/>
      <c r="X573" s="43"/>
      <c r="Y573" s="43"/>
      <c r="Z573" s="43"/>
      <c r="AA573" s="43"/>
      <c r="AB573" s="43"/>
      <c r="AC573" s="43"/>
      <c r="AD573" s="44"/>
      <c r="AE573" s="44"/>
      <c r="AF573" s="44"/>
      <c r="AG573" s="43"/>
      <c r="AH573" s="44"/>
    </row>
    <row r="574" spans="1:34" x14ac:dyDescent="0.25">
      <c r="G574" s="46" t="e">
        <f>VLOOKUP(F574,'Building series'!A:F,6,0)</f>
        <v>#N/A</v>
      </c>
    </row>
    <row r="575" spans="1:34" x14ac:dyDescent="0.25">
      <c r="G575" s="46" t="e">
        <f>VLOOKUP(F575,'Building series'!A:F,6,0)</f>
        <v>#N/A</v>
      </c>
    </row>
    <row r="576" spans="1:34" ht="37.5" x14ac:dyDescent="0.3">
      <c r="A576" s="30" t="s">
        <v>375</v>
      </c>
      <c r="C576" s="31"/>
      <c r="D576" s="1" t="s">
        <v>376</v>
      </c>
      <c r="E576" s="32">
        <v>1000711549001</v>
      </c>
      <c r="F576" t="s">
        <v>273</v>
      </c>
      <c r="G576" s="46">
        <f>VLOOKUP(F576,'Building series'!A:F,6,0)</f>
        <v>103</v>
      </c>
      <c r="H576">
        <v>71.989999999999995</v>
      </c>
      <c r="I576">
        <v>14.8</v>
      </c>
      <c r="J576">
        <v>14.4</v>
      </c>
      <c r="K576" s="33">
        <f>VLOOKUP(F576,'Building series'!A:C,2,0)</f>
        <v>2.5</v>
      </c>
      <c r="L576">
        <v>3717.3</v>
      </c>
      <c r="M576" s="31">
        <f>L576*K576</f>
        <v>9293.25</v>
      </c>
      <c r="N576">
        <v>5</v>
      </c>
      <c r="O576" s="31" t="s">
        <v>74</v>
      </c>
      <c r="P576">
        <v>1985</v>
      </c>
      <c r="Q576" s="31">
        <v>78</v>
      </c>
      <c r="R576" s="34">
        <v>3717.3</v>
      </c>
      <c r="S576">
        <v>9293.2999999999993</v>
      </c>
      <c r="T576" s="35">
        <v>19.329999999999998</v>
      </c>
      <c r="U576">
        <v>203</v>
      </c>
      <c r="V576">
        <v>0.5</v>
      </c>
      <c r="W576" s="36" t="s">
        <v>65</v>
      </c>
      <c r="X576" s="1" t="s">
        <v>66</v>
      </c>
      <c r="Y576">
        <v>423177</v>
      </c>
      <c r="Z576">
        <v>269053</v>
      </c>
      <c r="AA576">
        <f>SUM(Y576:Z576)</f>
        <v>692230</v>
      </c>
      <c r="AB576">
        <v>0.89</v>
      </c>
      <c r="AC576">
        <v>183342.4</v>
      </c>
      <c r="AD576" s="31">
        <v>49.32</v>
      </c>
      <c r="AE576">
        <f>'Building envelope'!D2001</f>
        <v>5660.9000000000015</v>
      </c>
      <c r="AF576" s="31">
        <f>'Building envelope'!E2001</f>
        <v>464791</v>
      </c>
      <c r="AG576" s="37">
        <f>'Energy efficiency measures'!H1677</f>
        <v>557800</v>
      </c>
      <c r="AH576" s="38">
        <f>'Energy efficiency measures'!I1677</f>
        <v>40.082781219010933</v>
      </c>
    </row>
    <row r="577" spans="1:34" s="41" customFormat="1" x14ac:dyDescent="0.25">
      <c r="A577" s="39" t="s">
        <v>67</v>
      </c>
      <c r="B577" s="40" t="s">
        <v>68</v>
      </c>
      <c r="D577" s="42"/>
      <c r="E577" s="43"/>
      <c r="F577" s="43"/>
      <c r="G577" s="46" t="e">
        <f>VLOOKUP(F577,'Building series'!A:F,6,0)</f>
        <v>#N/A</v>
      </c>
      <c r="H577" s="43"/>
      <c r="I577" s="43"/>
      <c r="J577" s="43"/>
      <c r="K577" s="43"/>
      <c r="L577" s="43"/>
      <c r="M577" s="43"/>
      <c r="N577" s="43"/>
      <c r="O577" s="44"/>
      <c r="P577" s="43"/>
      <c r="Q577" s="44"/>
      <c r="R577" s="44"/>
      <c r="S577" s="44"/>
      <c r="T577" s="44"/>
      <c r="U577" s="44"/>
      <c r="V577" s="44"/>
      <c r="W577" s="45"/>
      <c r="X577" s="43"/>
      <c r="Y577" s="43"/>
      <c r="Z577" s="43"/>
      <c r="AA577" s="43"/>
      <c r="AB577" s="43"/>
      <c r="AC577" s="43"/>
      <c r="AD577" s="44"/>
      <c r="AE577" s="44"/>
      <c r="AF577" s="44"/>
      <c r="AG577" s="43"/>
      <c r="AH577" s="44"/>
    </row>
    <row r="578" spans="1:34" s="41" customFormat="1" x14ac:dyDescent="0.25">
      <c r="A578" s="39" t="s">
        <v>69</v>
      </c>
      <c r="B578" s="40" t="s">
        <v>70</v>
      </c>
      <c r="D578" s="42"/>
      <c r="E578" s="43"/>
      <c r="F578" s="43"/>
      <c r="G578" s="46" t="e">
        <f>VLOOKUP(F578,'Building series'!A:F,6,0)</f>
        <v>#N/A</v>
      </c>
      <c r="H578" s="43"/>
      <c r="I578" s="43"/>
      <c r="J578" s="43"/>
      <c r="K578" s="43"/>
      <c r="L578" s="43"/>
      <c r="M578" s="43"/>
      <c r="N578" s="43"/>
      <c r="O578" s="44"/>
      <c r="P578" s="43"/>
      <c r="Q578" s="44"/>
      <c r="R578" s="44"/>
      <c r="S578" s="44"/>
      <c r="T578" s="44"/>
      <c r="U578" s="44"/>
      <c r="V578" s="44"/>
      <c r="W578" s="45"/>
      <c r="X578" s="43"/>
      <c r="Y578" s="43"/>
      <c r="Z578" s="43"/>
      <c r="AA578" s="43"/>
      <c r="AB578" s="43"/>
      <c r="AC578" s="43"/>
      <c r="AD578" s="44"/>
      <c r="AE578" s="44"/>
      <c r="AF578" s="44"/>
      <c r="AG578" s="43"/>
      <c r="AH578" s="44"/>
    </row>
    <row r="579" spans="1:34" x14ac:dyDescent="0.25">
      <c r="G579" s="46" t="e">
        <f>VLOOKUP(F579,'Building series'!A:F,6,0)</f>
        <v>#N/A</v>
      </c>
    </row>
    <row r="580" spans="1:34" x14ac:dyDescent="0.25">
      <c r="G580" s="46" t="e">
        <f>VLOOKUP(F580,'Building series'!A:F,6,0)</f>
        <v>#N/A</v>
      </c>
    </row>
    <row r="581" spans="1:34" ht="37.5" x14ac:dyDescent="0.3">
      <c r="A581" s="30" t="s">
        <v>377</v>
      </c>
      <c r="C581" s="31"/>
      <c r="D581" s="1" t="s">
        <v>378</v>
      </c>
      <c r="E581" s="32">
        <v>1000712189001</v>
      </c>
      <c r="F581" t="s">
        <v>379</v>
      </c>
      <c r="G581" s="46">
        <f>VLOOKUP(F581,'Building series'!A:F,6,0)</f>
        <v>464</v>
      </c>
      <c r="H581">
        <v>80.819999999999993</v>
      </c>
      <c r="I581">
        <v>11.91</v>
      </c>
      <c r="J581">
        <v>14.4</v>
      </c>
      <c r="K581" s="33">
        <f>VLOOKUP(F581,'Building series'!A:C,2,0)</f>
        <v>2.77</v>
      </c>
      <c r="L581">
        <v>3703.17</v>
      </c>
      <c r="M581" s="31">
        <f>L581*K581</f>
        <v>10257.7809</v>
      </c>
      <c r="N581">
        <v>5</v>
      </c>
      <c r="O581" s="31" t="s">
        <v>74</v>
      </c>
      <c r="P581">
        <v>1979</v>
      </c>
      <c r="Q581" s="31">
        <v>75</v>
      </c>
      <c r="R581" s="34">
        <v>3703.17</v>
      </c>
      <c r="S581">
        <v>10257.799999999999</v>
      </c>
      <c r="T581" s="35">
        <v>18.12</v>
      </c>
      <c r="U581">
        <v>203</v>
      </c>
      <c r="V581">
        <v>0.5</v>
      </c>
      <c r="W581" s="36" t="s">
        <v>65</v>
      </c>
      <c r="X581" s="1" t="s">
        <v>66</v>
      </c>
      <c r="Y581">
        <v>323687</v>
      </c>
      <c r="Z581">
        <v>240967</v>
      </c>
      <c r="AA581">
        <f>SUM(Y581:Z581)</f>
        <v>564654</v>
      </c>
      <c r="AB581">
        <v>0.88</v>
      </c>
      <c r="AC581">
        <v>177460.8</v>
      </c>
      <c r="AD581" s="31">
        <v>47.92</v>
      </c>
      <c r="AE581">
        <f>'Building envelope'!D2020</f>
        <v>4621.2100000000009</v>
      </c>
      <c r="AF581" s="31">
        <f>'Building envelope'!E2020</f>
        <v>344785</v>
      </c>
      <c r="AG581" s="37">
        <f>'Energy efficiency measures'!H1693</f>
        <v>401000</v>
      </c>
      <c r="AH581" s="38">
        <f>'Energy efficiency measures'!I1693</f>
        <v>28.81533752030008</v>
      </c>
    </row>
    <row r="582" spans="1:34" s="41" customFormat="1" x14ac:dyDescent="0.25">
      <c r="A582" s="39" t="s">
        <v>67</v>
      </c>
      <c r="B582" s="40" t="s">
        <v>68</v>
      </c>
      <c r="D582" s="42"/>
      <c r="E582" s="43"/>
      <c r="F582" s="43"/>
      <c r="G582" s="46" t="e">
        <f>VLOOKUP(F582,'Building series'!A:F,6,0)</f>
        <v>#N/A</v>
      </c>
      <c r="H582" s="43"/>
      <c r="I582" s="43"/>
      <c r="J582" s="43"/>
      <c r="K582" s="43"/>
      <c r="L582" s="43"/>
      <c r="M582" s="43"/>
      <c r="N582" s="43"/>
      <c r="O582" s="44"/>
      <c r="P582" s="43"/>
      <c r="Q582" s="44"/>
      <c r="R582" s="44"/>
      <c r="S582" s="44"/>
      <c r="T582" s="44"/>
      <c r="U582" s="44"/>
      <c r="V582" s="44"/>
      <c r="W582" s="45"/>
      <c r="X582" s="43"/>
      <c r="Y582" s="43"/>
      <c r="Z582" s="43"/>
      <c r="AA582" s="43"/>
      <c r="AB582" s="43"/>
      <c r="AC582" s="43"/>
      <c r="AD582" s="44"/>
      <c r="AE582" s="44"/>
      <c r="AF582" s="44"/>
      <c r="AG582" s="43"/>
      <c r="AH582" s="44"/>
    </row>
    <row r="583" spans="1:34" s="41" customFormat="1" x14ac:dyDescent="0.25">
      <c r="A583" s="39" t="s">
        <v>69</v>
      </c>
      <c r="B583" s="40" t="s">
        <v>70</v>
      </c>
      <c r="D583" s="42"/>
      <c r="E583" s="43"/>
      <c r="F583" s="43"/>
      <c r="G583" s="46" t="e">
        <f>VLOOKUP(F583,'Building series'!A:F,6,0)</f>
        <v>#N/A</v>
      </c>
      <c r="H583" s="43"/>
      <c r="I583" s="43"/>
      <c r="J583" s="43"/>
      <c r="K583" s="43"/>
      <c r="L583" s="43"/>
      <c r="M583" s="43"/>
      <c r="N583" s="43"/>
      <c r="O583" s="44"/>
      <c r="P583" s="43"/>
      <c r="Q583" s="44"/>
      <c r="R583" s="44"/>
      <c r="S583" s="44"/>
      <c r="T583" s="44"/>
      <c r="U583" s="44"/>
      <c r="V583" s="44"/>
      <c r="W583" s="45"/>
      <c r="X583" s="43"/>
      <c r="Y583" s="43"/>
      <c r="Z583" s="43"/>
      <c r="AA583" s="43"/>
      <c r="AB583" s="43"/>
      <c r="AC583" s="43"/>
      <c r="AD583" s="44"/>
      <c r="AE583" s="44"/>
      <c r="AF583" s="44"/>
      <c r="AG583" s="43"/>
      <c r="AH583" s="44"/>
    </row>
    <row r="584" spans="1:34" x14ac:dyDescent="0.25">
      <c r="G584" s="46" t="e">
        <f>VLOOKUP(F584,'Building series'!A:F,6,0)</f>
        <v>#N/A</v>
      </c>
    </row>
    <row r="585" spans="1:34" x14ac:dyDescent="0.25">
      <c r="G585" s="46" t="e">
        <f>VLOOKUP(F585,'Building series'!A:F,6,0)</f>
        <v>#N/A</v>
      </c>
    </row>
    <row r="586" spans="1:34" ht="37.5" x14ac:dyDescent="0.3">
      <c r="A586" s="30" t="s">
        <v>380</v>
      </c>
      <c r="C586" s="31"/>
      <c r="D586" s="1" t="s">
        <v>381</v>
      </c>
      <c r="E586" s="32">
        <v>1001212458001</v>
      </c>
      <c r="F586" t="s">
        <v>187</v>
      </c>
      <c r="G586" s="46">
        <f>VLOOKUP(F586,'Building series'!A:F,6,0)</f>
        <v>110</v>
      </c>
      <c r="H586">
        <v>38.1</v>
      </c>
      <c r="I586">
        <v>12.92</v>
      </c>
      <c r="J586">
        <v>6.5</v>
      </c>
      <c r="K586" s="33">
        <f>VLOOKUP(F586,'Building series'!A:C,2,0)</f>
        <v>2.85</v>
      </c>
      <c r="L586">
        <v>749.9</v>
      </c>
      <c r="M586" s="31">
        <f>L586*K586</f>
        <v>2137.2150000000001</v>
      </c>
      <c r="N586">
        <v>2</v>
      </c>
      <c r="O586" s="31" t="s">
        <v>74</v>
      </c>
      <c r="P586">
        <v>1949</v>
      </c>
      <c r="Q586" s="31">
        <v>12</v>
      </c>
      <c r="R586" s="34">
        <v>749.9</v>
      </c>
      <c r="S586">
        <v>2137.1999999999998</v>
      </c>
      <c r="T586" s="35">
        <v>18.309999999999999</v>
      </c>
      <c r="U586">
        <v>203</v>
      </c>
      <c r="V586">
        <v>0.5</v>
      </c>
      <c r="W586" s="36" t="s">
        <v>65</v>
      </c>
      <c r="X586" s="1" t="s">
        <v>66</v>
      </c>
      <c r="Y586">
        <v>91186</v>
      </c>
      <c r="Z586">
        <v>13708</v>
      </c>
      <c r="AA586">
        <f>SUM(Y586:Z586)</f>
        <v>104894</v>
      </c>
      <c r="AB586">
        <v>0.91</v>
      </c>
      <c r="AC586">
        <v>32187.3</v>
      </c>
      <c r="AD586" s="31">
        <v>42.92</v>
      </c>
      <c r="AE586">
        <f>'Building envelope'!D2034</f>
        <v>1409.1100000000001</v>
      </c>
      <c r="AF586" s="31">
        <f>'Building envelope'!E2034</f>
        <v>107881</v>
      </c>
      <c r="AG586" s="37">
        <f>'Energy efficiency measures'!H1706</f>
        <v>110700</v>
      </c>
      <c r="AH586" s="38">
        <f>'Energy efficiency measures'!I1706</f>
        <v>7.9547577643322169</v>
      </c>
    </row>
    <row r="587" spans="1:34" s="41" customFormat="1" x14ac:dyDescent="0.25">
      <c r="A587" s="39" t="s">
        <v>67</v>
      </c>
      <c r="B587" s="40" t="s">
        <v>68</v>
      </c>
      <c r="D587" s="42"/>
      <c r="E587" s="43"/>
      <c r="F587" s="43"/>
      <c r="G587" s="46" t="e">
        <f>VLOOKUP(F587,'Building series'!A:F,6,0)</f>
        <v>#N/A</v>
      </c>
      <c r="H587" s="43"/>
      <c r="I587" s="43"/>
      <c r="J587" s="43"/>
      <c r="K587" s="43"/>
      <c r="L587" s="43"/>
      <c r="M587" s="43"/>
      <c r="N587" s="43"/>
      <c r="O587" s="44"/>
      <c r="P587" s="43"/>
      <c r="Q587" s="44"/>
      <c r="R587" s="44"/>
      <c r="S587" s="44"/>
      <c r="T587" s="44"/>
      <c r="U587" s="44"/>
      <c r="V587" s="44"/>
      <c r="W587" s="45"/>
      <c r="X587" s="43"/>
      <c r="Y587" s="43"/>
      <c r="Z587" s="43"/>
      <c r="AA587" s="43"/>
      <c r="AB587" s="43"/>
      <c r="AC587" s="43"/>
      <c r="AD587" s="44"/>
      <c r="AE587" s="44"/>
      <c r="AF587" s="44"/>
      <c r="AG587" s="43"/>
      <c r="AH587" s="44"/>
    </row>
    <row r="588" spans="1:34" s="41" customFormat="1" x14ac:dyDescent="0.25">
      <c r="A588" s="39" t="s">
        <v>69</v>
      </c>
      <c r="B588" s="40" t="s">
        <v>70</v>
      </c>
      <c r="D588" s="42"/>
      <c r="E588" s="43"/>
      <c r="F588" s="43"/>
      <c r="G588" s="46" t="e">
        <f>VLOOKUP(F588,'Building series'!A:F,6,0)</f>
        <v>#N/A</v>
      </c>
      <c r="H588" s="43"/>
      <c r="I588" s="43"/>
      <c r="J588" s="43"/>
      <c r="K588" s="43"/>
      <c r="L588" s="43"/>
      <c r="M588" s="43"/>
      <c r="N588" s="43"/>
      <c r="O588" s="44"/>
      <c r="P588" s="43"/>
      <c r="Q588" s="44"/>
      <c r="R588" s="44"/>
      <c r="S588" s="44"/>
      <c r="T588" s="44"/>
      <c r="U588" s="44"/>
      <c r="V588" s="44"/>
      <c r="W588" s="45"/>
      <c r="X588" s="43"/>
      <c r="Y588" s="43"/>
      <c r="Z588" s="43"/>
      <c r="AA588" s="43"/>
      <c r="AB588" s="43"/>
      <c r="AC588" s="43"/>
      <c r="AD588" s="44"/>
      <c r="AE588" s="44"/>
      <c r="AF588" s="44"/>
      <c r="AG588" s="43"/>
      <c r="AH588" s="44"/>
    </row>
    <row r="589" spans="1:34" x14ac:dyDescent="0.25">
      <c r="G589" s="46" t="e">
        <f>VLOOKUP(F589,'Building series'!A:F,6,0)</f>
        <v>#N/A</v>
      </c>
    </row>
    <row r="590" spans="1:34" x14ac:dyDescent="0.25">
      <c r="G590" s="46" t="e">
        <f>VLOOKUP(F590,'Building series'!A:F,6,0)</f>
        <v>#N/A</v>
      </c>
    </row>
    <row r="591" spans="1:34" ht="37.5" x14ac:dyDescent="0.3">
      <c r="A591" s="30" t="s">
        <v>382</v>
      </c>
      <c r="C591" s="31"/>
      <c r="D591" s="1" t="s">
        <v>383</v>
      </c>
      <c r="E591" s="32">
        <v>1000702153001</v>
      </c>
      <c r="F591" t="s">
        <v>384</v>
      </c>
      <c r="G591" s="46">
        <f>VLOOKUP(F591,'Building series'!A:F,6,0)</f>
        <v>105</v>
      </c>
      <c r="H591">
        <v>22.09</v>
      </c>
      <c r="I591">
        <v>25.38</v>
      </c>
      <c r="J591">
        <v>54.4</v>
      </c>
      <c r="K591" s="33">
        <f>VLOOKUP(F591,'Building series'!A:C,2,0)</f>
        <v>2.5</v>
      </c>
      <c r="L591">
        <v>6925.4</v>
      </c>
      <c r="M591" s="31">
        <f>L591*K591</f>
        <v>17313.5</v>
      </c>
      <c r="N591">
        <v>18</v>
      </c>
      <c r="O591" s="31" t="s">
        <v>74</v>
      </c>
      <c r="P591">
        <v>1984</v>
      </c>
      <c r="Q591" s="31">
        <v>96</v>
      </c>
      <c r="R591" s="34">
        <v>6925.4</v>
      </c>
      <c r="S591">
        <v>17313.5</v>
      </c>
      <c r="T591" s="35">
        <v>21.05</v>
      </c>
      <c r="U591">
        <v>203</v>
      </c>
      <c r="V591">
        <v>0.7</v>
      </c>
      <c r="W591" s="36" t="s">
        <v>65</v>
      </c>
      <c r="X591" s="1" t="s">
        <v>66</v>
      </c>
      <c r="Y591">
        <v>805213</v>
      </c>
      <c r="Z591">
        <v>341527</v>
      </c>
      <c r="AA591">
        <f>SUM(Y591:Z591)</f>
        <v>1146740</v>
      </c>
      <c r="AB591">
        <v>0.92</v>
      </c>
      <c r="AC591">
        <v>323679.59999999998</v>
      </c>
      <c r="AD591" s="31">
        <v>46.74</v>
      </c>
      <c r="AE591">
        <f>'Building envelope'!D2052</f>
        <v>7068.0500000000011</v>
      </c>
      <c r="AF591" s="31">
        <f>'Building envelope'!E2052</f>
        <v>708258</v>
      </c>
      <c r="AG591" s="37">
        <f>'Energy efficiency measures'!H1724</f>
        <v>742000</v>
      </c>
      <c r="AH591" s="38">
        <f>'Energy efficiency measures'!I1724</f>
        <v>53.319153217113865</v>
      </c>
    </row>
    <row r="592" spans="1:34" s="41" customFormat="1" x14ac:dyDescent="0.25">
      <c r="A592" s="39" t="s">
        <v>67</v>
      </c>
      <c r="B592" s="40" t="s">
        <v>68</v>
      </c>
      <c r="D592" s="42"/>
      <c r="E592" s="43"/>
      <c r="F592" s="43"/>
      <c r="G592" s="46" t="e">
        <f>VLOOKUP(F592,'Building series'!A:F,6,0)</f>
        <v>#N/A</v>
      </c>
      <c r="H592" s="43"/>
      <c r="I592" s="43"/>
      <c r="J592" s="43"/>
      <c r="K592" s="43"/>
      <c r="L592" s="43"/>
      <c r="M592" s="43"/>
      <c r="N592" s="43"/>
      <c r="O592" s="44"/>
      <c r="P592" s="43"/>
      <c r="Q592" s="44"/>
      <c r="R592" s="44"/>
      <c r="S592" s="44"/>
      <c r="T592" s="44"/>
      <c r="U592" s="44"/>
      <c r="V592" s="44"/>
      <c r="W592" s="45"/>
      <c r="X592" s="43"/>
      <c r="Y592" s="43"/>
      <c r="Z592" s="43"/>
      <c r="AA592" s="43"/>
      <c r="AB592" s="43"/>
      <c r="AC592" s="43"/>
      <c r="AD592" s="44"/>
      <c r="AE592" s="44"/>
      <c r="AF592" s="44"/>
      <c r="AG592" s="43"/>
      <c r="AH592" s="44"/>
    </row>
    <row r="593" spans="1:34" s="41" customFormat="1" x14ac:dyDescent="0.25">
      <c r="A593" s="39" t="s">
        <v>69</v>
      </c>
      <c r="B593" s="40" t="s">
        <v>70</v>
      </c>
      <c r="D593" s="42"/>
      <c r="E593" s="43"/>
      <c r="F593" s="43"/>
      <c r="G593" s="46" t="e">
        <f>VLOOKUP(F593,'Building series'!A:F,6,0)</f>
        <v>#N/A</v>
      </c>
      <c r="H593" s="43"/>
      <c r="I593" s="43"/>
      <c r="J593" s="43"/>
      <c r="K593" s="43"/>
      <c r="L593" s="43"/>
      <c r="M593" s="43"/>
      <c r="N593" s="43"/>
      <c r="O593" s="44"/>
      <c r="P593" s="43"/>
      <c r="Q593" s="44"/>
      <c r="R593" s="44"/>
      <c r="S593" s="44"/>
      <c r="T593" s="44"/>
      <c r="U593" s="44"/>
      <c r="V593" s="44"/>
      <c r="W593" s="45"/>
      <c r="X593" s="43"/>
      <c r="Y593" s="43"/>
      <c r="Z593" s="43"/>
      <c r="AA593" s="43"/>
      <c r="AB593" s="43"/>
      <c r="AC593" s="43"/>
      <c r="AD593" s="44"/>
      <c r="AE593" s="44"/>
      <c r="AF593" s="44"/>
      <c r="AG593" s="43"/>
      <c r="AH593" s="44"/>
    </row>
    <row r="594" spans="1:34" x14ac:dyDescent="0.25">
      <c r="G594" s="46" t="e">
        <f>VLOOKUP(F594,'Building series'!A:F,6,0)</f>
        <v>#N/A</v>
      </c>
    </row>
    <row r="595" spans="1:34" x14ac:dyDescent="0.25">
      <c r="G595" s="46" t="e">
        <f>VLOOKUP(F595,'Building series'!A:F,6,0)</f>
        <v>#N/A</v>
      </c>
    </row>
    <row r="596" spans="1:34" ht="37.5" x14ac:dyDescent="0.3">
      <c r="A596" s="30" t="s">
        <v>385</v>
      </c>
      <c r="C596" s="31"/>
      <c r="D596" s="1" t="s">
        <v>386</v>
      </c>
      <c r="E596" s="32">
        <v>1001212340007</v>
      </c>
      <c r="F596" t="s">
        <v>387</v>
      </c>
      <c r="G596" s="46">
        <f>VLOOKUP(F596,'Building series'!A:F,6,0)</f>
        <v>102</v>
      </c>
      <c r="H596">
        <v>26.26</v>
      </c>
      <c r="I596">
        <v>17.510000000000002</v>
      </c>
      <c r="J596">
        <v>24.3</v>
      </c>
      <c r="K596" s="33">
        <f>VLOOKUP(F596,'Building series'!A:C,2,0)</f>
        <v>2.58</v>
      </c>
      <c r="L596">
        <v>2718.8</v>
      </c>
      <c r="M596" s="31">
        <f>L596*K596</f>
        <v>7014.5040000000008</v>
      </c>
      <c r="N596">
        <v>9</v>
      </c>
      <c r="O596" s="31" t="s">
        <v>74</v>
      </c>
      <c r="P596">
        <v>1991</v>
      </c>
      <c r="Q596" s="31">
        <v>63</v>
      </c>
      <c r="R596" s="34">
        <v>2718.8</v>
      </c>
      <c r="S596">
        <v>7014.5</v>
      </c>
      <c r="T596" s="35">
        <v>20.22</v>
      </c>
      <c r="U596">
        <v>203</v>
      </c>
      <c r="V596">
        <v>0.6</v>
      </c>
      <c r="W596" s="36" t="s">
        <v>65</v>
      </c>
      <c r="X596" s="1" t="s">
        <v>66</v>
      </c>
      <c r="Y596">
        <v>291239</v>
      </c>
      <c r="Z596">
        <v>291239</v>
      </c>
      <c r="AA596">
        <f>SUM(Y596:Z596)</f>
        <v>582478</v>
      </c>
      <c r="AB596">
        <v>0.91</v>
      </c>
      <c r="AC596">
        <v>129639.8</v>
      </c>
      <c r="AD596" s="31">
        <v>47.68</v>
      </c>
      <c r="AE596">
        <f>'Building envelope'!D2072</f>
        <v>3128.8999999999996</v>
      </c>
      <c r="AF596" s="31">
        <f>'Building envelope'!E2072</f>
        <v>282740</v>
      </c>
      <c r="AG596" s="37">
        <f>'Energy efficiency measures'!H1743</f>
        <v>291200</v>
      </c>
      <c r="AH596" s="38">
        <f>'Energy efficiency measures'!I1743</f>
        <v>20.925252583320159</v>
      </c>
    </row>
    <row r="597" spans="1:34" s="41" customFormat="1" x14ac:dyDescent="0.25">
      <c r="A597" s="39" t="s">
        <v>67</v>
      </c>
      <c r="B597" s="40" t="s">
        <v>68</v>
      </c>
      <c r="D597" s="42"/>
      <c r="E597" s="43"/>
      <c r="F597" s="43"/>
      <c r="G597" s="46" t="e">
        <f>VLOOKUP(F597,'Building series'!A:F,6,0)</f>
        <v>#N/A</v>
      </c>
      <c r="H597" s="43"/>
      <c r="I597" s="43"/>
      <c r="J597" s="43"/>
      <c r="K597" s="43"/>
      <c r="L597" s="43"/>
      <c r="M597" s="43"/>
      <c r="N597" s="43"/>
      <c r="O597" s="44"/>
      <c r="P597" s="43"/>
      <c r="Q597" s="44"/>
      <c r="R597" s="44"/>
      <c r="S597" s="44"/>
      <c r="T597" s="44"/>
      <c r="U597" s="44"/>
      <c r="V597" s="44"/>
      <c r="W597" s="45"/>
      <c r="X597" s="43"/>
      <c r="Y597" s="43"/>
      <c r="Z597" s="43"/>
      <c r="AA597" s="43"/>
      <c r="AB597" s="43"/>
      <c r="AC597" s="43"/>
      <c r="AD597" s="44"/>
      <c r="AE597" s="44"/>
      <c r="AF597" s="44"/>
      <c r="AG597" s="43"/>
      <c r="AH597" s="44"/>
    </row>
    <row r="598" spans="1:34" s="41" customFormat="1" x14ac:dyDescent="0.25">
      <c r="A598" s="39" t="s">
        <v>69</v>
      </c>
      <c r="B598" s="40" t="s">
        <v>70</v>
      </c>
      <c r="D598" s="42"/>
      <c r="E598" s="43"/>
      <c r="F598" s="43"/>
      <c r="G598" s="46" t="e">
        <f>VLOOKUP(F598,'Building series'!A:F,6,0)</f>
        <v>#N/A</v>
      </c>
      <c r="H598" s="43"/>
      <c r="I598" s="43"/>
      <c r="J598" s="43"/>
      <c r="K598" s="43"/>
      <c r="L598" s="43"/>
      <c r="M598" s="43"/>
      <c r="N598" s="43"/>
      <c r="O598" s="44"/>
      <c r="P598" s="43"/>
      <c r="Q598" s="44"/>
      <c r="R598" s="44"/>
      <c r="S598" s="44"/>
      <c r="T598" s="44"/>
      <c r="U598" s="44"/>
      <c r="V598" s="44"/>
      <c r="W598" s="45"/>
      <c r="X598" s="43"/>
      <c r="Y598" s="43"/>
      <c r="Z598" s="43"/>
      <c r="AA598" s="43"/>
      <c r="AB598" s="43"/>
      <c r="AC598" s="43"/>
      <c r="AD598" s="44"/>
      <c r="AE598" s="44"/>
      <c r="AF598" s="44"/>
      <c r="AG598" s="43"/>
      <c r="AH598" s="44"/>
    </row>
    <row r="599" spans="1:34" x14ac:dyDescent="0.25">
      <c r="G599" s="46" t="e">
        <f>VLOOKUP(F599,'Building series'!A:F,6,0)</f>
        <v>#N/A</v>
      </c>
    </row>
    <row r="600" spans="1:34" x14ac:dyDescent="0.25">
      <c r="G600" s="46" t="e">
        <f>VLOOKUP(F600,'Building series'!A:F,6,0)</f>
        <v>#N/A</v>
      </c>
    </row>
    <row r="601" spans="1:34" ht="37.5" x14ac:dyDescent="0.3">
      <c r="A601" s="30" t="s">
        <v>388</v>
      </c>
      <c r="C601" s="31"/>
      <c r="D601" s="1" t="s">
        <v>389</v>
      </c>
      <c r="E601" s="32">
        <v>1001220007001</v>
      </c>
      <c r="F601" t="s">
        <v>390</v>
      </c>
      <c r="G601" s="46">
        <f>VLOOKUP(F601,'Building series'!A:F,6,0)</f>
        <v>464</v>
      </c>
      <c r="H601">
        <v>51.43</v>
      </c>
      <c r="I601">
        <v>11.94</v>
      </c>
      <c r="J601">
        <v>14.4</v>
      </c>
      <c r="K601" s="33">
        <f>VLOOKUP(F601,'Building series'!A:C,2,0)</f>
        <v>2.6</v>
      </c>
      <c r="L601">
        <v>2565.9</v>
      </c>
      <c r="M601" s="31">
        <f>L601*K601</f>
        <v>6671.34</v>
      </c>
      <c r="N601">
        <v>5</v>
      </c>
      <c r="O601" s="31" t="s">
        <v>74</v>
      </c>
      <c r="P601">
        <v>1978</v>
      </c>
      <c r="Q601" s="31">
        <v>45</v>
      </c>
      <c r="R601" s="34">
        <v>2565.9</v>
      </c>
      <c r="S601">
        <v>6671.3</v>
      </c>
      <c r="T601" s="35">
        <v>19.62</v>
      </c>
      <c r="U601">
        <v>203</v>
      </c>
      <c r="V601">
        <v>0.6</v>
      </c>
      <c r="W601" s="36" t="s">
        <v>65</v>
      </c>
      <c r="X601" s="1" t="s">
        <v>66</v>
      </c>
      <c r="Y601">
        <v>263290</v>
      </c>
      <c r="Z601">
        <v>166408</v>
      </c>
      <c r="AA601">
        <f>SUM(Y601:Z601)</f>
        <v>429698</v>
      </c>
      <c r="AB601">
        <v>0.89</v>
      </c>
      <c r="AC601">
        <v>128281.8</v>
      </c>
      <c r="AD601" s="31">
        <v>49.99</v>
      </c>
      <c r="AE601">
        <f>'Building envelope'!D2091</f>
        <v>3215.8</v>
      </c>
      <c r="AF601" s="31">
        <f>'Building envelope'!E2091</f>
        <v>267535</v>
      </c>
      <c r="AG601" s="37">
        <f>'Energy efficiency measures'!H1760</f>
        <v>311700</v>
      </c>
      <c r="AH601" s="38">
        <f>'Energy efficiency measures'!I1760</f>
        <v>22.398355873011308</v>
      </c>
    </row>
    <row r="602" spans="1:34" s="41" customFormat="1" x14ac:dyDescent="0.25">
      <c r="A602" s="39" t="s">
        <v>67</v>
      </c>
      <c r="B602" s="40" t="s">
        <v>68</v>
      </c>
      <c r="D602" s="42"/>
      <c r="E602" s="43"/>
      <c r="F602" s="43"/>
      <c r="G602" s="46" t="e">
        <f>VLOOKUP(F602,'Building series'!A:F,6,0)</f>
        <v>#N/A</v>
      </c>
      <c r="H602" s="43"/>
      <c r="I602" s="43"/>
      <c r="J602" s="43"/>
      <c r="K602" s="43"/>
      <c r="L602" s="43"/>
      <c r="M602" s="43"/>
      <c r="N602" s="43"/>
      <c r="O602" s="44"/>
      <c r="P602" s="43"/>
      <c r="Q602" s="44"/>
      <c r="R602" s="44"/>
      <c r="S602" s="44"/>
      <c r="T602" s="44"/>
      <c r="U602" s="44"/>
      <c r="V602" s="44"/>
      <c r="W602" s="45"/>
      <c r="X602" s="43"/>
      <c r="Y602" s="43"/>
      <c r="Z602" s="43"/>
      <c r="AA602" s="43"/>
      <c r="AB602" s="43"/>
      <c r="AC602" s="43"/>
      <c r="AD602" s="44"/>
      <c r="AE602" s="44"/>
      <c r="AF602" s="44"/>
      <c r="AG602" s="43"/>
      <c r="AH602" s="44"/>
    </row>
    <row r="603" spans="1:34" s="41" customFormat="1" x14ac:dyDescent="0.25">
      <c r="A603" s="39" t="s">
        <v>69</v>
      </c>
      <c r="B603" s="40" t="s">
        <v>70</v>
      </c>
      <c r="D603" s="42"/>
      <c r="E603" s="43"/>
      <c r="F603" s="43"/>
      <c r="G603" s="46" t="e">
        <f>VLOOKUP(F603,'Building series'!A:F,6,0)</f>
        <v>#N/A</v>
      </c>
      <c r="H603" s="43"/>
      <c r="I603" s="43"/>
      <c r="J603" s="43"/>
      <c r="K603" s="43"/>
      <c r="L603" s="43"/>
      <c r="M603" s="43"/>
      <c r="N603" s="43"/>
      <c r="O603" s="44"/>
      <c r="P603" s="43"/>
      <c r="Q603" s="44"/>
      <c r="R603" s="44"/>
      <c r="S603" s="44"/>
      <c r="T603" s="44"/>
      <c r="U603" s="44"/>
      <c r="V603" s="44"/>
      <c r="W603" s="45"/>
      <c r="X603" s="43"/>
      <c r="Y603" s="43"/>
      <c r="Z603" s="43"/>
      <c r="AA603" s="43"/>
      <c r="AB603" s="43"/>
      <c r="AC603" s="43"/>
      <c r="AD603" s="44"/>
      <c r="AE603" s="44"/>
      <c r="AF603" s="44"/>
      <c r="AG603" s="43"/>
      <c r="AH603" s="44"/>
    </row>
    <row r="604" spans="1:34" x14ac:dyDescent="0.25">
      <c r="G604" s="46" t="e">
        <f>VLOOKUP(F604,'Building series'!A:F,6,0)</f>
        <v>#N/A</v>
      </c>
    </row>
    <row r="605" spans="1:34" x14ac:dyDescent="0.25">
      <c r="G605" s="46" t="e">
        <f>VLOOKUP(F605,'Building series'!A:F,6,0)</f>
        <v>#N/A</v>
      </c>
    </row>
    <row r="606" spans="1:34" ht="45.75" x14ac:dyDescent="0.3">
      <c r="A606" s="30" t="s">
        <v>391</v>
      </c>
      <c r="C606" s="31"/>
      <c r="D606" s="1" t="s">
        <v>392</v>
      </c>
      <c r="E606" s="32">
        <v>1001220282005</v>
      </c>
      <c r="F606" t="s">
        <v>220</v>
      </c>
      <c r="G606" s="46">
        <f>VLOOKUP(F606,'Building series'!A:F,6,0)</f>
        <v>602</v>
      </c>
      <c r="H606">
        <v>51.81</v>
      </c>
      <c r="I606">
        <v>10.64</v>
      </c>
      <c r="J606">
        <v>29.35</v>
      </c>
      <c r="K606" s="33">
        <f>VLOOKUP(F606,'Building series'!A:C,2,0)</f>
        <v>2.5</v>
      </c>
      <c r="L606">
        <v>4450.5</v>
      </c>
      <c r="M606" s="31">
        <f>L606*K606</f>
        <v>11126.25</v>
      </c>
      <c r="N606">
        <v>10</v>
      </c>
      <c r="O606" s="31" t="s">
        <v>74</v>
      </c>
      <c r="P606">
        <v>1980</v>
      </c>
      <c r="Q606" s="31">
        <v>71</v>
      </c>
      <c r="R606" s="34">
        <v>4450.5</v>
      </c>
      <c r="S606">
        <v>11126.3</v>
      </c>
      <c r="T606" s="35">
        <v>20.67</v>
      </c>
      <c r="U606">
        <v>203</v>
      </c>
      <c r="V606">
        <v>0.7</v>
      </c>
      <c r="W606" s="36" t="s">
        <v>65</v>
      </c>
      <c r="X606" s="1" t="s">
        <v>66</v>
      </c>
      <c r="Y606">
        <v>523518</v>
      </c>
      <c r="Z606">
        <v>302806</v>
      </c>
      <c r="AA606">
        <f>SUM(Y606:Z606)</f>
        <v>826324</v>
      </c>
      <c r="AB606">
        <v>0.91</v>
      </c>
      <c r="AC606">
        <v>226828.1</v>
      </c>
      <c r="AD606" s="31">
        <v>50.97</v>
      </c>
      <c r="AE606">
        <f>'Building envelope'!D2114</f>
        <v>5144.7999999999984</v>
      </c>
      <c r="AF606" s="31">
        <f>'Building envelope'!E2114</f>
        <v>483659</v>
      </c>
      <c r="AG606" s="37">
        <f>'Energy efficiency measures'!H1781</f>
        <v>531200</v>
      </c>
      <c r="AH606" s="38">
        <f>'Energy efficiency measures'!I1781</f>
        <v>38.171339877265346</v>
      </c>
    </row>
    <row r="607" spans="1:34" s="41" customFormat="1" x14ac:dyDescent="0.25">
      <c r="A607" s="39" t="s">
        <v>67</v>
      </c>
      <c r="B607" s="40" t="s">
        <v>68</v>
      </c>
      <c r="D607" s="42"/>
      <c r="E607" s="43"/>
      <c r="F607" s="43"/>
      <c r="G607" s="46" t="e">
        <f>VLOOKUP(F607,'Building series'!A:F,6,0)</f>
        <v>#N/A</v>
      </c>
      <c r="H607" s="43"/>
      <c r="I607" s="43"/>
      <c r="J607" s="43"/>
      <c r="K607" s="43"/>
      <c r="L607" s="43"/>
      <c r="M607" s="43"/>
      <c r="N607" s="43"/>
      <c r="O607" s="44"/>
      <c r="P607" s="43"/>
      <c r="Q607" s="44"/>
      <c r="R607" s="44"/>
      <c r="S607" s="44"/>
      <c r="T607" s="44"/>
      <c r="U607" s="44"/>
      <c r="V607" s="44"/>
      <c r="W607" s="45"/>
      <c r="X607" s="43"/>
      <c r="Y607" s="43"/>
      <c r="Z607" s="43"/>
      <c r="AA607" s="43"/>
      <c r="AB607" s="43"/>
      <c r="AC607" s="43"/>
      <c r="AD607" s="44"/>
      <c r="AE607" s="44"/>
      <c r="AF607" s="44"/>
      <c r="AG607" s="43"/>
      <c r="AH607" s="44"/>
    </row>
    <row r="608" spans="1:34" s="41" customFormat="1" x14ac:dyDescent="0.25">
      <c r="A608" s="39" t="s">
        <v>69</v>
      </c>
      <c r="B608" s="40" t="s">
        <v>70</v>
      </c>
      <c r="D608" s="42"/>
      <c r="E608" s="43"/>
      <c r="F608" s="43"/>
      <c r="G608" s="46" t="e">
        <f>VLOOKUP(F608,'Building series'!A:F,6,0)</f>
        <v>#N/A</v>
      </c>
      <c r="H608" s="43"/>
      <c r="I608" s="43"/>
      <c r="J608" s="43"/>
      <c r="K608" s="43"/>
      <c r="L608" s="43"/>
      <c r="M608" s="43"/>
      <c r="N608" s="43"/>
      <c r="O608" s="44"/>
      <c r="P608" s="43"/>
      <c r="Q608" s="44"/>
      <c r="R608" s="44"/>
      <c r="S608" s="44"/>
      <c r="T608" s="44"/>
      <c r="U608" s="44"/>
      <c r="V608" s="44"/>
      <c r="W608" s="45"/>
      <c r="X608" s="43"/>
      <c r="Y608" s="43"/>
      <c r="Z608" s="43"/>
      <c r="AA608" s="43"/>
      <c r="AB608" s="43"/>
      <c r="AC608" s="43"/>
      <c r="AD608" s="44"/>
      <c r="AE608" s="44"/>
      <c r="AF608" s="44"/>
      <c r="AG608" s="43"/>
      <c r="AH608" s="44"/>
    </row>
    <row r="609" spans="1:34" x14ac:dyDescent="0.25">
      <c r="G609" s="46" t="e">
        <f>VLOOKUP(F609,'Building series'!A:F,6,0)</f>
        <v>#N/A</v>
      </c>
    </row>
    <row r="610" spans="1:34" x14ac:dyDescent="0.25">
      <c r="G610" s="46" t="e">
        <f>VLOOKUP(F610,'Building series'!A:F,6,0)</f>
        <v>#N/A</v>
      </c>
    </row>
    <row r="611" spans="1:34" ht="37.5" x14ac:dyDescent="0.3">
      <c r="A611" s="30" t="s">
        <v>393</v>
      </c>
      <c r="C611" s="31"/>
      <c r="D611" s="1" t="s">
        <v>394</v>
      </c>
      <c r="E611" s="32">
        <v>1000700294001</v>
      </c>
      <c r="F611" t="s">
        <v>395</v>
      </c>
      <c r="G611" s="46">
        <f>VLOOKUP(F611,'Building series'!A:F,6,0)</f>
        <v>467</v>
      </c>
      <c r="H611">
        <v>64.599999999999994</v>
      </c>
      <c r="I611">
        <v>10.4</v>
      </c>
      <c r="J611">
        <v>14.4</v>
      </c>
      <c r="K611" s="33">
        <f>VLOOKUP(F611,'Building series'!A:C,2,0)</f>
        <v>2.68</v>
      </c>
      <c r="L611">
        <v>2777.17</v>
      </c>
      <c r="M611" s="31">
        <f>L611*K611</f>
        <v>7442.8156000000008</v>
      </c>
      <c r="N611">
        <v>5</v>
      </c>
      <c r="O611" s="31" t="s">
        <v>74</v>
      </c>
      <c r="P611">
        <v>1970</v>
      </c>
      <c r="Q611" s="31">
        <v>60</v>
      </c>
      <c r="R611" s="34">
        <v>2777.17</v>
      </c>
      <c r="S611">
        <v>7742.8</v>
      </c>
      <c r="T611" s="35">
        <v>20.58</v>
      </c>
      <c r="U611">
        <v>203</v>
      </c>
      <c r="V611">
        <v>0.7</v>
      </c>
      <c r="W611" s="36" t="s">
        <v>65</v>
      </c>
      <c r="X611" s="1" t="s">
        <v>66</v>
      </c>
      <c r="Y611">
        <v>365319</v>
      </c>
      <c r="Z611">
        <v>210671</v>
      </c>
      <c r="AA611">
        <f>SUM(Y611:Z611)</f>
        <v>575990</v>
      </c>
      <c r="AB611">
        <v>0.9</v>
      </c>
      <c r="AC611">
        <v>147195.20000000001</v>
      </c>
      <c r="AD611" s="31">
        <v>53</v>
      </c>
      <c r="AE611">
        <f>'Building envelope'!D2132</f>
        <v>3505.0900000000006</v>
      </c>
      <c r="AF611" s="31">
        <f>'Building envelope'!E2132</f>
        <v>319137</v>
      </c>
      <c r="AG611" s="37">
        <f>'Energy efficiency measures'!H1796</f>
        <v>383600</v>
      </c>
      <c r="AH611" s="38">
        <f>'Energy efficiency measures'!I1796</f>
        <v>27.564996191489055</v>
      </c>
    </row>
    <row r="612" spans="1:34" s="41" customFormat="1" x14ac:dyDescent="0.25">
      <c r="A612" s="39" t="s">
        <v>67</v>
      </c>
      <c r="B612" s="40" t="s">
        <v>68</v>
      </c>
      <c r="D612" s="42"/>
      <c r="E612" s="43"/>
      <c r="F612" s="43"/>
      <c r="G612" s="46" t="e">
        <f>VLOOKUP(F612,'Building series'!A:F,6,0)</f>
        <v>#N/A</v>
      </c>
      <c r="H612" s="43"/>
      <c r="I612" s="43"/>
      <c r="J612" s="43"/>
      <c r="K612" s="43"/>
      <c r="L612" s="43"/>
      <c r="M612" s="43"/>
      <c r="N612" s="43"/>
      <c r="O612" s="44"/>
      <c r="P612" s="43"/>
      <c r="Q612" s="44"/>
      <c r="R612" s="44"/>
      <c r="S612" s="44"/>
      <c r="T612" s="44"/>
      <c r="U612" s="44"/>
      <c r="V612" s="44"/>
      <c r="W612" s="45"/>
      <c r="X612" s="43"/>
      <c r="Y612" s="43"/>
      <c r="Z612" s="43"/>
      <c r="AA612" s="43"/>
      <c r="AB612" s="43"/>
      <c r="AC612" s="43"/>
      <c r="AD612" s="44"/>
      <c r="AE612" s="44"/>
      <c r="AF612" s="44"/>
      <c r="AG612" s="43"/>
      <c r="AH612" s="44"/>
    </row>
    <row r="613" spans="1:34" s="41" customFormat="1" x14ac:dyDescent="0.25">
      <c r="A613" s="39" t="s">
        <v>69</v>
      </c>
      <c r="B613" s="40" t="s">
        <v>70</v>
      </c>
      <c r="D613" s="42"/>
      <c r="E613" s="43"/>
      <c r="F613" s="43"/>
      <c r="G613" s="46" t="e">
        <f>VLOOKUP(F613,'Building series'!A:F,6,0)</f>
        <v>#N/A</v>
      </c>
      <c r="H613" s="43"/>
      <c r="I613" s="43"/>
      <c r="J613" s="43"/>
      <c r="K613" s="43"/>
      <c r="L613" s="43"/>
      <c r="M613" s="43"/>
      <c r="N613" s="43"/>
      <c r="O613" s="44"/>
      <c r="P613" s="43"/>
      <c r="Q613" s="44"/>
      <c r="R613" s="44"/>
      <c r="S613" s="44"/>
      <c r="T613" s="44"/>
      <c r="U613" s="44"/>
      <c r="V613" s="44"/>
      <c r="W613" s="45"/>
      <c r="X613" s="43"/>
      <c r="Y613" s="43"/>
      <c r="Z613" s="43"/>
      <c r="AA613" s="43"/>
      <c r="AB613" s="43"/>
      <c r="AC613" s="43"/>
      <c r="AD613" s="44"/>
      <c r="AE613" s="44"/>
      <c r="AF613" s="44"/>
      <c r="AG613" s="43"/>
      <c r="AH613" s="44"/>
    </row>
    <row r="614" spans="1:34" x14ac:dyDescent="0.25">
      <c r="G614" s="46" t="e">
        <f>VLOOKUP(F614,'Building series'!A:F,6,0)</f>
        <v>#N/A</v>
      </c>
    </row>
    <row r="615" spans="1:34" x14ac:dyDescent="0.25">
      <c r="G615" s="46" t="e">
        <f>VLOOKUP(F615,'Building series'!A:F,6,0)</f>
        <v>#N/A</v>
      </c>
    </row>
    <row r="616" spans="1:34" ht="37.5" x14ac:dyDescent="0.3">
      <c r="A616" s="30" t="s">
        <v>396</v>
      </c>
      <c r="C616" s="31"/>
      <c r="D616" s="1" t="s">
        <v>397</v>
      </c>
      <c r="E616" s="32">
        <v>1001212145001</v>
      </c>
      <c r="F616" t="s">
        <v>398</v>
      </c>
      <c r="G616" s="46">
        <f>VLOOKUP(F616,'Building series'!A:F,6,0)</f>
        <v>602</v>
      </c>
      <c r="H616">
        <v>51.93</v>
      </c>
      <c r="I616">
        <v>10.42</v>
      </c>
      <c r="J616">
        <v>25.6</v>
      </c>
      <c r="K616" s="33">
        <f>VLOOKUP(F616,'Building series'!A:C,2,0)</f>
        <v>2.67</v>
      </c>
      <c r="L616">
        <v>3959</v>
      </c>
      <c r="M616" s="31">
        <f>L616*K616</f>
        <v>10570.529999999999</v>
      </c>
      <c r="N616">
        <v>10</v>
      </c>
      <c r="O616" s="31" t="s">
        <v>74</v>
      </c>
      <c r="P616">
        <v>1987</v>
      </c>
      <c r="Q616" s="31">
        <v>71</v>
      </c>
      <c r="R616" s="34">
        <v>3959</v>
      </c>
      <c r="S616">
        <v>10570.5</v>
      </c>
      <c r="T616" s="35">
        <v>20.65</v>
      </c>
      <c r="U616">
        <v>203</v>
      </c>
      <c r="V616">
        <v>0.65</v>
      </c>
      <c r="W616" s="36" t="s">
        <v>65</v>
      </c>
      <c r="X616" s="1" t="s">
        <v>66</v>
      </c>
      <c r="Y616">
        <v>440396</v>
      </c>
      <c r="Z616">
        <v>284052</v>
      </c>
      <c r="AA616">
        <f>SUM(Y616:Z616)</f>
        <v>724448</v>
      </c>
      <c r="AB616">
        <v>0.9</v>
      </c>
      <c r="AC616">
        <v>202105.60000000001</v>
      </c>
      <c r="AD616" s="31">
        <v>51.05</v>
      </c>
      <c r="AE616">
        <f>'Building envelope'!D2154</f>
        <v>4464.87</v>
      </c>
      <c r="AF616" s="31">
        <f>'Building envelope'!E2154</f>
        <v>410608</v>
      </c>
      <c r="AG616" s="37">
        <f>'Energy efficiency measures'!H1815</f>
        <v>464200</v>
      </c>
      <c r="AH616" s="38">
        <f>'Energy efficiency measures'!I1815</f>
        <v>33.356807174372314</v>
      </c>
    </row>
    <row r="617" spans="1:34" s="41" customFormat="1" x14ac:dyDescent="0.25">
      <c r="A617" s="39" t="s">
        <v>67</v>
      </c>
      <c r="B617" s="40" t="s">
        <v>68</v>
      </c>
      <c r="D617" s="42"/>
      <c r="E617" s="43"/>
      <c r="F617" s="43"/>
      <c r="G617" s="46" t="e">
        <f>VLOOKUP(F617,'Building series'!A:F,6,0)</f>
        <v>#N/A</v>
      </c>
      <c r="H617" s="43"/>
      <c r="I617" s="43"/>
      <c r="J617" s="43"/>
      <c r="K617" s="43"/>
      <c r="L617" s="43"/>
      <c r="M617" s="43"/>
      <c r="N617" s="43"/>
      <c r="O617" s="44"/>
      <c r="P617" s="43"/>
      <c r="Q617" s="44"/>
      <c r="R617" s="44"/>
      <c r="S617" s="44"/>
      <c r="T617" s="44"/>
      <c r="U617" s="44"/>
      <c r="V617" s="44"/>
      <c r="W617" s="45"/>
      <c r="X617" s="43"/>
      <c r="Y617" s="43"/>
      <c r="Z617" s="43"/>
      <c r="AA617" s="43"/>
      <c r="AB617" s="43"/>
      <c r="AC617" s="43"/>
      <c r="AD617" s="44"/>
      <c r="AE617" s="44"/>
      <c r="AF617" s="44"/>
      <c r="AG617" s="43"/>
      <c r="AH617" s="44"/>
    </row>
    <row r="618" spans="1:34" s="41" customFormat="1" x14ac:dyDescent="0.25">
      <c r="A618" s="39" t="s">
        <v>69</v>
      </c>
      <c r="B618" s="40" t="s">
        <v>70</v>
      </c>
      <c r="D618" s="42"/>
      <c r="E618" s="43"/>
      <c r="F618" s="43"/>
      <c r="G618" s="46" t="e">
        <f>VLOOKUP(F618,'Building series'!A:F,6,0)</f>
        <v>#N/A</v>
      </c>
      <c r="H618" s="43"/>
      <c r="I618" s="43"/>
      <c r="J618" s="43"/>
      <c r="K618" s="43"/>
      <c r="L618" s="43"/>
      <c r="M618" s="43"/>
      <c r="N618" s="43"/>
      <c r="O618" s="44"/>
      <c r="P618" s="43"/>
      <c r="Q618" s="44"/>
      <c r="R618" s="44"/>
      <c r="S618" s="44"/>
      <c r="T618" s="44"/>
      <c r="U618" s="44"/>
      <c r="V618" s="44"/>
      <c r="W618" s="45"/>
      <c r="X618" s="43"/>
      <c r="Y618" s="43"/>
      <c r="Z618" s="43"/>
      <c r="AA618" s="43"/>
      <c r="AB618" s="43"/>
      <c r="AC618" s="43"/>
      <c r="AD618" s="44"/>
      <c r="AE618" s="44"/>
      <c r="AF618" s="44"/>
      <c r="AG618" s="43"/>
      <c r="AH618" s="44"/>
    </row>
    <row r="619" spans="1:34" x14ac:dyDescent="0.25">
      <c r="G619" s="46" t="e">
        <f>VLOOKUP(F619,'Building series'!A:F,6,0)</f>
        <v>#N/A</v>
      </c>
    </row>
    <row r="620" spans="1:34" x14ac:dyDescent="0.25">
      <c r="G620" s="46" t="e">
        <f>VLOOKUP(F620,'Building series'!A:F,6,0)</f>
        <v>#N/A</v>
      </c>
    </row>
    <row r="621" spans="1:34" ht="37.5" x14ac:dyDescent="0.3">
      <c r="A621" s="30" t="s">
        <v>399</v>
      </c>
      <c r="C621" s="31"/>
      <c r="D621" s="1" t="s">
        <v>400</v>
      </c>
      <c r="E621" s="32">
        <v>1000702384001</v>
      </c>
      <c r="F621" t="s">
        <v>80</v>
      </c>
      <c r="G621" s="46">
        <f>VLOOKUP(F621,'Building series'!A:F,6,0)</f>
        <v>0</v>
      </c>
      <c r="H621">
        <v>165.5</v>
      </c>
      <c r="I621">
        <v>12.2</v>
      </c>
      <c r="J621">
        <v>25.4</v>
      </c>
      <c r="K621" s="33">
        <f>VLOOKUP(F621,'Building series'!A:C,2,0)</f>
        <v>2.5</v>
      </c>
      <c r="L621">
        <v>13813.5</v>
      </c>
      <c r="M621" s="31">
        <f>L621*K621</f>
        <v>34533.75</v>
      </c>
      <c r="N621">
        <v>9</v>
      </c>
      <c r="O621" s="31" t="s">
        <v>74</v>
      </c>
      <c r="P621">
        <v>1974</v>
      </c>
      <c r="Q621" s="31">
        <v>239</v>
      </c>
      <c r="R621" s="34">
        <v>13813.5</v>
      </c>
      <c r="S621">
        <v>34533.800000000003</v>
      </c>
      <c r="T621" s="35">
        <v>20.260000000000002</v>
      </c>
      <c r="U621">
        <v>203</v>
      </c>
      <c r="V621">
        <v>0.7</v>
      </c>
      <c r="W621" s="36" t="s">
        <v>65</v>
      </c>
      <c r="X621" s="1" t="s">
        <v>66</v>
      </c>
      <c r="Y621">
        <v>1464953</v>
      </c>
      <c r="Z621">
        <v>846347</v>
      </c>
      <c r="AA621">
        <f>SUM(Y621:Z621)</f>
        <v>2311300</v>
      </c>
      <c r="AB621">
        <v>0.89</v>
      </c>
      <c r="AC621">
        <v>720658.8</v>
      </c>
      <c r="AD621" s="31">
        <v>52.17</v>
      </c>
      <c r="AE621">
        <f>'Building envelope'!D2173</f>
        <v>15397.49</v>
      </c>
      <c r="AF621" s="31">
        <f>'Building envelope'!E2173</f>
        <v>1368340</v>
      </c>
      <c r="AG621" s="37">
        <f>'Energy efficiency measures'!H1833</f>
        <v>1429250</v>
      </c>
      <c r="AH621" s="38">
        <f>'Energy efficiency measures'!I1833</f>
        <v>102.70404277029648</v>
      </c>
    </row>
    <row r="622" spans="1:34" s="41" customFormat="1" x14ac:dyDescent="0.25">
      <c r="A622" s="39" t="s">
        <v>67</v>
      </c>
      <c r="B622" s="40" t="s">
        <v>68</v>
      </c>
      <c r="D622" s="42"/>
      <c r="E622" s="43"/>
      <c r="F622" s="43"/>
      <c r="G622" s="46" t="e">
        <f>VLOOKUP(F622,'Building series'!A:F,6,0)</f>
        <v>#N/A</v>
      </c>
      <c r="H622" s="43"/>
      <c r="I622" s="43"/>
      <c r="J622" s="43"/>
      <c r="K622" s="43"/>
      <c r="L622" s="43"/>
      <c r="M622" s="43"/>
      <c r="N622" s="43"/>
      <c r="O622" s="44"/>
      <c r="P622" s="43"/>
      <c r="Q622" s="44"/>
      <c r="R622" s="44"/>
      <c r="S622" s="44"/>
      <c r="T622" s="44"/>
      <c r="U622" s="44"/>
      <c r="V622" s="44"/>
      <c r="W622" s="45"/>
      <c r="X622" s="43"/>
      <c r="Y622" s="43"/>
      <c r="Z622" s="43"/>
      <c r="AA622" s="43"/>
      <c r="AB622" s="43"/>
      <c r="AC622" s="43"/>
      <c r="AD622" s="44"/>
      <c r="AE622" s="44"/>
      <c r="AF622" s="44"/>
      <c r="AG622" s="43"/>
      <c r="AH622" s="44"/>
    </row>
    <row r="623" spans="1:34" s="41" customFormat="1" x14ac:dyDescent="0.25">
      <c r="A623" s="39" t="s">
        <v>69</v>
      </c>
      <c r="B623" s="40" t="s">
        <v>70</v>
      </c>
      <c r="D623" s="42"/>
      <c r="E623" s="43"/>
      <c r="F623" s="43"/>
      <c r="G623" s="46" t="e">
        <f>VLOOKUP(F623,'Building series'!A:F,6,0)</f>
        <v>#N/A</v>
      </c>
      <c r="H623" s="43"/>
      <c r="I623" s="43"/>
      <c r="J623" s="43"/>
      <c r="K623" s="43"/>
      <c r="L623" s="43"/>
      <c r="M623" s="43"/>
      <c r="N623" s="43"/>
      <c r="O623" s="44"/>
      <c r="P623" s="43"/>
      <c r="Q623" s="44"/>
      <c r="R623" s="44"/>
      <c r="S623" s="44"/>
      <c r="T623" s="44"/>
      <c r="U623" s="44"/>
      <c r="V623" s="44"/>
      <c r="W623" s="45"/>
      <c r="X623" s="43"/>
      <c r="Y623" s="43"/>
      <c r="Z623" s="43"/>
      <c r="AA623" s="43"/>
      <c r="AB623" s="43"/>
      <c r="AC623" s="43"/>
      <c r="AD623" s="44"/>
      <c r="AE623" s="44"/>
      <c r="AF623" s="44"/>
      <c r="AG623" s="43"/>
      <c r="AH623" s="44"/>
    </row>
    <row r="624" spans="1:34" x14ac:dyDescent="0.25">
      <c r="G624" s="46" t="e">
        <f>VLOOKUP(F624,'Building series'!A:F,6,0)</f>
        <v>#N/A</v>
      </c>
    </row>
    <row r="625" spans="1:34" x14ac:dyDescent="0.25">
      <c r="G625" s="46" t="e">
        <f>VLOOKUP(F625,'Building series'!A:F,6,0)</f>
        <v>#N/A</v>
      </c>
    </row>
    <row r="626" spans="1:34" ht="37.5" x14ac:dyDescent="0.3">
      <c r="A626" s="30" t="s">
        <v>401</v>
      </c>
      <c r="C626" s="31"/>
      <c r="D626" s="1" t="s">
        <v>402</v>
      </c>
      <c r="E626" s="32">
        <v>1000702178003</v>
      </c>
      <c r="F626" t="s">
        <v>403</v>
      </c>
      <c r="G626" s="46">
        <f>VLOOKUP(F626,'Building series'!A:F,6,0)</f>
        <v>467</v>
      </c>
      <c r="H626">
        <v>97.21</v>
      </c>
      <c r="I626">
        <v>10.45</v>
      </c>
      <c r="J626">
        <v>14.9</v>
      </c>
      <c r="K626" s="33">
        <f>VLOOKUP(F626,'Building series'!A:C,2,0)</f>
        <v>2.86</v>
      </c>
      <c r="L626">
        <v>4098.12</v>
      </c>
      <c r="M626" s="31">
        <f>L626*K626</f>
        <v>11720.6232</v>
      </c>
      <c r="N626">
        <v>5</v>
      </c>
      <c r="O626" s="31" t="s">
        <v>74</v>
      </c>
      <c r="P626">
        <v>1969</v>
      </c>
      <c r="Q626" s="31">
        <v>80</v>
      </c>
      <c r="R626" s="34">
        <v>4098.12</v>
      </c>
      <c r="S626">
        <v>11720.6</v>
      </c>
      <c r="T626" s="35">
        <v>20.56</v>
      </c>
      <c r="U626">
        <v>203</v>
      </c>
      <c r="V626">
        <v>0.7</v>
      </c>
      <c r="W626" s="36" t="s">
        <v>65</v>
      </c>
      <c r="X626" s="1" t="s">
        <v>66</v>
      </c>
      <c r="Y626">
        <v>519454</v>
      </c>
      <c r="Z626">
        <v>280852</v>
      </c>
      <c r="AA626">
        <f>SUM(Y626:Z626)</f>
        <v>800306</v>
      </c>
      <c r="AB626">
        <v>0.89</v>
      </c>
      <c r="AC626">
        <v>230669.4</v>
      </c>
      <c r="AD626" s="31">
        <v>56.29</v>
      </c>
      <c r="AE626">
        <f>'Building envelope'!D2191</f>
        <v>5406.83</v>
      </c>
      <c r="AF626" s="31">
        <f>'Building envelope'!E2191</f>
        <v>492896</v>
      </c>
      <c r="AG626" s="37">
        <f>'Energy efficiency measures'!H1849</f>
        <v>558000</v>
      </c>
      <c r="AH626" s="38">
        <f>'Energy efficiency measures'!I1849</f>
        <v>40.097152958422555</v>
      </c>
    </row>
    <row r="627" spans="1:34" s="41" customFormat="1" x14ac:dyDescent="0.25">
      <c r="A627" s="39" t="s">
        <v>67</v>
      </c>
      <c r="B627" s="40" t="s">
        <v>68</v>
      </c>
      <c r="D627" s="42"/>
      <c r="E627" s="43"/>
      <c r="F627" s="43"/>
      <c r="G627" s="46" t="e">
        <f>VLOOKUP(F627,'Building series'!A:F,6,0)</f>
        <v>#N/A</v>
      </c>
      <c r="H627" s="43"/>
      <c r="I627" s="43"/>
      <c r="J627" s="43"/>
      <c r="K627" s="43"/>
      <c r="L627" s="43"/>
      <c r="M627" s="43"/>
      <c r="N627" s="43"/>
      <c r="O627" s="44"/>
      <c r="P627" s="43"/>
      <c r="Q627" s="44"/>
      <c r="R627" s="44"/>
      <c r="S627" s="44"/>
      <c r="T627" s="44"/>
      <c r="U627" s="44"/>
      <c r="V627" s="44"/>
      <c r="W627" s="45"/>
      <c r="X627" s="43"/>
      <c r="Y627" s="43"/>
      <c r="Z627" s="43"/>
      <c r="AA627" s="43"/>
      <c r="AB627" s="43"/>
      <c r="AC627" s="43"/>
      <c r="AD627" s="44"/>
      <c r="AE627" s="44"/>
      <c r="AF627" s="44"/>
      <c r="AG627" s="43"/>
      <c r="AH627" s="44"/>
    </row>
    <row r="628" spans="1:34" s="41" customFormat="1" x14ac:dyDescent="0.25">
      <c r="A628" s="39" t="s">
        <v>69</v>
      </c>
      <c r="B628" s="40" t="s">
        <v>70</v>
      </c>
      <c r="D628" s="42"/>
      <c r="E628" s="43"/>
      <c r="F628" s="43"/>
      <c r="G628" s="46" t="e">
        <f>VLOOKUP(F628,'Building series'!A:F,6,0)</f>
        <v>#N/A</v>
      </c>
      <c r="H628" s="43"/>
      <c r="I628" s="43"/>
      <c r="J628" s="43"/>
      <c r="K628" s="43"/>
      <c r="L628" s="43"/>
      <c r="M628" s="43"/>
      <c r="N628" s="43"/>
      <c r="O628" s="44"/>
      <c r="P628" s="43"/>
      <c r="Q628" s="44"/>
      <c r="R628" s="44"/>
      <c r="S628" s="44"/>
      <c r="T628" s="44"/>
      <c r="U628" s="44"/>
      <c r="V628" s="44"/>
      <c r="W628" s="45"/>
      <c r="X628" s="43"/>
      <c r="Y628" s="43"/>
      <c r="Z628" s="43"/>
      <c r="AA628" s="43"/>
      <c r="AB628" s="43"/>
      <c r="AC628" s="43"/>
      <c r="AD628" s="44"/>
      <c r="AE628" s="44"/>
      <c r="AF628" s="44"/>
      <c r="AG628" s="43"/>
      <c r="AH628" s="44"/>
    </row>
    <row r="629" spans="1:34" x14ac:dyDescent="0.25">
      <c r="G629" s="46" t="e">
        <f>VLOOKUP(F629,'Building series'!A:F,6,0)</f>
        <v>#N/A</v>
      </c>
    </row>
    <row r="630" spans="1:34" x14ac:dyDescent="0.25">
      <c r="G630" s="46" t="e">
        <f>VLOOKUP(F630,'Building series'!A:F,6,0)</f>
        <v>#N/A</v>
      </c>
    </row>
    <row r="631" spans="1:34" ht="37.5" x14ac:dyDescent="0.3">
      <c r="A631" s="30" t="s">
        <v>404</v>
      </c>
      <c r="C631" s="31"/>
      <c r="D631" s="1" t="s">
        <v>405</v>
      </c>
      <c r="E631" s="32">
        <v>1001212327001</v>
      </c>
      <c r="F631" t="s">
        <v>406</v>
      </c>
      <c r="G631" s="46">
        <f>VLOOKUP(F631,'Building series'!A:F,6,0)</f>
        <v>102</v>
      </c>
      <c r="H631">
        <v>26.2</v>
      </c>
      <c r="I631">
        <v>17.489999999999998</v>
      </c>
      <c r="J631">
        <v>24.3</v>
      </c>
      <c r="K631" s="33">
        <f>VLOOKUP(F631,'Building series'!A:C,2,0)</f>
        <v>2.5</v>
      </c>
      <c r="L631">
        <v>2846.8</v>
      </c>
      <c r="M631" s="31">
        <f>L631*K631</f>
        <v>7117</v>
      </c>
      <c r="N631">
        <v>9</v>
      </c>
      <c r="O631" s="31" t="s">
        <v>74</v>
      </c>
      <c r="P631">
        <v>1984</v>
      </c>
      <c r="Q631" s="31">
        <v>63</v>
      </c>
      <c r="R631" s="34">
        <v>2846.8</v>
      </c>
      <c r="S631">
        <v>7117</v>
      </c>
      <c r="T631" s="35">
        <v>20.170000000000002</v>
      </c>
      <c r="U631">
        <v>203</v>
      </c>
      <c r="V631">
        <v>0.6</v>
      </c>
      <c r="W631" s="36" t="s">
        <v>65</v>
      </c>
      <c r="X631" s="1" t="s">
        <v>66</v>
      </c>
      <c r="Y631">
        <v>305803</v>
      </c>
      <c r="Z631">
        <v>157487</v>
      </c>
      <c r="AA631">
        <f>SUM(Y631:Z631)</f>
        <v>463290</v>
      </c>
      <c r="AB631">
        <v>0.91</v>
      </c>
      <c r="AC631">
        <v>134386.1</v>
      </c>
      <c r="AD631" s="31">
        <v>47.21</v>
      </c>
      <c r="AE631">
        <f>'Building envelope'!D2211</f>
        <v>3178.8999999999992</v>
      </c>
      <c r="AF631" s="31">
        <f>'Building envelope'!E2211</f>
        <v>287321</v>
      </c>
      <c r="AG631" s="37">
        <f>'Energy efficiency measures'!H1868</f>
        <v>314700</v>
      </c>
      <c r="AH631" s="38">
        <f>'Energy efficiency measures'!I1868</f>
        <v>22.613931964185625</v>
      </c>
    </row>
    <row r="632" spans="1:34" s="41" customFormat="1" x14ac:dyDescent="0.25">
      <c r="A632" s="39" t="s">
        <v>67</v>
      </c>
      <c r="B632" s="40" t="s">
        <v>68</v>
      </c>
      <c r="D632" s="42"/>
      <c r="E632" s="43"/>
      <c r="F632" s="43"/>
      <c r="G632" s="46" t="e">
        <f>VLOOKUP(F632,'Building series'!A:F,6,0)</f>
        <v>#N/A</v>
      </c>
      <c r="H632" s="43"/>
      <c r="I632" s="43"/>
      <c r="J632" s="43"/>
      <c r="K632" s="43"/>
      <c r="L632" s="43"/>
      <c r="M632" s="43"/>
      <c r="N632" s="43"/>
      <c r="O632" s="44"/>
      <c r="P632" s="43"/>
      <c r="Q632" s="44"/>
      <c r="R632" s="44"/>
      <c r="S632" s="44"/>
      <c r="T632" s="44"/>
      <c r="U632" s="44"/>
      <c r="V632" s="44"/>
      <c r="W632" s="45"/>
      <c r="X632" s="43"/>
      <c r="Y632" s="43"/>
      <c r="Z632" s="43"/>
      <c r="AA632" s="43"/>
      <c r="AB632" s="43"/>
      <c r="AC632" s="43"/>
      <c r="AD632" s="44"/>
      <c r="AE632" s="44"/>
      <c r="AF632" s="44"/>
      <c r="AG632" s="43"/>
      <c r="AH632" s="44"/>
    </row>
    <row r="633" spans="1:34" s="41" customFormat="1" x14ac:dyDescent="0.25">
      <c r="A633" s="39" t="s">
        <v>69</v>
      </c>
      <c r="B633" s="40" t="s">
        <v>70</v>
      </c>
      <c r="D633" s="42"/>
      <c r="E633" s="43"/>
      <c r="F633" s="43"/>
      <c r="G633" s="46" t="e">
        <f>VLOOKUP(F633,'Building series'!A:F,6,0)</f>
        <v>#N/A</v>
      </c>
      <c r="H633" s="43"/>
      <c r="I633" s="43"/>
      <c r="J633" s="43"/>
      <c r="K633" s="43"/>
      <c r="L633" s="43"/>
      <c r="M633" s="43"/>
      <c r="N633" s="43"/>
      <c r="O633" s="44"/>
      <c r="P633" s="43"/>
      <c r="Q633" s="44"/>
      <c r="R633" s="44"/>
      <c r="S633" s="44"/>
      <c r="T633" s="44"/>
      <c r="U633" s="44"/>
      <c r="V633" s="44"/>
      <c r="W633" s="45"/>
      <c r="X633" s="43"/>
      <c r="Y633" s="43"/>
      <c r="Z633" s="43"/>
      <c r="AA633" s="43"/>
      <c r="AB633" s="43"/>
      <c r="AC633" s="43"/>
      <c r="AD633" s="44"/>
      <c r="AE633" s="44"/>
      <c r="AF633" s="44"/>
      <c r="AG633" s="43"/>
      <c r="AH633" s="44"/>
    </row>
    <row r="634" spans="1:34" x14ac:dyDescent="0.25">
      <c r="G634" s="46" t="e">
        <f>VLOOKUP(F634,'Building series'!A:F,6,0)</f>
        <v>#N/A</v>
      </c>
    </row>
    <row r="635" spans="1:34" x14ac:dyDescent="0.25">
      <c r="G635" s="46" t="e">
        <f>VLOOKUP(F635,'Building series'!A:F,6,0)</f>
        <v>#N/A</v>
      </c>
    </row>
    <row r="636" spans="1:34" ht="37.5" x14ac:dyDescent="0.3">
      <c r="A636" s="30" t="s">
        <v>407</v>
      </c>
      <c r="C636" s="31"/>
      <c r="D636" s="1" t="s">
        <v>408</v>
      </c>
      <c r="E636" s="32">
        <v>1000250181001</v>
      </c>
      <c r="F636" t="s">
        <v>193</v>
      </c>
      <c r="G636" s="46">
        <f>VLOOKUP(F636,'Building series'!A:F,6,0)</f>
        <v>467</v>
      </c>
      <c r="H636">
        <v>103.42</v>
      </c>
      <c r="I636">
        <v>11.9</v>
      </c>
      <c r="J636">
        <v>25.6</v>
      </c>
      <c r="K636" s="33">
        <f>VLOOKUP(F636,'Building series'!A:C,2,0)</f>
        <v>2.5</v>
      </c>
      <c r="L636">
        <v>8684</v>
      </c>
      <c r="M636" s="31">
        <f>L636*K636</f>
        <v>21710</v>
      </c>
      <c r="N636">
        <v>9</v>
      </c>
      <c r="O636" s="31" t="s">
        <v>74</v>
      </c>
      <c r="P636">
        <v>1973</v>
      </c>
      <c r="Q636" s="31">
        <v>144</v>
      </c>
      <c r="R636" s="34">
        <v>8684</v>
      </c>
      <c r="S636">
        <v>21710</v>
      </c>
      <c r="T636" s="35">
        <v>20.45</v>
      </c>
      <c r="U636">
        <v>203</v>
      </c>
      <c r="V636">
        <v>0.7</v>
      </c>
      <c r="W636" s="36" t="s">
        <v>65</v>
      </c>
      <c r="X636" s="1" t="s">
        <v>66</v>
      </c>
      <c r="Y636">
        <v>482520</v>
      </c>
      <c r="Z636">
        <v>246143</v>
      </c>
      <c r="AA636">
        <f>SUM(Y636:Z636)</f>
        <v>728663</v>
      </c>
      <c r="AB636">
        <v>0.88</v>
      </c>
      <c r="AC636">
        <v>487609.3</v>
      </c>
      <c r="AD636" s="31">
        <v>56.15</v>
      </c>
      <c r="AE636">
        <f>'Building envelope'!D2233</f>
        <v>9644.8900000000012</v>
      </c>
      <c r="AF636" s="31">
        <f>'Building envelope'!E2233</f>
        <v>881474</v>
      </c>
      <c r="AG636" s="37">
        <f>'Energy efficiency measures'!H1888</f>
        <v>996600</v>
      </c>
      <c r="AH636" s="38">
        <f>'Energy efficiency measures'!I1888</f>
        <v>71.61437748810738</v>
      </c>
    </row>
    <row r="637" spans="1:34" s="41" customFormat="1" x14ac:dyDescent="0.25">
      <c r="A637" s="39" t="s">
        <v>67</v>
      </c>
      <c r="B637" s="40" t="s">
        <v>68</v>
      </c>
      <c r="D637" s="42"/>
      <c r="E637" s="43"/>
      <c r="F637" s="43"/>
      <c r="G637" s="46" t="e">
        <f>VLOOKUP(F637,'Building series'!A:F,6,0)</f>
        <v>#N/A</v>
      </c>
      <c r="H637" s="43"/>
      <c r="I637" s="43"/>
      <c r="J637" s="43"/>
      <c r="K637" s="43"/>
      <c r="L637" s="43"/>
      <c r="M637" s="43"/>
      <c r="N637" s="43"/>
      <c r="O637" s="44"/>
      <c r="P637" s="43"/>
      <c r="Q637" s="44"/>
      <c r="R637" s="44"/>
      <c r="S637" s="44"/>
      <c r="T637" s="44"/>
      <c r="U637" s="44"/>
      <c r="V637" s="44"/>
      <c r="W637" s="45"/>
      <c r="X637" s="43"/>
      <c r="Y637" s="43"/>
      <c r="Z637" s="43"/>
      <c r="AA637" s="43"/>
      <c r="AB637" s="43"/>
      <c r="AC637" s="43"/>
      <c r="AD637" s="44"/>
      <c r="AE637" s="44"/>
      <c r="AF637" s="44"/>
      <c r="AG637" s="43"/>
      <c r="AH637" s="44"/>
    </row>
    <row r="638" spans="1:34" s="41" customFormat="1" x14ac:dyDescent="0.25">
      <c r="A638" s="39" t="s">
        <v>69</v>
      </c>
      <c r="B638" s="40" t="s">
        <v>70</v>
      </c>
      <c r="D638" s="42"/>
      <c r="E638" s="43"/>
      <c r="F638" s="43"/>
      <c r="G638" s="46" t="e">
        <f>VLOOKUP(F638,'Building series'!A:F,6,0)</f>
        <v>#N/A</v>
      </c>
      <c r="H638" s="43"/>
      <c r="I638" s="43"/>
      <c r="J638" s="43"/>
      <c r="K638" s="43"/>
      <c r="L638" s="43"/>
      <c r="M638" s="43"/>
      <c r="N638" s="43"/>
      <c r="O638" s="44"/>
      <c r="P638" s="43"/>
      <c r="Q638" s="44"/>
      <c r="R638" s="44"/>
      <c r="S638" s="44"/>
      <c r="T638" s="44"/>
      <c r="U638" s="44"/>
      <c r="V638" s="44"/>
      <c r="W638" s="45"/>
      <c r="X638" s="43"/>
      <c r="Y638" s="43"/>
      <c r="Z638" s="43"/>
      <c r="AA638" s="43"/>
      <c r="AB638" s="43"/>
      <c r="AC638" s="43"/>
      <c r="AD638" s="44"/>
      <c r="AE638" s="44"/>
      <c r="AF638" s="44"/>
      <c r="AG638" s="43"/>
      <c r="AH638" s="44"/>
    </row>
    <row r="639" spans="1:34" x14ac:dyDescent="0.25">
      <c r="G639" s="46" t="e">
        <f>VLOOKUP(F639,'Building series'!A:F,6,0)</f>
        <v>#N/A</v>
      </c>
    </row>
    <row r="640" spans="1:34" x14ac:dyDescent="0.25">
      <c r="G640" s="46" t="e">
        <f>VLOOKUP(F640,'Building series'!A:F,6,0)</f>
        <v>#N/A</v>
      </c>
    </row>
    <row r="641" spans="1:34" ht="37.5" x14ac:dyDescent="0.3">
      <c r="A641" s="30" t="s">
        <v>409</v>
      </c>
      <c r="C641" s="31"/>
      <c r="D641" s="1" t="s">
        <v>410</v>
      </c>
      <c r="E641" s="32">
        <v>1000250181002</v>
      </c>
      <c r="F641" t="s">
        <v>193</v>
      </c>
      <c r="G641" s="46">
        <f>VLOOKUP(F641,'Building series'!A:F,6,0)</f>
        <v>467</v>
      </c>
      <c r="H641">
        <v>52.6</v>
      </c>
      <c r="I641">
        <v>11.7</v>
      </c>
      <c r="J641">
        <v>25.6</v>
      </c>
      <c r="K641" s="33">
        <f>VLOOKUP(F641,'Building series'!A:C,2,0)</f>
        <v>2.5</v>
      </c>
      <c r="L641">
        <v>4349.2</v>
      </c>
      <c r="M641" s="31">
        <f>L641*K641</f>
        <v>10873</v>
      </c>
      <c r="N641">
        <v>9</v>
      </c>
      <c r="O641" s="31" t="s">
        <v>74</v>
      </c>
      <c r="P641">
        <v>1975</v>
      </c>
      <c r="Q641" s="31">
        <v>72</v>
      </c>
      <c r="R641" s="34">
        <v>4349.2</v>
      </c>
      <c r="S641">
        <v>10873</v>
      </c>
      <c r="T641" s="35">
        <v>20.45</v>
      </c>
      <c r="U641">
        <v>203</v>
      </c>
      <c r="V641">
        <v>0.7</v>
      </c>
      <c r="W641" s="36" t="s">
        <v>65</v>
      </c>
      <c r="X641" s="1" t="s">
        <v>66</v>
      </c>
      <c r="Y641">
        <v>261120</v>
      </c>
      <c r="Z641">
        <v>123276</v>
      </c>
      <c r="AA641">
        <f>SUM(Y641:Z641)</f>
        <v>384396</v>
      </c>
      <c r="AB641">
        <v>0.9</v>
      </c>
      <c r="AC641">
        <v>228225.9</v>
      </c>
      <c r="AD641" s="31">
        <v>52.48</v>
      </c>
      <c r="AE641">
        <f>'Building envelope'!D2255</f>
        <v>5049.8</v>
      </c>
      <c r="AF641" s="31">
        <f>'Building envelope'!E2255</f>
        <v>463210</v>
      </c>
      <c r="AG641" s="37">
        <f>'Energy efficiency measures'!H1908</f>
        <v>510800</v>
      </c>
      <c r="AH641" s="38">
        <f>'Energy efficiency measures'!I1908</f>
        <v>36.705422457280001</v>
      </c>
    </row>
    <row r="642" spans="1:34" s="41" customFormat="1" x14ac:dyDescent="0.25">
      <c r="A642" s="39" t="s">
        <v>67</v>
      </c>
      <c r="B642" s="40" t="s">
        <v>68</v>
      </c>
      <c r="D642" s="42"/>
      <c r="E642" s="43"/>
      <c r="F642" s="43"/>
      <c r="G642" s="46" t="e">
        <f>VLOOKUP(F642,'Building series'!A:F,6,0)</f>
        <v>#N/A</v>
      </c>
      <c r="H642" s="43"/>
      <c r="I642" s="43"/>
      <c r="J642" s="43"/>
      <c r="K642" s="43"/>
      <c r="L642" s="43"/>
      <c r="M642" s="43"/>
      <c r="N642" s="43"/>
      <c r="O642" s="44"/>
      <c r="P642" s="43"/>
      <c r="Q642" s="44"/>
      <c r="R642" s="44"/>
      <c r="S642" s="44"/>
      <c r="T642" s="44"/>
      <c r="U642" s="44"/>
      <c r="V642" s="44"/>
      <c r="W642" s="45"/>
      <c r="X642" s="43"/>
      <c r="Y642" s="43"/>
      <c r="Z642" s="43"/>
      <c r="AA642" s="43"/>
      <c r="AB642" s="43"/>
      <c r="AC642" s="43"/>
      <c r="AD642" s="44"/>
      <c r="AE642" s="44"/>
      <c r="AF642" s="44"/>
      <c r="AG642" s="43"/>
      <c r="AH642" s="44"/>
    </row>
    <row r="643" spans="1:34" s="41" customFormat="1" x14ac:dyDescent="0.25">
      <c r="A643" s="39" t="s">
        <v>69</v>
      </c>
      <c r="B643" s="40" t="s">
        <v>70</v>
      </c>
      <c r="D643" s="42"/>
      <c r="E643" s="43"/>
      <c r="F643" s="43"/>
      <c r="G643" s="46" t="e">
        <f>VLOOKUP(F643,'Building series'!A:F,6,0)</f>
        <v>#N/A</v>
      </c>
      <c r="H643" s="43"/>
      <c r="I643" s="43"/>
      <c r="J643" s="43"/>
      <c r="K643" s="43"/>
      <c r="L643" s="43"/>
      <c r="M643" s="43"/>
      <c r="N643" s="43"/>
      <c r="O643" s="44"/>
      <c r="P643" s="43"/>
      <c r="Q643" s="44"/>
      <c r="R643" s="44"/>
      <c r="S643" s="44"/>
      <c r="T643" s="44"/>
      <c r="U643" s="44"/>
      <c r="V643" s="44"/>
      <c r="W643" s="45"/>
      <c r="X643" s="43"/>
      <c r="Y643" s="43"/>
      <c r="Z643" s="43"/>
      <c r="AA643" s="43"/>
      <c r="AB643" s="43"/>
      <c r="AC643" s="43"/>
      <c r="AD643" s="44"/>
      <c r="AE643" s="44"/>
      <c r="AF643" s="44"/>
      <c r="AG643" s="43"/>
      <c r="AH643" s="44"/>
    </row>
    <row r="644" spans="1:34" x14ac:dyDescent="0.25">
      <c r="G644" s="46" t="e">
        <f>VLOOKUP(F644,'Building series'!A:F,6,0)</f>
        <v>#N/A</v>
      </c>
    </row>
    <row r="645" spans="1:34" x14ac:dyDescent="0.25">
      <c r="G645" s="46" t="e">
        <f>VLOOKUP(F645,'Building series'!A:F,6,0)</f>
        <v>#N/A</v>
      </c>
    </row>
    <row r="646" spans="1:34" ht="37.5" x14ac:dyDescent="0.3">
      <c r="A646" s="30" t="s">
        <v>411</v>
      </c>
      <c r="C646" s="31"/>
      <c r="D646" s="1" t="s">
        <v>412</v>
      </c>
      <c r="E646" s="32">
        <v>1000250181003</v>
      </c>
      <c r="F646" t="s">
        <v>193</v>
      </c>
      <c r="G646" s="46">
        <f>VLOOKUP(F646,'Building series'!A:F,6,0)</f>
        <v>467</v>
      </c>
      <c r="H646">
        <v>26.08</v>
      </c>
      <c r="I646">
        <v>11.67</v>
      </c>
      <c r="J646">
        <v>25.6</v>
      </c>
      <c r="K646" s="33">
        <f>VLOOKUP(F646,'Building series'!A:C,2,0)</f>
        <v>2.5</v>
      </c>
      <c r="L646">
        <v>2163.3000000000002</v>
      </c>
      <c r="M646" s="31">
        <f>L646*K646</f>
        <v>5408.25</v>
      </c>
      <c r="N646">
        <v>9</v>
      </c>
      <c r="O646" s="31" t="s">
        <v>74</v>
      </c>
      <c r="P646">
        <v>1975</v>
      </c>
      <c r="Q646" s="31">
        <v>36</v>
      </c>
      <c r="R646" s="34">
        <v>2163.3000000000002</v>
      </c>
      <c r="S646">
        <v>5408.3</v>
      </c>
      <c r="T646" s="35">
        <v>20.49</v>
      </c>
      <c r="U646">
        <v>203</v>
      </c>
      <c r="V646">
        <v>0.7</v>
      </c>
      <c r="W646" s="36" t="s">
        <v>65</v>
      </c>
      <c r="X646" s="1" t="s">
        <v>66</v>
      </c>
      <c r="Y646">
        <v>139166</v>
      </c>
      <c r="Z646">
        <v>61318</v>
      </c>
      <c r="AA646">
        <f>SUM(Y646:Z646)</f>
        <v>200484</v>
      </c>
      <c r="AB646">
        <v>0.89</v>
      </c>
      <c r="AC646">
        <v>118831.5</v>
      </c>
      <c r="AD646" s="31">
        <v>54.93</v>
      </c>
      <c r="AE646">
        <f>'Building envelope'!D2277</f>
        <v>2710.88</v>
      </c>
      <c r="AF646" s="31">
        <f>'Building envelope'!E2277</f>
        <v>250796</v>
      </c>
      <c r="AG646" s="37">
        <f>'Energy efficiency measures'!H1928</f>
        <v>273400</v>
      </c>
      <c r="AH646" s="38">
        <f>'Energy efficiency measures'!I1928</f>
        <v>19.646167775685889</v>
      </c>
    </row>
    <row r="647" spans="1:34" s="41" customFormat="1" x14ac:dyDescent="0.25">
      <c r="A647" s="39" t="s">
        <v>67</v>
      </c>
      <c r="B647" s="40" t="s">
        <v>68</v>
      </c>
      <c r="D647" s="42"/>
      <c r="E647" s="43"/>
      <c r="F647" s="43"/>
      <c r="G647" s="46" t="e">
        <f>VLOOKUP(F647,'Building series'!A:F,6,0)</f>
        <v>#N/A</v>
      </c>
      <c r="H647" s="43"/>
      <c r="I647" s="43"/>
      <c r="J647" s="43"/>
      <c r="K647" s="43"/>
      <c r="L647" s="43"/>
      <c r="M647" s="43"/>
      <c r="N647" s="43"/>
      <c r="O647" s="44"/>
      <c r="P647" s="43"/>
      <c r="Q647" s="44"/>
      <c r="R647" s="44"/>
      <c r="S647" s="44"/>
      <c r="T647" s="44"/>
      <c r="U647" s="44"/>
      <c r="V647" s="44"/>
      <c r="W647" s="45"/>
      <c r="X647" s="43"/>
      <c r="Y647" s="43"/>
      <c r="Z647" s="43"/>
      <c r="AA647" s="43"/>
      <c r="AB647" s="43"/>
      <c r="AC647" s="43"/>
      <c r="AD647" s="44"/>
      <c r="AE647" s="44"/>
      <c r="AF647" s="44"/>
      <c r="AG647" s="43"/>
      <c r="AH647" s="44"/>
    </row>
    <row r="648" spans="1:34" s="41" customFormat="1" x14ac:dyDescent="0.25">
      <c r="A648" s="39" t="s">
        <v>69</v>
      </c>
      <c r="B648" s="40" t="s">
        <v>70</v>
      </c>
      <c r="D648" s="42"/>
      <c r="E648" s="43"/>
      <c r="F648" s="43"/>
      <c r="G648" s="46" t="e">
        <f>VLOOKUP(F648,'Building series'!A:F,6,0)</f>
        <v>#N/A</v>
      </c>
      <c r="H648" s="43"/>
      <c r="I648" s="43"/>
      <c r="J648" s="43"/>
      <c r="K648" s="43"/>
      <c r="L648" s="43"/>
      <c r="M648" s="43"/>
      <c r="N648" s="43"/>
      <c r="O648" s="44"/>
      <c r="P648" s="43"/>
      <c r="Q648" s="44"/>
      <c r="R648" s="44"/>
      <c r="S648" s="44"/>
      <c r="T648" s="44"/>
      <c r="U648" s="44"/>
      <c r="V648" s="44"/>
      <c r="W648" s="45"/>
      <c r="X648" s="43"/>
      <c r="Y648" s="43"/>
      <c r="Z648" s="43"/>
      <c r="AA648" s="43"/>
      <c r="AB648" s="43"/>
      <c r="AC648" s="43"/>
      <c r="AD648" s="44"/>
      <c r="AE648" s="44"/>
      <c r="AF648" s="44"/>
      <c r="AG648" s="43"/>
      <c r="AH648" s="44"/>
    </row>
    <row r="649" spans="1:34" x14ac:dyDescent="0.25">
      <c r="G649" s="46" t="e">
        <f>VLOOKUP(F649,'Building series'!A:F,6,0)</f>
        <v>#N/A</v>
      </c>
    </row>
    <row r="650" spans="1:34" x14ac:dyDescent="0.25">
      <c r="G650" s="46" t="e">
        <f>VLOOKUP(F650,'Building series'!A:F,6,0)</f>
        <v>#N/A</v>
      </c>
    </row>
    <row r="651" spans="1:34" ht="37.5" x14ac:dyDescent="0.3">
      <c r="A651" s="30" t="s">
        <v>413</v>
      </c>
      <c r="C651" s="31"/>
      <c r="D651" s="1" t="s">
        <v>414</v>
      </c>
      <c r="E651" s="32">
        <v>1000240137001</v>
      </c>
      <c r="F651" t="s">
        <v>101</v>
      </c>
      <c r="G651" s="46" t="str">
        <f>VLOOKUP(F651,'Building series'!A:F,6,0)</f>
        <v>316/318</v>
      </c>
      <c r="H651">
        <v>52.64</v>
      </c>
      <c r="I651">
        <v>11.05</v>
      </c>
      <c r="J651">
        <v>14.4</v>
      </c>
      <c r="K651" s="33">
        <f>VLOOKUP(F651,'Building series'!A:C,2,0)</f>
        <v>2.5</v>
      </c>
      <c r="L651">
        <v>2365</v>
      </c>
      <c r="M651" s="31">
        <f>L651*K651</f>
        <v>5912.5</v>
      </c>
      <c r="N651">
        <v>5</v>
      </c>
      <c r="O651" s="31" t="s">
        <v>74</v>
      </c>
      <c r="P651">
        <v>1964</v>
      </c>
      <c r="Q651" s="31">
        <v>50</v>
      </c>
      <c r="R651" s="34">
        <v>2365</v>
      </c>
      <c r="S651">
        <v>5912.5</v>
      </c>
      <c r="T651" s="35">
        <v>19.71</v>
      </c>
      <c r="U651">
        <v>203</v>
      </c>
      <c r="V651">
        <v>0.6</v>
      </c>
      <c r="W651" s="36" t="s">
        <v>65</v>
      </c>
      <c r="X651" s="1" t="s">
        <v>66</v>
      </c>
      <c r="Y651">
        <v>277916</v>
      </c>
      <c r="Z651">
        <v>91480</v>
      </c>
      <c r="AA651">
        <f>SUM(Y651:Z651)</f>
        <v>369396</v>
      </c>
      <c r="AB651">
        <v>0.89</v>
      </c>
      <c r="AC651">
        <v>124091.1</v>
      </c>
      <c r="AD651" s="31">
        <v>52.47</v>
      </c>
      <c r="AE651">
        <f>'Building envelope'!D2296</f>
        <v>3192.31</v>
      </c>
      <c r="AF651" s="31">
        <f>'Building envelope'!E2296</f>
        <v>276439</v>
      </c>
      <c r="AG651" s="37">
        <f>'Energy efficiency measures'!H1944</f>
        <v>189100</v>
      </c>
      <c r="AH651" s="38">
        <f>'Energy efficiency measures'!I1944</f>
        <v>13.588479613687644</v>
      </c>
    </row>
    <row r="652" spans="1:34" s="41" customFormat="1" x14ac:dyDescent="0.25">
      <c r="A652" s="39" t="s">
        <v>67</v>
      </c>
      <c r="B652" s="40" t="s">
        <v>68</v>
      </c>
      <c r="D652" s="42"/>
      <c r="E652" s="43"/>
      <c r="F652" s="43"/>
      <c r="G652" s="46" t="e">
        <f>VLOOKUP(F652,'Building series'!A:F,6,0)</f>
        <v>#N/A</v>
      </c>
      <c r="H652" s="43"/>
      <c r="I652" s="43"/>
      <c r="J652" s="43"/>
      <c r="K652" s="43"/>
      <c r="L652" s="43"/>
      <c r="M652" s="43"/>
      <c r="N652" s="43"/>
      <c r="O652" s="44"/>
      <c r="P652" s="43"/>
      <c r="Q652" s="44"/>
      <c r="R652" s="44"/>
      <c r="S652" s="44"/>
      <c r="T652" s="44"/>
      <c r="U652" s="44"/>
      <c r="V652" s="44"/>
      <c r="W652" s="45"/>
      <c r="X652" s="43"/>
      <c r="Y652" s="43"/>
      <c r="Z652" s="43"/>
      <c r="AA652" s="43"/>
      <c r="AB652" s="43"/>
      <c r="AC652" s="43"/>
      <c r="AD652" s="44"/>
      <c r="AE652" s="44"/>
      <c r="AF652" s="44"/>
      <c r="AG652" s="43"/>
      <c r="AH652" s="44"/>
    </row>
    <row r="653" spans="1:34" s="41" customFormat="1" x14ac:dyDescent="0.25">
      <c r="A653" s="39" t="s">
        <v>69</v>
      </c>
      <c r="B653" s="40" t="s">
        <v>70</v>
      </c>
      <c r="D653" s="42"/>
      <c r="E653" s="43"/>
      <c r="F653" s="43"/>
      <c r="G653" s="46" t="e">
        <f>VLOOKUP(F653,'Building series'!A:F,6,0)</f>
        <v>#N/A</v>
      </c>
      <c r="H653" s="43"/>
      <c r="I653" s="43"/>
      <c r="J653" s="43"/>
      <c r="K653" s="43"/>
      <c r="L653" s="43"/>
      <c r="M653" s="43"/>
      <c r="N653" s="43"/>
      <c r="O653" s="44"/>
      <c r="P653" s="43"/>
      <c r="Q653" s="44"/>
      <c r="R653" s="44"/>
      <c r="S653" s="44"/>
      <c r="T653" s="44"/>
      <c r="U653" s="44"/>
      <c r="V653" s="44"/>
      <c r="W653" s="45"/>
      <c r="X653" s="43"/>
      <c r="Y653" s="43"/>
      <c r="Z653" s="43"/>
      <c r="AA653" s="43"/>
      <c r="AB653" s="43"/>
      <c r="AC653" s="43"/>
      <c r="AD653" s="44"/>
      <c r="AE653" s="44"/>
      <c r="AF653" s="44"/>
      <c r="AG653" s="43"/>
      <c r="AH653" s="44"/>
    </row>
    <row r="654" spans="1:34" x14ac:dyDescent="0.25">
      <c r="G654" s="46" t="e">
        <f>VLOOKUP(F654,'Building series'!A:F,6,0)</f>
        <v>#N/A</v>
      </c>
    </row>
    <row r="655" spans="1:34" x14ac:dyDescent="0.25">
      <c r="G655" s="46" t="e">
        <f>VLOOKUP(F655,'Building series'!A:F,6,0)</f>
        <v>#N/A</v>
      </c>
    </row>
    <row r="656" spans="1:34" ht="37.5" x14ac:dyDescent="0.3">
      <c r="A656" s="30" t="s">
        <v>415</v>
      </c>
      <c r="C656" s="31"/>
      <c r="D656" s="1" t="s">
        <v>416</v>
      </c>
      <c r="E656" s="32">
        <v>1000240134001</v>
      </c>
      <c r="F656" t="s">
        <v>101</v>
      </c>
      <c r="G656" s="46" t="str">
        <f>VLOOKUP(F656,'Building series'!A:F,6,0)</f>
        <v>316/318</v>
      </c>
      <c r="H656">
        <v>68.709999999999994</v>
      </c>
      <c r="I656">
        <v>11.01</v>
      </c>
      <c r="J656">
        <v>14.4</v>
      </c>
      <c r="K656" s="33">
        <f>VLOOKUP(F656,'Building series'!A:C,2,0)</f>
        <v>2.5</v>
      </c>
      <c r="L656">
        <v>2988</v>
      </c>
      <c r="M656" s="31">
        <f>L656*K656</f>
        <v>7470</v>
      </c>
      <c r="N656">
        <v>5</v>
      </c>
      <c r="O656" s="31" t="s">
        <v>74</v>
      </c>
      <c r="P656">
        <v>1963</v>
      </c>
      <c r="Q656" s="31">
        <v>70</v>
      </c>
      <c r="R656" s="34">
        <v>2988</v>
      </c>
      <c r="S656">
        <v>7470</v>
      </c>
      <c r="T656" s="35">
        <v>19.72</v>
      </c>
      <c r="U656">
        <v>203</v>
      </c>
      <c r="V656">
        <v>0.6</v>
      </c>
      <c r="W656" s="36" t="s">
        <v>65</v>
      </c>
      <c r="X656" s="1" t="s">
        <v>66</v>
      </c>
      <c r="Y656">
        <v>360434</v>
      </c>
      <c r="Z656">
        <v>115579</v>
      </c>
      <c r="AA656">
        <f>SUM(Y656:Z656)</f>
        <v>476013</v>
      </c>
      <c r="AB656">
        <v>0.89</v>
      </c>
      <c r="AC656">
        <v>153456</v>
      </c>
      <c r="AD656" s="31">
        <v>51.36</v>
      </c>
      <c r="AE656">
        <f>'Building envelope'!D2313</f>
        <v>4306.7699999999995</v>
      </c>
      <c r="AF656" s="31">
        <f>'Building envelope'!E2313</f>
        <v>362031</v>
      </c>
      <c r="AG656" s="37">
        <f>'Energy efficiency measures'!H1961</f>
        <v>429000</v>
      </c>
      <c r="AH656" s="38">
        <f>'Energy efficiency measures'!I1961</f>
        <v>30.827381037927019</v>
      </c>
    </row>
    <row r="657" spans="1:34" s="41" customFormat="1" x14ac:dyDescent="0.25">
      <c r="A657" s="39" t="s">
        <v>67</v>
      </c>
      <c r="B657" s="40" t="s">
        <v>68</v>
      </c>
      <c r="D657" s="42"/>
      <c r="E657" s="43"/>
      <c r="F657" s="43"/>
      <c r="G657" s="46" t="e">
        <f>VLOOKUP(F657,'Building series'!A:F,6,0)</f>
        <v>#N/A</v>
      </c>
      <c r="H657" s="43"/>
      <c r="I657" s="43"/>
      <c r="J657" s="43"/>
      <c r="K657" s="43"/>
      <c r="L657" s="43"/>
      <c r="M657" s="43"/>
      <c r="N657" s="43"/>
      <c r="O657" s="44"/>
      <c r="P657" s="43"/>
      <c r="Q657" s="44"/>
      <c r="R657" s="44"/>
      <c r="S657" s="44"/>
      <c r="T657" s="44"/>
      <c r="U657" s="44"/>
      <c r="V657" s="44"/>
      <c r="W657" s="45"/>
      <c r="X657" s="43"/>
      <c r="Y657" s="43"/>
      <c r="Z657" s="43"/>
      <c r="AA657" s="43"/>
      <c r="AB657" s="43"/>
      <c r="AC657" s="43"/>
      <c r="AD657" s="44"/>
      <c r="AE657" s="44"/>
      <c r="AF657" s="44"/>
      <c r="AG657" s="43"/>
      <c r="AH657" s="44"/>
    </row>
    <row r="658" spans="1:34" s="41" customFormat="1" x14ac:dyDescent="0.25">
      <c r="A658" s="39" t="s">
        <v>69</v>
      </c>
      <c r="B658" s="40" t="s">
        <v>70</v>
      </c>
      <c r="D658" s="42"/>
      <c r="E658" s="43"/>
      <c r="F658" s="43"/>
      <c r="G658" s="46" t="e">
        <f>VLOOKUP(F658,'Building series'!A:F,6,0)</f>
        <v>#N/A</v>
      </c>
      <c r="H658" s="43"/>
      <c r="I658" s="43"/>
      <c r="J658" s="43"/>
      <c r="K658" s="43"/>
      <c r="L658" s="43"/>
      <c r="M658" s="43"/>
      <c r="N658" s="43"/>
      <c r="O658" s="44"/>
      <c r="P658" s="43"/>
      <c r="Q658" s="44"/>
      <c r="R658" s="44"/>
      <c r="S658" s="44"/>
      <c r="T658" s="44"/>
      <c r="U658" s="44"/>
      <c r="V658" s="44"/>
      <c r="W658" s="45"/>
      <c r="X658" s="43"/>
      <c r="Y658" s="43"/>
      <c r="Z658" s="43"/>
      <c r="AA658" s="43"/>
      <c r="AB658" s="43"/>
      <c r="AC658" s="43"/>
      <c r="AD658" s="44"/>
      <c r="AE658" s="44"/>
      <c r="AF658" s="44"/>
      <c r="AG658" s="43"/>
      <c r="AH658" s="44"/>
    </row>
    <row r="659" spans="1:34" x14ac:dyDescent="0.25">
      <c r="G659" s="46" t="e">
        <f>VLOOKUP(F659,'Building series'!A:F,6,0)</f>
        <v>#N/A</v>
      </c>
    </row>
    <row r="660" spans="1:34" x14ac:dyDescent="0.25">
      <c r="G660" s="46" t="e">
        <f>VLOOKUP(F660,'Building series'!A:F,6,0)</f>
        <v>#N/A</v>
      </c>
    </row>
    <row r="661" spans="1:34" ht="37.5" x14ac:dyDescent="0.3">
      <c r="A661" s="30" t="s">
        <v>417</v>
      </c>
      <c r="C661" s="31"/>
      <c r="D661" s="1" t="s">
        <v>418</v>
      </c>
      <c r="E661" s="32">
        <v>100252014001</v>
      </c>
      <c r="F661" t="s">
        <v>419</v>
      </c>
      <c r="G661" s="46" t="str">
        <f>VLOOKUP(F661,'Building series'!A:F,6,0)</f>
        <v>316/318</v>
      </c>
      <c r="H661">
        <v>19.399999999999999</v>
      </c>
      <c r="I661">
        <v>11.05</v>
      </c>
      <c r="J661">
        <v>15.4</v>
      </c>
      <c r="K661" s="33">
        <f>VLOOKUP(F661,'Building series'!A:C,2,0)</f>
        <v>3</v>
      </c>
      <c r="L661">
        <v>808.9</v>
      </c>
      <c r="M661" s="31">
        <f>L661*K661</f>
        <v>2426.6999999999998</v>
      </c>
      <c r="N661">
        <v>5</v>
      </c>
      <c r="O661" s="31" t="s">
        <v>74</v>
      </c>
      <c r="P661">
        <v>1961</v>
      </c>
      <c r="Q661" s="31">
        <v>20</v>
      </c>
      <c r="R661" s="34">
        <v>808.9</v>
      </c>
      <c r="S661">
        <v>2426.6999999999998</v>
      </c>
      <c r="T661" s="35">
        <v>18.739999999999998</v>
      </c>
      <c r="U661">
        <v>203</v>
      </c>
      <c r="V661">
        <v>0.55000000000000004</v>
      </c>
      <c r="W661" s="36" t="s">
        <v>65</v>
      </c>
      <c r="X661" s="1" t="s">
        <v>66</v>
      </c>
      <c r="Y661">
        <v>108534</v>
      </c>
      <c r="Z661">
        <v>108534</v>
      </c>
      <c r="AA661">
        <f>SUM(Y661:Z661)</f>
        <v>217068</v>
      </c>
      <c r="AB661">
        <v>0.89</v>
      </c>
      <c r="AC661">
        <v>41092.699999999997</v>
      </c>
      <c r="AD661" s="31">
        <v>50.8</v>
      </c>
      <c r="AE661">
        <f>'Building envelope'!D2330</f>
        <v>1316.5499999999997</v>
      </c>
      <c r="AF661" s="31">
        <f>'Building envelope'!E2330</f>
        <v>105536</v>
      </c>
      <c r="AG661" s="37">
        <f>'Energy efficiency measures'!H1978</f>
        <v>120700</v>
      </c>
      <c r="AH661" s="38">
        <f>'Energy efficiency measures'!I1978</f>
        <v>8.6733447349132664</v>
      </c>
    </row>
    <row r="662" spans="1:34" s="41" customFormat="1" x14ac:dyDescent="0.25">
      <c r="A662" s="39" t="s">
        <v>67</v>
      </c>
      <c r="B662" s="40" t="s">
        <v>68</v>
      </c>
      <c r="D662" s="42"/>
      <c r="E662" s="43"/>
      <c r="F662" s="43"/>
      <c r="G662" s="46" t="e">
        <f>VLOOKUP(F662,'Building series'!A:F,6,0)</f>
        <v>#N/A</v>
      </c>
      <c r="H662" s="43"/>
      <c r="I662" s="43"/>
      <c r="J662" s="43"/>
      <c r="K662" s="43"/>
      <c r="L662" s="43"/>
      <c r="M662" s="43"/>
      <c r="N662" s="43"/>
      <c r="O662" s="44"/>
      <c r="P662" s="43"/>
      <c r="Q662" s="44"/>
      <c r="R662" s="44"/>
      <c r="S662" s="44"/>
      <c r="T662" s="44"/>
      <c r="U662" s="44"/>
      <c r="V662" s="44"/>
      <c r="W662" s="45"/>
      <c r="X662" s="43"/>
      <c r="Y662" s="43"/>
      <c r="Z662" s="43"/>
      <c r="AA662" s="43"/>
      <c r="AB662" s="43"/>
      <c r="AC662" s="43"/>
      <c r="AD662" s="44"/>
      <c r="AE662" s="44"/>
      <c r="AF662" s="44"/>
      <c r="AG662" s="43"/>
      <c r="AH662" s="44"/>
    </row>
    <row r="663" spans="1:34" s="41" customFormat="1" x14ac:dyDescent="0.25">
      <c r="A663" s="39" t="s">
        <v>69</v>
      </c>
      <c r="B663" s="40" t="s">
        <v>70</v>
      </c>
      <c r="D663" s="42"/>
      <c r="E663" s="43"/>
      <c r="F663" s="43"/>
      <c r="G663" s="46" t="e">
        <f>VLOOKUP(F663,'Building series'!A:F,6,0)</f>
        <v>#N/A</v>
      </c>
      <c r="H663" s="43"/>
      <c r="I663" s="43"/>
      <c r="J663" s="43"/>
      <c r="K663" s="43"/>
      <c r="L663" s="43"/>
      <c r="M663" s="43"/>
      <c r="N663" s="43"/>
      <c r="O663" s="44"/>
      <c r="P663" s="43"/>
      <c r="Q663" s="44"/>
      <c r="R663" s="44"/>
      <c r="S663" s="44"/>
      <c r="T663" s="44"/>
      <c r="U663" s="44"/>
      <c r="V663" s="44"/>
      <c r="W663" s="45"/>
      <c r="X663" s="43"/>
      <c r="Y663" s="43"/>
      <c r="Z663" s="43"/>
      <c r="AA663" s="43"/>
      <c r="AB663" s="43"/>
      <c r="AC663" s="43"/>
      <c r="AD663" s="44"/>
      <c r="AE663" s="44"/>
      <c r="AF663" s="44"/>
      <c r="AG663" s="43"/>
      <c r="AH663" s="44"/>
    </row>
    <row r="664" spans="1:34" x14ac:dyDescent="0.25">
      <c r="G664" s="46" t="e">
        <f>VLOOKUP(F664,'Building series'!A:F,6,0)</f>
        <v>#N/A</v>
      </c>
    </row>
    <row r="665" spans="1:34" x14ac:dyDescent="0.25">
      <c r="G665" s="46" t="e">
        <f>VLOOKUP(F665,'Building series'!A:F,6,0)</f>
        <v>#N/A</v>
      </c>
    </row>
    <row r="666" spans="1:34" ht="37.5" x14ac:dyDescent="0.3">
      <c r="A666" s="30" t="s">
        <v>420</v>
      </c>
      <c r="C666" s="31"/>
      <c r="D666" s="1" t="s">
        <v>421</v>
      </c>
      <c r="E666" s="32">
        <v>1000360034001</v>
      </c>
      <c r="F666" t="s">
        <v>422</v>
      </c>
      <c r="G666" s="46">
        <f>VLOOKUP(F666,'Building series'!A:F,6,0)</f>
        <v>0</v>
      </c>
      <c r="H666">
        <v>14</v>
      </c>
      <c r="I666">
        <v>7.9</v>
      </c>
      <c r="J666">
        <v>6.4</v>
      </c>
      <c r="K666" s="33">
        <f>VLOOKUP(F666,'Building series'!A:C,2,0)</f>
        <v>2.8</v>
      </c>
      <c r="L666">
        <v>186.9</v>
      </c>
      <c r="M666" s="31">
        <f>L666*K666</f>
        <v>523.31999999999994</v>
      </c>
      <c r="N666">
        <v>2</v>
      </c>
      <c r="O666" s="31" t="s">
        <v>74</v>
      </c>
      <c r="P666">
        <v>1890</v>
      </c>
      <c r="Q666" s="31">
        <v>5</v>
      </c>
      <c r="R666" s="34">
        <v>186.9</v>
      </c>
      <c r="S666">
        <v>523.29999999999995</v>
      </c>
      <c r="T666" s="35">
        <v>18</v>
      </c>
      <c r="U666">
        <v>203</v>
      </c>
      <c r="V666">
        <v>0.6</v>
      </c>
      <c r="W666" s="36" t="s">
        <v>65</v>
      </c>
      <c r="X666" s="1" t="s">
        <v>66</v>
      </c>
      <c r="Y666">
        <v>46190</v>
      </c>
      <c r="Z666">
        <v>7598</v>
      </c>
      <c r="AA666">
        <f>SUM(Y666:Z666)</f>
        <v>53788</v>
      </c>
      <c r="AB666">
        <v>0.89</v>
      </c>
      <c r="AC666">
        <v>10691.4</v>
      </c>
      <c r="AD666" s="31">
        <v>57.2</v>
      </c>
      <c r="AE666">
        <f>'Building envelope'!D2346</f>
        <v>670.6</v>
      </c>
      <c r="AF666" s="31">
        <f>'Building envelope'!E2346</f>
        <v>52128</v>
      </c>
      <c r="AG666" s="37">
        <f>'Energy efficiency measures'!H1991</f>
        <v>66700</v>
      </c>
      <c r="AH666" s="38">
        <f>'Energy efficiency measures'!I1991</f>
        <v>4.792975093775599</v>
      </c>
    </row>
    <row r="667" spans="1:34" s="41" customFormat="1" x14ac:dyDescent="0.25">
      <c r="A667" s="39" t="s">
        <v>67</v>
      </c>
      <c r="B667" s="40" t="s">
        <v>68</v>
      </c>
      <c r="D667" s="42"/>
      <c r="E667" s="43"/>
      <c r="F667" s="43"/>
      <c r="G667" s="46" t="e">
        <f>VLOOKUP(F667,'Building series'!A:F,6,0)</f>
        <v>#N/A</v>
      </c>
      <c r="H667" s="43"/>
      <c r="I667" s="43"/>
      <c r="J667" s="43"/>
      <c r="K667" s="43"/>
      <c r="L667" s="43"/>
      <c r="M667" s="43"/>
      <c r="N667" s="43"/>
      <c r="O667" s="44"/>
      <c r="P667" s="43"/>
      <c r="Q667" s="44"/>
      <c r="R667" s="44"/>
      <c r="S667" s="44"/>
      <c r="T667" s="44"/>
      <c r="U667" s="44"/>
      <c r="V667" s="44"/>
      <c r="W667" s="45"/>
      <c r="X667" s="43"/>
      <c r="Y667" s="43"/>
      <c r="Z667" s="43"/>
      <c r="AA667" s="43"/>
      <c r="AB667" s="43"/>
      <c r="AC667" s="43"/>
      <c r="AD667" s="44"/>
      <c r="AE667" s="44"/>
      <c r="AF667" s="44"/>
      <c r="AG667" s="43"/>
      <c r="AH667" s="44"/>
    </row>
    <row r="668" spans="1:34" s="41" customFormat="1" x14ac:dyDescent="0.25">
      <c r="A668" s="39" t="s">
        <v>69</v>
      </c>
      <c r="B668" s="40" t="s">
        <v>70</v>
      </c>
      <c r="D668" s="42"/>
      <c r="E668" s="43"/>
      <c r="F668" s="43"/>
      <c r="G668" s="46" t="e">
        <f>VLOOKUP(F668,'Building series'!A:F,6,0)</f>
        <v>#N/A</v>
      </c>
      <c r="H668" s="43"/>
      <c r="I668" s="43"/>
      <c r="J668" s="43"/>
      <c r="K668" s="43"/>
      <c r="L668" s="43"/>
      <c r="M668" s="43"/>
      <c r="N668" s="43"/>
      <c r="O668" s="44"/>
      <c r="P668" s="43"/>
      <c r="Q668" s="44"/>
      <c r="R668" s="44"/>
      <c r="S668" s="44"/>
      <c r="T668" s="44"/>
      <c r="U668" s="44"/>
      <c r="V668" s="44"/>
      <c r="W668" s="45"/>
      <c r="X668" s="43"/>
      <c r="Y668" s="43"/>
      <c r="Z668" s="43"/>
      <c r="AA668" s="43"/>
      <c r="AB668" s="43"/>
      <c r="AC668" s="43"/>
      <c r="AD668" s="44"/>
      <c r="AE668" s="44"/>
      <c r="AF668" s="44"/>
      <c r="AG668" s="43"/>
      <c r="AH668" s="44"/>
    </row>
    <row r="669" spans="1:34" x14ac:dyDescent="0.25">
      <c r="G669" s="46" t="e">
        <f>VLOOKUP(F669,'Building series'!A:F,6,0)</f>
        <v>#N/A</v>
      </c>
    </row>
    <row r="670" spans="1:34" x14ac:dyDescent="0.25">
      <c r="G670" s="46" t="e">
        <f>VLOOKUP(F670,'Building series'!A:F,6,0)</f>
        <v>#N/A</v>
      </c>
    </row>
    <row r="671" spans="1:34" ht="37.5" x14ac:dyDescent="0.3">
      <c r="A671" s="30" t="s">
        <v>423</v>
      </c>
      <c r="C671" s="31"/>
      <c r="D671" s="1" t="s">
        <v>424</v>
      </c>
      <c r="E671" s="32">
        <v>1000360034002</v>
      </c>
      <c r="F671" t="s">
        <v>422</v>
      </c>
      <c r="G671" s="46">
        <f>VLOOKUP(F671,'Building series'!A:F,6,0)</f>
        <v>0</v>
      </c>
      <c r="H671">
        <v>22.6</v>
      </c>
      <c r="I671">
        <v>7.7</v>
      </c>
      <c r="J671">
        <v>12.6</v>
      </c>
      <c r="K671" s="33">
        <f>VLOOKUP(F671,'Building series'!A:C,2,0)</f>
        <v>2.8</v>
      </c>
      <c r="L671">
        <v>454.6</v>
      </c>
      <c r="M671" s="31">
        <f>L671*K671</f>
        <v>1272.8799999999999</v>
      </c>
      <c r="N671">
        <v>4</v>
      </c>
      <c r="O671" s="31" t="s">
        <v>74</v>
      </c>
      <c r="P671">
        <v>1900</v>
      </c>
      <c r="Q671" s="31">
        <v>12</v>
      </c>
      <c r="R671" s="34">
        <v>454.6</v>
      </c>
      <c r="S671">
        <v>1272.9000000000001</v>
      </c>
      <c r="T671" s="35">
        <v>19.774000000000001</v>
      </c>
      <c r="U671">
        <v>203</v>
      </c>
      <c r="V671">
        <v>0.5</v>
      </c>
      <c r="W671" s="36" t="s">
        <v>65</v>
      </c>
      <c r="X671" s="1" t="s">
        <v>66</v>
      </c>
      <c r="Y671">
        <v>63472</v>
      </c>
      <c r="Z671">
        <v>11282</v>
      </c>
      <c r="AA671">
        <f>SUM(Y671:Z671)</f>
        <v>74754</v>
      </c>
      <c r="AB671">
        <v>0.89</v>
      </c>
      <c r="AC671">
        <v>23433</v>
      </c>
      <c r="AD671" s="31">
        <v>51.55</v>
      </c>
      <c r="AE671">
        <f>'Building envelope'!D2362</f>
        <v>894.11999999999989</v>
      </c>
      <c r="AF671" s="31">
        <f>'Building envelope'!E2362</f>
        <v>70208</v>
      </c>
      <c r="AG671" s="37">
        <f>'Energy efficiency measures'!H2006</f>
        <v>91100</v>
      </c>
      <c r="AH671" s="38">
        <f>'Energy efficiency measures'!I2006</f>
        <v>6.5463273019933599</v>
      </c>
    </row>
    <row r="672" spans="1:34" s="41" customFormat="1" x14ac:dyDescent="0.25">
      <c r="A672" s="39" t="s">
        <v>67</v>
      </c>
      <c r="B672" s="40" t="s">
        <v>68</v>
      </c>
      <c r="D672" s="42"/>
      <c r="E672" s="43"/>
      <c r="F672" s="43"/>
      <c r="G672" s="46" t="e">
        <f>VLOOKUP(F672,'Building series'!A:F,6,0)</f>
        <v>#N/A</v>
      </c>
      <c r="H672" s="43"/>
      <c r="I672" s="43"/>
      <c r="J672" s="43"/>
      <c r="K672" s="43"/>
      <c r="L672" s="43"/>
      <c r="M672" s="43"/>
      <c r="N672" s="43"/>
      <c r="O672" s="44"/>
      <c r="P672" s="43"/>
      <c r="Q672" s="44"/>
      <c r="R672" s="44"/>
      <c r="S672" s="44"/>
      <c r="T672" s="44"/>
      <c r="U672" s="44"/>
      <c r="V672" s="44"/>
      <c r="W672" s="45"/>
      <c r="X672" s="43"/>
      <c r="Y672" s="43"/>
      <c r="Z672" s="43"/>
      <c r="AA672" s="43"/>
      <c r="AB672" s="43"/>
      <c r="AC672" s="43"/>
      <c r="AD672" s="44"/>
      <c r="AE672" s="44"/>
      <c r="AF672" s="44"/>
      <c r="AG672" s="43"/>
      <c r="AH672" s="44"/>
    </row>
    <row r="673" spans="1:34" s="41" customFormat="1" x14ac:dyDescent="0.25">
      <c r="A673" s="39" t="s">
        <v>69</v>
      </c>
      <c r="B673" s="40" t="s">
        <v>70</v>
      </c>
      <c r="D673" s="42"/>
      <c r="E673" s="43"/>
      <c r="F673" s="43"/>
      <c r="G673" s="46" t="e">
        <f>VLOOKUP(F673,'Building series'!A:F,6,0)</f>
        <v>#N/A</v>
      </c>
      <c r="H673" s="43"/>
      <c r="I673" s="43"/>
      <c r="J673" s="43"/>
      <c r="K673" s="43"/>
      <c r="L673" s="43"/>
      <c r="M673" s="43"/>
      <c r="N673" s="43"/>
      <c r="O673" s="44"/>
      <c r="P673" s="43"/>
      <c r="Q673" s="44"/>
      <c r="R673" s="44"/>
      <c r="S673" s="44"/>
      <c r="T673" s="44"/>
      <c r="U673" s="44"/>
      <c r="V673" s="44"/>
      <c r="W673" s="45"/>
      <c r="X673" s="43"/>
      <c r="Y673" s="43"/>
      <c r="Z673" s="43"/>
      <c r="AA673" s="43"/>
      <c r="AB673" s="43"/>
      <c r="AC673" s="43"/>
      <c r="AD673" s="44"/>
      <c r="AE673" s="44"/>
      <c r="AF673" s="44"/>
      <c r="AG673" s="43"/>
      <c r="AH673" s="44"/>
    </row>
    <row r="674" spans="1:34" x14ac:dyDescent="0.25">
      <c r="G674" s="46" t="e">
        <f>VLOOKUP(F674,'Building series'!A:F,6,0)</f>
        <v>#N/A</v>
      </c>
    </row>
    <row r="675" spans="1:34" x14ac:dyDescent="0.25">
      <c r="G675" s="46" t="e">
        <f>VLOOKUP(F675,'Building series'!A:F,6,0)</f>
        <v>#N/A</v>
      </c>
    </row>
    <row r="676" spans="1:34" ht="37.5" x14ac:dyDescent="0.3">
      <c r="A676" s="30" t="s">
        <v>425</v>
      </c>
      <c r="C676" s="31"/>
      <c r="D676" s="1" t="s">
        <v>426</v>
      </c>
      <c r="E676" s="32">
        <v>1000360034003</v>
      </c>
      <c r="F676" t="s">
        <v>190</v>
      </c>
      <c r="G676" s="46">
        <f>VLOOKUP(F676,'Building series'!A:F,6,0)</f>
        <v>0</v>
      </c>
      <c r="H676">
        <v>24.8</v>
      </c>
      <c r="I676">
        <v>13</v>
      </c>
      <c r="J676">
        <v>13</v>
      </c>
      <c r="K676" s="33">
        <f>VLOOKUP(F676,'Building series'!A:C,2,0)</f>
        <v>2.9</v>
      </c>
      <c r="L676">
        <v>941.8</v>
      </c>
      <c r="M676" s="31">
        <f>L676*K676</f>
        <v>2731.22</v>
      </c>
      <c r="N676">
        <v>4</v>
      </c>
      <c r="O676" s="31" t="s">
        <v>74</v>
      </c>
      <c r="P676">
        <v>1900</v>
      </c>
      <c r="Q676" s="31">
        <v>15</v>
      </c>
      <c r="R676" s="34">
        <v>941.8</v>
      </c>
      <c r="S676">
        <v>2731.2</v>
      </c>
      <c r="T676" s="35">
        <v>18</v>
      </c>
      <c r="U676">
        <v>203</v>
      </c>
      <c r="V676">
        <v>0.5</v>
      </c>
      <c r="W676" s="36" t="s">
        <v>65</v>
      </c>
      <c r="X676" s="1" t="s">
        <v>66</v>
      </c>
      <c r="Y676">
        <v>116137</v>
      </c>
      <c r="Z676">
        <v>28493</v>
      </c>
      <c r="AA676">
        <f>SUM(Y676:Z676)</f>
        <v>144630</v>
      </c>
      <c r="AB676">
        <v>0.89</v>
      </c>
      <c r="AC676">
        <v>46512.5</v>
      </c>
      <c r="AD676" s="31">
        <v>49.39</v>
      </c>
      <c r="AE676">
        <f>'Building envelope'!D2382</f>
        <v>1681.3400000000001</v>
      </c>
      <c r="AF676" s="31">
        <f>'Building envelope'!E2382</f>
        <v>127310</v>
      </c>
      <c r="AG676" s="37">
        <f>'Energy efficiency measures'!H2027</f>
        <v>166700</v>
      </c>
      <c r="AH676" s="38">
        <f>'Energy efficiency measures'!I2027</f>
        <v>11.978844799586094</v>
      </c>
    </row>
    <row r="677" spans="1:34" s="41" customFormat="1" x14ac:dyDescent="0.25">
      <c r="A677" s="39" t="s">
        <v>67</v>
      </c>
      <c r="B677" s="40" t="s">
        <v>68</v>
      </c>
      <c r="D677" s="42"/>
      <c r="E677" s="43"/>
      <c r="F677" s="43"/>
      <c r="G677" s="46" t="e">
        <f>VLOOKUP(F677,'Building series'!A:F,6,0)</f>
        <v>#N/A</v>
      </c>
      <c r="H677" s="43"/>
      <c r="I677" s="43"/>
      <c r="J677" s="43"/>
      <c r="K677" s="43"/>
      <c r="L677" s="43"/>
      <c r="M677" s="43"/>
      <c r="N677" s="43"/>
      <c r="O677" s="44"/>
      <c r="P677" s="43"/>
      <c r="Q677" s="44"/>
      <c r="R677" s="44"/>
      <c r="S677" s="44"/>
      <c r="T677" s="44"/>
      <c r="U677" s="44"/>
      <c r="V677" s="44"/>
      <c r="W677" s="45"/>
      <c r="X677" s="43"/>
      <c r="Y677" s="43"/>
      <c r="Z677" s="43"/>
      <c r="AA677" s="43"/>
      <c r="AB677" s="43"/>
      <c r="AC677" s="43"/>
      <c r="AD677" s="44"/>
      <c r="AE677" s="44"/>
      <c r="AF677" s="44"/>
      <c r="AG677" s="43"/>
      <c r="AH677" s="44"/>
    </row>
    <row r="678" spans="1:34" s="41" customFormat="1" x14ac:dyDescent="0.25">
      <c r="A678" s="39" t="s">
        <v>69</v>
      </c>
      <c r="B678" s="40" t="s">
        <v>70</v>
      </c>
      <c r="D678" s="42"/>
      <c r="E678" s="43"/>
      <c r="F678" s="43"/>
      <c r="G678" s="46" t="e">
        <f>VLOOKUP(F678,'Building series'!A:F,6,0)</f>
        <v>#N/A</v>
      </c>
      <c r="H678" s="43"/>
      <c r="I678" s="43"/>
      <c r="J678" s="43"/>
      <c r="K678" s="43"/>
      <c r="L678" s="43"/>
      <c r="M678" s="43"/>
      <c r="N678" s="43"/>
      <c r="O678" s="44"/>
      <c r="P678" s="43"/>
      <c r="Q678" s="44"/>
      <c r="R678" s="44"/>
      <c r="S678" s="44"/>
      <c r="T678" s="44"/>
      <c r="U678" s="44"/>
      <c r="V678" s="44"/>
      <c r="W678" s="45"/>
      <c r="X678" s="43"/>
      <c r="Y678" s="43"/>
      <c r="Z678" s="43"/>
      <c r="AA678" s="43"/>
      <c r="AB678" s="43"/>
      <c r="AC678" s="43"/>
      <c r="AD678" s="44"/>
      <c r="AE678" s="44"/>
      <c r="AF678" s="44"/>
      <c r="AG678" s="43"/>
      <c r="AH678" s="44"/>
    </row>
    <row r="679" spans="1:34" x14ac:dyDescent="0.25">
      <c r="G679" s="46" t="e">
        <f>VLOOKUP(F679,'Building series'!A:F,6,0)</f>
        <v>#N/A</v>
      </c>
    </row>
    <row r="680" spans="1:34" x14ac:dyDescent="0.25">
      <c r="G680" s="46" t="e">
        <f>VLOOKUP(F680,'Building series'!A:F,6,0)</f>
        <v>#N/A</v>
      </c>
    </row>
    <row r="681" spans="1:34" ht="37.5" x14ac:dyDescent="0.3">
      <c r="A681" s="30" t="s">
        <v>427</v>
      </c>
      <c r="C681" s="31"/>
      <c r="D681" s="1" t="s">
        <v>428</v>
      </c>
      <c r="E681" s="32">
        <v>1000912036001</v>
      </c>
      <c r="F681" t="s">
        <v>101</v>
      </c>
      <c r="G681" s="46" t="str">
        <f>VLOOKUP(F681,'Building series'!A:F,6,0)</f>
        <v>316/318</v>
      </c>
      <c r="H681">
        <v>63.36</v>
      </c>
      <c r="I681">
        <v>11.06</v>
      </c>
      <c r="J681">
        <v>14.4</v>
      </c>
      <c r="K681" s="33">
        <f>VLOOKUP(F681,'Building series'!A:C,2,0)</f>
        <v>2.5</v>
      </c>
      <c r="L681">
        <v>2800.71</v>
      </c>
      <c r="M681" s="31">
        <f>L681*K681</f>
        <v>7001.7749999999996</v>
      </c>
      <c r="N681">
        <v>5</v>
      </c>
      <c r="O681" s="31" t="s">
        <v>74</v>
      </c>
      <c r="P681">
        <v>1960</v>
      </c>
      <c r="Q681" s="31">
        <v>55</v>
      </c>
      <c r="R681" s="34">
        <v>2800.71</v>
      </c>
      <c r="S681">
        <v>7001.8</v>
      </c>
      <c r="T681" s="35">
        <v>19.690000000000001</v>
      </c>
      <c r="U681">
        <v>203</v>
      </c>
      <c r="V681">
        <v>0.6</v>
      </c>
      <c r="W681" s="36" t="s">
        <v>65</v>
      </c>
      <c r="X681" s="1" t="s">
        <v>66</v>
      </c>
      <c r="Y681">
        <v>342547</v>
      </c>
      <c r="Z681">
        <v>168773</v>
      </c>
      <c r="AA681">
        <f>SUM(Y681:Z681)</f>
        <v>511320</v>
      </c>
      <c r="AB681">
        <v>0.89</v>
      </c>
      <c r="AC681">
        <v>149040.20000000001</v>
      </c>
      <c r="AD681" s="31">
        <v>53.22</v>
      </c>
      <c r="AE681">
        <f>'Building envelope'!D2399</f>
        <v>4011.2000000000003</v>
      </c>
      <c r="AF681" s="31">
        <f>'Building envelope'!E2399</f>
        <v>351195</v>
      </c>
      <c r="AG681" s="37">
        <f>'Energy efficiency measures'!H2041</f>
        <v>365000</v>
      </c>
      <c r="AH681" s="38">
        <f>'Energy efficiency measures'!I2041</f>
        <v>26.228424426208303</v>
      </c>
    </row>
    <row r="682" spans="1:34" s="41" customFormat="1" x14ac:dyDescent="0.25">
      <c r="A682" s="39" t="s">
        <v>67</v>
      </c>
      <c r="B682" s="40" t="s">
        <v>68</v>
      </c>
      <c r="D682" s="42"/>
      <c r="E682" s="43"/>
      <c r="F682" s="43"/>
      <c r="G682" s="46" t="e">
        <f>VLOOKUP(F682,'Building series'!A:F,6,0)</f>
        <v>#N/A</v>
      </c>
      <c r="H682" s="43"/>
      <c r="I682" s="43"/>
      <c r="J682" s="43"/>
      <c r="K682" s="43"/>
      <c r="L682" s="43"/>
      <c r="M682" s="43"/>
      <c r="N682" s="43"/>
      <c r="O682" s="44"/>
      <c r="P682" s="43"/>
      <c r="Q682" s="44"/>
      <c r="R682" s="44"/>
      <c r="S682" s="44"/>
      <c r="T682" s="44"/>
      <c r="U682" s="44"/>
      <c r="V682" s="44"/>
      <c r="W682" s="45"/>
      <c r="X682" s="43"/>
      <c r="Y682" s="43"/>
      <c r="Z682" s="43"/>
      <c r="AA682" s="43"/>
      <c r="AB682" s="43"/>
      <c r="AC682" s="43"/>
      <c r="AD682" s="44"/>
      <c r="AE682" s="44"/>
      <c r="AF682" s="44"/>
      <c r="AG682" s="43"/>
      <c r="AH682" s="44"/>
    </row>
    <row r="683" spans="1:34" s="41" customFormat="1" x14ac:dyDescent="0.25">
      <c r="A683" s="39" t="s">
        <v>69</v>
      </c>
      <c r="B683" s="40" t="s">
        <v>70</v>
      </c>
      <c r="D683" s="42"/>
      <c r="E683" s="43"/>
      <c r="F683" s="43"/>
      <c r="G683" s="46" t="e">
        <f>VLOOKUP(F683,'Building series'!A:F,6,0)</f>
        <v>#N/A</v>
      </c>
      <c r="H683" s="43"/>
      <c r="I683" s="43"/>
      <c r="J683" s="43"/>
      <c r="K683" s="43"/>
      <c r="L683" s="43"/>
      <c r="M683" s="43"/>
      <c r="N683" s="43"/>
      <c r="O683" s="44"/>
      <c r="P683" s="43"/>
      <c r="Q683" s="44"/>
      <c r="R683" s="44"/>
      <c r="S683" s="44"/>
      <c r="T683" s="44"/>
      <c r="U683" s="44"/>
      <c r="V683" s="44"/>
      <c r="W683" s="45"/>
      <c r="X683" s="43"/>
      <c r="Y683" s="43"/>
      <c r="Z683" s="43"/>
      <c r="AA683" s="43"/>
      <c r="AB683" s="43"/>
      <c r="AC683" s="43"/>
      <c r="AD683" s="44"/>
      <c r="AE683" s="44"/>
      <c r="AF683" s="44"/>
      <c r="AG683" s="43"/>
      <c r="AH683" s="44"/>
    </row>
    <row r="684" spans="1:34" x14ac:dyDescent="0.25">
      <c r="G684" s="46" t="e">
        <f>VLOOKUP(F684,'Building series'!A:F,6,0)</f>
        <v>#N/A</v>
      </c>
    </row>
    <row r="685" spans="1:34" x14ac:dyDescent="0.25">
      <c r="G685" s="46" t="e">
        <f>VLOOKUP(F685,'Building series'!A:F,6,0)</f>
        <v>#N/A</v>
      </c>
    </row>
    <row r="686" spans="1:34" ht="37.5" x14ac:dyDescent="0.3">
      <c r="A686" s="30" t="s">
        <v>429</v>
      </c>
      <c r="C686" s="31"/>
      <c r="D686" s="1" t="s">
        <v>430</v>
      </c>
      <c r="E686" s="32">
        <v>1001232014001</v>
      </c>
      <c r="F686" t="s">
        <v>92</v>
      </c>
      <c r="G686" s="46">
        <f>VLOOKUP(F686,'Building series'!A:F,6,0)</f>
        <v>0</v>
      </c>
      <c r="H686">
        <v>35.94</v>
      </c>
      <c r="I686">
        <v>16.66</v>
      </c>
      <c r="J686">
        <v>14.4</v>
      </c>
      <c r="K686" s="33">
        <f>VLOOKUP(F686,'Building series'!A:C,2,0)</f>
        <v>2.5499999999999998</v>
      </c>
      <c r="L686">
        <v>1834.9</v>
      </c>
      <c r="M686" s="31">
        <f>L686*K686</f>
        <v>4678.9949999999999</v>
      </c>
      <c r="N686">
        <v>5</v>
      </c>
      <c r="O686" s="31" t="s">
        <v>74</v>
      </c>
      <c r="P686">
        <v>1988</v>
      </c>
      <c r="Q686" s="31">
        <v>32</v>
      </c>
      <c r="R686" s="34">
        <v>1834.9</v>
      </c>
      <c r="S686">
        <v>4679</v>
      </c>
      <c r="T686" s="35">
        <v>19.309999999999999</v>
      </c>
      <c r="U686">
        <v>203</v>
      </c>
      <c r="V686">
        <v>0.6</v>
      </c>
      <c r="W686" s="36" t="s">
        <v>65</v>
      </c>
      <c r="X686" s="1" t="s">
        <v>66</v>
      </c>
      <c r="Y686">
        <v>238988</v>
      </c>
      <c r="Z686">
        <v>125468</v>
      </c>
      <c r="AA686">
        <f>SUM(Y686:Z686)</f>
        <v>364456</v>
      </c>
      <c r="AB686">
        <v>0.89</v>
      </c>
      <c r="AC686">
        <v>93353.4</v>
      </c>
      <c r="AD686" s="31">
        <v>50.88</v>
      </c>
      <c r="AE686">
        <f>'Building envelope'!D2420</f>
        <v>2941.29</v>
      </c>
      <c r="AF686" s="31">
        <f>'Building envelope'!E2420</f>
        <v>240929</v>
      </c>
      <c r="AG686" s="37">
        <f>'Energy efficiency measures'!H2062</f>
        <v>299700</v>
      </c>
      <c r="AH686" s="38">
        <f>'Energy efficiency measures'!I2062</f>
        <v>21.536051508314049</v>
      </c>
    </row>
    <row r="687" spans="1:34" s="41" customFormat="1" x14ac:dyDescent="0.25">
      <c r="A687" s="39" t="s">
        <v>67</v>
      </c>
      <c r="B687" s="40" t="s">
        <v>68</v>
      </c>
      <c r="D687" s="42"/>
      <c r="E687" s="43"/>
      <c r="F687" s="43"/>
      <c r="G687" s="46" t="e">
        <f>VLOOKUP(F687,'Building series'!A:F,6,0)</f>
        <v>#N/A</v>
      </c>
      <c r="H687" s="43"/>
      <c r="I687" s="43"/>
      <c r="J687" s="43"/>
      <c r="K687" s="43"/>
      <c r="L687" s="43"/>
      <c r="M687" s="43"/>
      <c r="N687" s="43"/>
      <c r="O687" s="44"/>
      <c r="P687" s="43"/>
      <c r="Q687" s="44"/>
      <c r="R687" s="44"/>
      <c r="S687" s="44"/>
      <c r="T687" s="44"/>
      <c r="U687" s="44"/>
      <c r="V687" s="44"/>
      <c r="W687" s="45"/>
      <c r="X687" s="43"/>
      <c r="Y687" s="43"/>
      <c r="Z687" s="43"/>
      <c r="AA687" s="43"/>
      <c r="AB687" s="43"/>
      <c r="AC687" s="43"/>
      <c r="AD687" s="44"/>
      <c r="AE687" s="44"/>
      <c r="AF687" s="44"/>
      <c r="AG687" s="43"/>
      <c r="AH687" s="44"/>
    </row>
    <row r="688" spans="1:34" s="41" customFormat="1" x14ac:dyDescent="0.25">
      <c r="A688" s="39" t="s">
        <v>69</v>
      </c>
      <c r="B688" s="40" t="s">
        <v>70</v>
      </c>
      <c r="D688" s="42"/>
      <c r="E688" s="43"/>
      <c r="F688" s="43"/>
      <c r="G688" s="46" t="e">
        <f>VLOOKUP(F688,'Building series'!A:F,6,0)</f>
        <v>#N/A</v>
      </c>
      <c r="H688" s="43"/>
      <c r="I688" s="43"/>
      <c r="J688" s="43"/>
      <c r="K688" s="43"/>
      <c r="L688" s="43"/>
      <c r="M688" s="43"/>
      <c r="N688" s="43"/>
      <c r="O688" s="44"/>
      <c r="P688" s="43"/>
      <c r="Q688" s="44"/>
      <c r="R688" s="44"/>
      <c r="S688" s="44"/>
      <c r="T688" s="44"/>
      <c r="U688" s="44"/>
      <c r="V688" s="44"/>
      <c r="W688" s="45"/>
      <c r="X688" s="43"/>
      <c r="Y688" s="43"/>
      <c r="Z688" s="43"/>
      <c r="AA688" s="43"/>
      <c r="AB688" s="43"/>
      <c r="AC688" s="43"/>
      <c r="AD688" s="44"/>
      <c r="AE688" s="44"/>
      <c r="AF688" s="44"/>
      <c r="AG688" s="43"/>
      <c r="AH688" s="44"/>
    </row>
    <row r="689" spans="1:34" x14ac:dyDescent="0.25">
      <c r="G689" s="46" t="e">
        <f>VLOOKUP(F689,'Building series'!A:F,6,0)</f>
        <v>#N/A</v>
      </c>
    </row>
    <row r="690" spans="1:34" x14ac:dyDescent="0.25">
      <c r="G690" s="46" t="e">
        <f>VLOOKUP(F690,'Building series'!A:F,6,0)</f>
        <v>#N/A</v>
      </c>
    </row>
    <row r="691" spans="1:34" ht="37.5" x14ac:dyDescent="0.3">
      <c r="A691" s="30" t="s">
        <v>431</v>
      </c>
      <c r="C691" s="31"/>
      <c r="D691" s="1" t="s">
        <v>432</v>
      </c>
      <c r="E691" s="32">
        <v>1000860042002</v>
      </c>
      <c r="F691" t="s">
        <v>101</v>
      </c>
      <c r="G691" s="46" t="str">
        <f>VLOOKUP(F691,'Building series'!A:F,6,0)</f>
        <v>316/318</v>
      </c>
      <c r="H691">
        <v>63.2</v>
      </c>
      <c r="I691">
        <v>11.05</v>
      </c>
      <c r="J691">
        <v>14.4</v>
      </c>
      <c r="K691" s="33">
        <f>VLOOKUP(F691,'Building series'!A:C,2,0)</f>
        <v>2.5</v>
      </c>
      <c r="L691">
        <v>2783.98</v>
      </c>
      <c r="M691" s="31">
        <f>L691*K691</f>
        <v>6959.95</v>
      </c>
      <c r="N691">
        <v>5</v>
      </c>
      <c r="O691" s="31" t="s">
        <v>74</v>
      </c>
      <c r="P691">
        <v>1967</v>
      </c>
      <c r="Q691" s="31">
        <v>55</v>
      </c>
      <c r="R691" s="34">
        <v>2783.98</v>
      </c>
      <c r="S691">
        <v>6960</v>
      </c>
      <c r="T691" s="35">
        <v>20.2</v>
      </c>
      <c r="U691">
        <v>203</v>
      </c>
      <c r="V691">
        <v>0.6</v>
      </c>
      <c r="W691" s="36" t="s">
        <v>65</v>
      </c>
      <c r="X691" s="1" t="s">
        <v>66</v>
      </c>
      <c r="Y691">
        <v>320259</v>
      </c>
      <c r="Z691">
        <v>160429</v>
      </c>
      <c r="AA691">
        <f>SUM(Y691:Z691)</f>
        <v>480688</v>
      </c>
      <c r="AB691">
        <v>0.89</v>
      </c>
      <c r="AC691">
        <v>149225.1</v>
      </c>
      <c r="AD691" s="31">
        <v>53.6</v>
      </c>
      <c r="AE691">
        <f>'Building envelope'!D2439</f>
        <v>3816.9499999999994</v>
      </c>
      <c r="AF691" s="31">
        <f>'Building envelope'!E2439</f>
        <v>335919</v>
      </c>
      <c r="AG691" s="37">
        <f>'Energy efficiency measures'!H2079</f>
        <v>349800</v>
      </c>
      <c r="AH691" s="38">
        <f>'Energy efficiency measures'!I2079</f>
        <v>25.136172230925109</v>
      </c>
    </row>
    <row r="692" spans="1:34" s="41" customFormat="1" x14ac:dyDescent="0.25">
      <c r="A692" s="39" t="s">
        <v>67</v>
      </c>
      <c r="B692" s="40" t="s">
        <v>68</v>
      </c>
      <c r="D692" s="42"/>
      <c r="E692" s="43"/>
      <c r="F692" s="43"/>
      <c r="G692" s="46" t="e">
        <f>VLOOKUP(F692,'Building series'!A:F,6,0)</f>
        <v>#N/A</v>
      </c>
      <c r="H692" s="43"/>
      <c r="I692" s="43"/>
      <c r="J692" s="43"/>
      <c r="K692" s="43"/>
      <c r="L692" s="43"/>
      <c r="M692" s="43"/>
      <c r="N692" s="43"/>
      <c r="O692" s="44"/>
      <c r="P692" s="43"/>
      <c r="Q692" s="44"/>
      <c r="R692" s="44"/>
      <c r="S692" s="44"/>
      <c r="T692" s="44"/>
      <c r="U692" s="44"/>
      <c r="V692" s="44"/>
      <c r="W692" s="45"/>
      <c r="X692" s="43"/>
      <c r="Y692" s="43"/>
      <c r="Z692" s="43"/>
      <c r="AA692" s="43"/>
      <c r="AB692" s="43"/>
      <c r="AC692" s="43"/>
      <c r="AD692" s="44"/>
      <c r="AE692" s="44"/>
      <c r="AF692" s="44"/>
      <c r="AG692" s="43"/>
      <c r="AH692" s="44"/>
    </row>
    <row r="693" spans="1:34" s="41" customFormat="1" x14ac:dyDescent="0.25">
      <c r="A693" s="39" t="s">
        <v>69</v>
      </c>
      <c r="B693" s="40" t="s">
        <v>70</v>
      </c>
      <c r="D693" s="42"/>
      <c r="E693" s="43"/>
      <c r="F693" s="43"/>
      <c r="G693" s="46" t="e">
        <f>VLOOKUP(F693,'Building series'!A:F,6,0)</f>
        <v>#N/A</v>
      </c>
      <c r="H693" s="43"/>
      <c r="I693" s="43"/>
      <c r="J693" s="43"/>
      <c r="K693" s="43"/>
      <c r="L693" s="43"/>
      <c r="M693" s="43"/>
      <c r="N693" s="43"/>
      <c r="O693" s="44"/>
      <c r="P693" s="43"/>
      <c r="Q693" s="44"/>
      <c r="R693" s="44"/>
      <c r="S693" s="44"/>
      <c r="T693" s="44"/>
      <c r="U693" s="44"/>
      <c r="V693" s="44"/>
      <c r="W693" s="45"/>
      <c r="X693" s="43"/>
      <c r="Y693" s="43"/>
      <c r="Z693" s="43"/>
      <c r="AA693" s="43"/>
      <c r="AB693" s="43"/>
      <c r="AC693" s="43"/>
      <c r="AD693" s="44"/>
      <c r="AE693" s="44"/>
      <c r="AF693" s="44"/>
      <c r="AG693" s="43"/>
      <c r="AH693" s="44"/>
    </row>
    <row r="694" spans="1:34" x14ac:dyDescent="0.25">
      <c r="G694" s="46" t="e">
        <f>VLOOKUP(F694,'Building series'!A:F,6,0)</f>
        <v>#N/A</v>
      </c>
    </row>
    <row r="695" spans="1:34" x14ac:dyDescent="0.25">
      <c r="G695" s="46" t="e">
        <f>VLOOKUP(F695,'Building series'!A:F,6,0)</f>
        <v>#N/A</v>
      </c>
    </row>
    <row r="696" spans="1:34" ht="37.5" x14ac:dyDescent="0.3">
      <c r="A696" s="30" t="s">
        <v>433</v>
      </c>
      <c r="C696" s="31"/>
      <c r="D696" s="1" t="s">
        <v>434</v>
      </c>
      <c r="E696" s="32">
        <v>1000860420001</v>
      </c>
      <c r="F696" t="s">
        <v>80</v>
      </c>
      <c r="G696" s="46">
        <f>VLOOKUP(F696,'Building series'!A:F,6,0)</f>
        <v>0</v>
      </c>
      <c r="H696" s="46" t="s">
        <v>64</v>
      </c>
      <c r="I696" s="46" t="s">
        <v>64</v>
      </c>
      <c r="J696">
        <v>17.2</v>
      </c>
      <c r="K696" s="33">
        <f>VLOOKUP(F696,'Building series'!A:C,2,0)</f>
        <v>2.5</v>
      </c>
      <c r="L696">
        <v>4960.4799999999996</v>
      </c>
      <c r="M696" s="31">
        <f>L696*K696</f>
        <v>12401.199999999999</v>
      </c>
      <c r="N696">
        <v>5</v>
      </c>
      <c r="O696" s="31" t="s">
        <v>74</v>
      </c>
      <c r="P696">
        <v>1979</v>
      </c>
      <c r="Q696" s="31">
        <v>70</v>
      </c>
      <c r="R696" s="34">
        <v>4960.4799999999996</v>
      </c>
      <c r="S696">
        <v>12401.2</v>
      </c>
      <c r="T696" s="35">
        <v>20.62</v>
      </c>
      <c r="U696">
        <v>203</v>
      </c>
      <c r="V696">
        <v>0.6</v>
      </c>
      <c r="W696" s="36" t="s">
        <v>65</v>
      </c>
      <c r="X696" s="1" t="s">
        <v>66</v>
      </c>
      <c r="Y696">
        <v>643315</v>
      </c>
      <c r="Z696">
        <v>191419</v>
      </c>
      <c r="AA696">
        <f>SUM(Y696:Z696)</f>
        <v>834734</v>
      </c>
      <c r="AB696">
        <v>0.9</v>
      </c>
      <c r="AC696">
        <v>264744.2</v>
      </c>
      <c r="AD696" s="31">
        <v>53.37</v>
      </c>
      <c r="AE696">
        <f>'Building envelope'!D2456</f>
        <v>7202.9099999999989</v>
      </c>
      <c r="AF696" s="31">
        <f>'Building envelope'!E2456</f>
        <v>660677</v>
      </c>
      <c r="AG696" s="37">
        <f>'Energy efficiency measures'!H2095</f>
        <v>701400</v>
      </c>
      <c r="AH696" s="38">
        <f>'Energy efficiency measures'!I2095</f>
        <v>50.401690116554803</v>
      </c>
    </row>
    <row r="697" spans="1:34" s="41" customFormat="1" x14ac:dyDescent="0.25">
      <c r="A697" s="39" t="s">
        <v>67</v>
      </c>
      <c r="B697" s="40" t="s">
        <v>68</v>
      </c>
      <c r="D697" s="42"/>
      <c r="E697" s="43"/>
      <c r="F697" s="43"/>
      <c r="G697" s="46" t="e">
        <f>VLOOKUP(F697,'Building series'!A:F,6,0)</f>
        <v>#N/A</v>
      </c>
      <c r="H697" s="43"/>
      <c r="I697" s="43"/>
      <c r="J697" s="43"/>
      <c r="K697" s="43"/>
      <c r="L697" s="43"/>
      <c r="M697" s="43"/>
      <c r="N697" s="43"/>
      <c r="O697" s="44"/>
      <c r="P697" s="43"/>
      <c r="Q697" s="44"/>
      <c r="R697" s="44"/>
      <c r="S697" s="44"/>
      <c r="T697" s="44"/>
      <c r="U697" s="44"/>
      <c r="V697" s="44"/>
      <c r="W697" s="45"/>
      <c r="X697" s="43"/>
      <c r="Y697" s="43"/>
      <c r="Z697" s="43"/>
      <c r="AA697" s="43"/>
      <c r="AB697" s="43"/>
      <c r="AC697" s="43"/>
      <c r="AD697" s="44"/>
      <c r="AE697" s="44"/>
      <c r="AF697" s="44"/>
      <c r="AG697" s="43"/>
      <c r="AH697" s="44"/>
    </row>
    <row r="698" spans="1:34" s="41" customFormat="1" x14ac:dyDescent="0.25">
      <c r="A698" s="39" t="s">
        <v>69</v>
      </c>
      <c r="B698" s="40" t="s">
        <v>70</v>
      </c>
      <c r="D698" s="42"/>
      <c r="E698" s="43"/>
      <c r="F698" s="43"/>
      <c r="G698" s="46" t="e">
        <f>VLOOKUP(F698,'Building series'!A:F,6,0)</f>
        <v>#N/A</v>
      </c>
      <c r="H698" s="43"/>
      <c r="I698" s="43"/>
      <c r="J698" s="43"/>
      <c r="K698" s="43"/>
      <c r="L698" s="43"/>
      <c r="M698" s="43"/>
      <c r="N698" s="43"/>
      <c r="O698" s="44"/>
      <c r="P698" s="43"/>
      <c r="Q698" s="44"/>
      <c r="R698" s="44"/>
      <c r="S698" s="44"/>
      <c r="T698" s="44"/>
      <c r="U698" s="44"/>
      <c r="V698" s="44"/>
      <c r="W698" s="45"/>
      <c r="X698" s="43"/>
      <c r="Y698" s="43"/>
      <c r="Z698" s="43"/>
      <c r="AA698" s="43"/>
      <c r="AB698" s="43"/>
      <c r="AC698" s="43"/>
      <c r="AD698" s="44"/>
      <c r="AE698" s="44"/>
      <c r="AF698" s="44"/>
      <c r="AG698" s="43"/>
      <c r="AH698" s="44"/>
    </row>
    <row r="699" spans="1:34" x14ac:dyDescent="0.25">
      <c r="G699" s="46" t="e">
        <f>VLOOKUP(F699,'Building series'!A:F,6,0)</f>
        <v>#N/A</v>
      </c>
    </row>
    <row r="700" spans="1:34" x14ac:dyDescent="0.25">
      <c r="G700" s="46" t="e">
        <f>VLOOKUP(F700,'Building series'!A:F,6,0)</f>
        <v>#N/A</v>
      </c>
    </row>
    <row r="701" spans="1:34" ht="37.5" x14ac:dyDescent="0.3">
      <c r="A701" s="30" t="s">
        <v>435</v>
      </c>
      <c r="C701" s="31"/>
      <c r="D701" s="1" t="s">
        <v>436</v>
      </c>
      <c r="E701" s="32">
        <v>1000920007002</v>
      </c>
      <c r="F701" t="s">
        <v>437</v>
      </c>
      <c r="G701" s="46">
        <f>VLOOKUP(F701,'Building series'!A:F,6,0)</f>
        <v>110</v>
      </c>
      <c r="H701">
        <v>91.7</v>
      </c>
      <c r="I701">
        <v>35.799999999999997</v>
      </c>
      <c r="J701">
        <v>13.2</v>
      </c>
      <c r="K701" s="33">
        <f>VLOOKUP(F701,'Building series'!A:C,2,0)</f>
        <v>2.9</v>
      </c>
      <c r="L701">
        <v>4680.2</v>
      </c>
      <c r="M701" s="31">
        <f>L701*K701</f>
        <v>13572.58</v>
      </c>
      <c r="N701">
        <v>4</v>
      </c>
      <c r="O701" s="31" t="s">
        <v>74</v>
      </c>
      <c r="P701">
        <v>1958</v>
      </c>
      <c r="Q701" s="31">
        <v>74</v>
      </c>
      <c r="R701" s="34">
        <v>4680.2</v>
      </c>
      <c r="S701">
        <v>13572.6</v>
      </c>
      <c r="T701" s="35">
        <v>19.59</v>
      </c>
      <c r="U701">
        <v>203</v>
      </c>
      <c r="V701">
        <v>0.6</v>
      </c>
      <c r="W701" s="36" t="s">
        <v>65</v>
      </c>
      <c r="X701" s="1" t="s">
        <v>66</v>
      </c>
      <c r="Y701">
        <v>571266</v>
      </c>
      <c r="Z701">
        <v>156306</v>
      </c>
      <c r="AA701">
        <f>SUM(Y701:Z701)</f>
        <v>727572</v>
      </c>
      <c r="AB701">
        <v>0.9</v>
      </c>
      <c r="AC701">
        <v>225325.9</v>
      </c>
      <c r="AD701" s="31">
        <v>48.14</v>
      </c>
      <c r="AE701">
        <f>'Building envelope'!D2471</f>
        <v>6685.97</v>
      </c>
      <c r="AF701" s="31">
        <f>'Building envelope'!E2471</f>
        <v>537013</v>
      </c>
      <c r="AG701" s="37">
        <f>'Energy efficiency measures'!H2110</f>
        <v>575900</v>
      </c>
      <c r="AH701" s="38">
        <f>'Energy efficiency measures'!I2110</f>
        <v>41.383423635762632</v>
      </c>
    </row>
    <row r="702" spans="1:34" s="41" customFormat="1" x14ac:dyDescent="0.25">
      <c r="A702" s="39" t="s">
        <v>67</v>
      </c>
      <c r="B702" s="40" t="s">
        <v>68</v>
      </c>
      <c r="D702" s="42"/>
      <c r="E702" s="43"/>
      <c r="F702" s="43"/>
      <c r="G702" s="46" t="e">
        <f>VLOOKUP(F702,'Building series'!A:F,6,0)</f>
        <v>#N/A</v>
      </c>
      <c r="H702" s="43"/>
      <c r="I702" s="43"/>
      <c r="J702" s="43"/>
      <c r="K702" s="43"/>
      <c r="L702" s="43"/>
      <c r="M702" s="43"/>
      <c r="N702" s="43"/>
      <c r="O702" s="44"/>
      <c r="P702" s="43"/>
      <c r="Q702" s="44"/>
      <c r="R702" s="44"/>
      <c r="S702" s="44"/>
      <c r="T702" s="44"/>
      <c r="U702" s="44"/>
      <c r="V702" s="44"/>
      <c r="W702" s="45"/>
      <c r="X702" s="43"/>
      <c r="Y702" s="43"/>
      <c r="Z702" s="43"/>
      <c r="AA702" s="43"/>
      <c r="AB702" s="43"/>
      <c r="AC702" s="43"/>
      <c r="AD702" s="44"/>
      <c r="AE702" s="44"/>
      <c r="AF702" s="44"/>
      <c r="AG702" s="43"/>
      <c r="AH702" s="44"/>
    </row>
    <row r="703" spans="1:34" s="41" customFormat="1" x14ac:dyDescent="0.25">
      <c r="A703" s="39" t="s">
        <v>69</v>
      </c>
      <c r="B703" s="40" t="s">
        <v>70</v>
      </c>
      <c r="D703" s="42"/>
      <c r="E703" s="43"/>
      <c r="F703" s="43"/>
      <c r="G703" s="46" t="e">
        <f>VLOOKUP(F703,'Building series'!A:F,6,0)</f>
        <v>#N/A</v>
      </c>
      <c r="H703" s="43"/>
      <c r="I703" s="43"/>
      <c r="J703" s="43"/>
      <c r="K703" s="43"/>
      <c r="L703" s="43"/>
      <c r="M703" s="43"/>
      <c r="N703" s="43"/>
      <c r="O703" s="44"/>
      <c r="P703" s="43"/>
      <c r="Q703" s="44"/>
      <c r="R703" s="44"/>
      <c r="S703" s="44"/>
      <c r="T703" s="44"/>
      <c r="U703" s="44"/>
      <c r="V703" s="44"/>
      <c r="W703" s="45"/>
      <c r="X703" s="43"/>
      <c r="Y703" s="43"/>
      <c r="Z703" s="43"/>
      <c r="AA703" s="43"/>
      <c r="AB703" s="43"/>
      <c r="AC703" s="43"/>
      <c r="AD703" s="44"/>
      <c r="AE703" s="44"/>
      <c r="AF703" s="44"/>
      <c r="AG703" s="43"/>
      <c r="AH703" s="44"/>
    </row>
    <row r="704" spans="1:34" x14ac:dyDescent="0.25">
      <c r="G704" s="46" t="e">
        <f>VLOOKUP(F704,'Building series'!A:F,6,0)</f>
        <v>#N/A</v>
      </c>
    </row>
    <row r="705" spans="1:34" x14ac:dyDescent="0.25">
      <c r="G705" s="46" t="e">
        <f>VLOOKUP(F705,'Building series'!A:F,6,0)</f>
        <v>#N/A</v>
      </c>
    </row>
    <row r="706" spans="1:34" ht="37.5" x14ac:dyDescent="0.3">
      <c r="A706" s="30" t="s">
        <v>438</v>
      </c>
      <c r="C706" s="31"/>
      <c r="D706" s="1" t="s">
        <v>439</v>
      </c>
      <c r="E706" s="32">
        <v>1000922104001</v>
      </c>
      <c r="F706" t="s">
        <v>176</v>
      </c>
      <c r="G706" s="46">
        <f>VLOOKUP(F706,'Building series'!A:F,6,0)</f>
        <v>101</v>
      </c>
      <c r="H706">
        <v>26.48</v>
      </c>
      <c r="I706">
        <v>25.09</v>
      </c>
      <c r="J706">
        <v>34</v>
      </c>
      <c r="K706" s="33">
        <f>VLOOKUP(F706,'Building series'!A:C,2,0)</f>
        <v>2.5</v>
      </c>
      <c r="L706">
        <v>3790.11</v>
      </c>
      <c r="M706" s="31">
        <f>L706*K706</f>
        <v>9475.2749999999996</v>
      </c>
      <c r="N706">
        <v>921</v>
      </c>
      <c r="O706" s="31" t="s">
        <v>74</v>
      </c>
      <c r="P706">
        <v>1976</v>
      </c>
      <c r="Q706" s="31">
        <v>71</v>
      </c>
      <c r="R706" s="34">
        <v>3790.11</v>
      </c>
      <c r="S706">
        <v>9475.2999999999993</v>
      </c>
      <c r="T706" s="35">
        <v>20.65</v>
      </c>
      <c r="U706">
        <v>203</v>
      </c>
      <c r="V706">
        <v>0.7</v>
      </c>
      <c r="W706" s="36" t="s">
        <v>65</v>
      </c>
      <c r="X706" s="1" t="s">
        <v>66</v>
      </c>
      <c r="Y706">
        <v>501148</v>
      </c>
      <c r="Z706">
        <v>227150</v>
      </c>
      <c r="AA706">
        <f>SUM(Y706:Z706)</f>
        <v>728298</v>
      </c>
      <c r="AB706">
        <v>0.92</v>
      </c>
      <c r="AC706">
        <v>183119.6</v>
      </c>
      <c r="AD706" s="31">
        <v>48.32</v>
      </c>
      <c r="AE706">
        <f>'Building envelope'!D2491</f>
        <v>4921.1000000000004</v>
      </c>
      <c r="AF706" s="31">
        <f>'Building envelope'!E2491</f>
        <v>458962</v>
      </c>
      <c r="AG706" s="37">
        <f>'Energy efficiency measures'!H2130</f>
        <v>509300</v>
      </c>
      <c r="AH706" s="38">
        <f>'Energy efficiency measures'!I2130</f>
        <v>36.597634411692844</v>
      </c>
    </row>
    <row r="707" spans="1:34" s="41" customFormat="1" x14ac:dyDescent="0.25">
      <c r="A707" s="39" t="s">
        <v>67</v>
      </c>
      <c r="B707" s="40" t="s">
        <v>68</v>
      </c>
      <c r="D707" s="42"/>
      <c r="E707" s="43"/>
      <c r="F707" s="43"/>
      <c r="G707" s="46" t="e">
        <f>VLOOKUP(F707,'Building series'!A:F,6,0)</f>
        <v>#N/A</v>
      </c>
      <c r="H707" s="43"/>
      <c r="I707" s="43"/>
      <c r="J707" s="43"/>
      <c r="K707" s="43"/>
      <c r="L707" s="43"/>
      <c r="M707" s="43"/>
      <c r="N707" s="43"/>
      <c r="O707" s="44"/>
      <c r="P707" s="43"/>
      <c r="Q707" s="44"/>
      <c r="R707" s="44"/>
      <c r="S707" s="44"/>
      <c r="T707" s="44"/>
      <c r="U707" s="44"/>
      <c r="V707" s="44"/>
      <c r="W707" s="45"/>
      <c r="X707" s="43"/>
      <c r="Y707" s="43"/>
      <c r="Z707" s="43"/>
      <c r="AA707" s="43"/>
      <c r="AB707" s="43"/>
      <c r="AC707" s="43"/>
      <c r="AD707" s="44"/>
      <c r="AE707" s="44"/>
      <c r="AF707" s="44"/>
      <c r="AG707" s="43"/>
      <c r="AH707" s="44"/>
    </row>
    <row r="708" spans="1:34" s="41" customFormat="1" x14ac:dyDescent="0.25">
      <c r="A708" s="39" t="s">
        <v>69</v>
      </c>
      <c r="B708" s="40" t="s">
        <v>70</v>
      </c>
      <c r="D708" s="42"/>
      <c r="E708" s="43"/>
      <c r="F708" s="43"/>
      <c r="G708" s="46" t="e">
        <f>VLOOKUP(F708,'Building series'!A:F,6,0)</f>
        <v>#N/A</v>
      </c>
      <c r="H708" s="43"/>
      <c r="I708" s="43"/>
      <c r="J708" s="43"/>
      <c r="K708" s="43"/>
      <c r="L708" s="43"/>
      <c r="M708" s="43"/>
      <c r="N708" s="43"/>
      <c r="O708" s="44"/>
      <c r="P708" s="43"/>
      <c r="Q708" s="44"/>
      <c r="R708" s="44"/>
      <c r="S708" s="44"/>
      <c r="T708" s="44"/>
      <c r="U708" s="44"/>
      <c r="V708" s="44"/>
      <c r="W708" s="45"/>
      <c r="X708" s="43"/>
      <c r="Y708" s="43"/>
      <c r="Z708" s="43"/>
      <c r="AA708" s="43"/>
      <c r="AB708" s="43"/>
      <c r="AC708" s="43"/>
      <c r="AD708" s="44"/>
      <c r="AE708" s="44"/>
      <c r="AF708" s="44"/>
      <c r="AG708" s="43"/>
      <c r="AH708" s="44"/>
    </row>
    <row r="709" spans="1:34" x14ac:dyDescent="0.25">
      <c r="G709" s="46" t="e">
        <f>VLOOKUP(F709,'Building series'!A:F,6,0)</f>
        <v>#N/A</v>
      </c>
    </row>
    <row r="710" spans="1:34" x14ac:dyDescent="0.25">
      <c r="G710" s="46" t="e">
        <f>VLOOKUP(F710,'Building series'!A:F,6,0)</f>
        <v>#N/A</v>
      </c>
    </row>
    <row r="711" spans="1:34" ht="37.5" x14ac:dyDescent="0.3">
      <c r="A711" s="30" t="s">
        <v>440</v>
      </c>
      <c r="C711" s="31"/>
      <c r="D711" s="1" t="s">
        <v>441</v>
      </c>
      <c r="E711" s="32">
        <v>1000360039001</v>
      </c>
      <c r="F711" t="s">
        <v>442</v>
      </c>
      <c r="G711" s="46">
        <f>VLOOKUP(F711,'Building series'!A:F,6,0)</f>
        <v>103</v>
      </c>
      <c r="H711">
        <v>48.9</v>
      </c>
      <c r="I711">
        <v>12.1</v>
      </c>
      <c r="J711">
        <v>15.4</v>
      </c>
      <c r="K711" s="33">
        <f>VLOOKUP(F711,'Building series'!A:C,2,0)</f>
        <v>2.7</v>
      </c>
      <c r="L711">
        <v>2166</v>
      </c>
      <c r="M711" s="31">
        <f>L711*K711</f>
        <v>5848.2000000000007</v>
      </c>
      <c r="N711">
        <v>5</v>
      </c>
      <c r="O711" s="31" t="s">
        <v>74</v>
      </c>
      <c r="P711">
        <v>1970</v>
      </c>
      <c r="Q711" s="31">
        <v>42</v>
      </c>
      <c r="R711" s="34">
        <v>2166</v>
      </c>
      <c r="S711">
        <v>5848.2</v>
      </c>
      <c r="T711" s="35">
        <v>19.61</v>
      </c>
      <c r="U711">
        <v>203</v>
      </c>
      <c r="V711">
        <v>0.6</v>
      </c>
      <c r="W711" s="36" t="s">
        <v>65</v>
      </c>
      <c r="X711" s="1" t="s">
        <v>66</v>
      </c>
      <c r="Y711">
        <v>292862</v>
      </c>
      <c r="Z711">
        <v>120100</v>
      </c>
      <c r="AA711">
        <f>SUM(Y711:Z711)</f>
        <v>412962</v>
      </c>
      <c r="AB711">
        <v>0.89</v>
      </c>
      <c r="AC711">
        <v>117566.2</v>
      </c>
      <c r="AD711" s="31">
        <v>54.28</v>
      </c>
      <c r="AE711">
        <f>'Building envelope'!D2512</f>
        <v>3607.2099999999996</v>
      </c>
      <c r="AF711" s="31">
        <f>'Building envelope'!E2512</f>
        <v>301448</v>
      </c>
      <c r="AG711" s="37">
        <f>'Energy efficiency measures'!H2150</f>
        <v>316000</v>
      </c>
      <c r="AH711" s="38">
        <f>'Energy efficiency measures'!I2150</f>
        <v>22.707348270361159</v>
      </c>
    </row>
    <row r="712" spans="1:34" s="41" customFormat="1" x14ac:dyDescent="0.25">
      <c r="A712" s="39" t="s">
        <v>67</v>
      </c>
      <c r="B712" s="40" t="s">
        <v>68</v>
      </c>
      <c r="D712" s="42"/>
      <c r="E712" s="43"/>
      <c r="F712" s="43"/>
      <c r="G712" s="46" t="e">
        <f>VLOOKUP(F712,'Building series'!A:F,6,0)</f>
        <v>#N/A</v>
      </c>
      <c r="H712" s="43"/>
      <c r="I712" s="43"/>
      <c r="J712" s="43"/>
      <c r="K712" s="43"/>
      <c r="L712" s="43"/>
      <c r="M712" s="43"/>
      <c r="N712" s="43"/>
      <c r="O712" s="44"/>
      <c r="P712" s="43"/>
      <c r="Q712" s="44"/>
      <c r="R712" s="44"/>
      <c r="S712" s="44"/>
      <c r="T712" s="44"/>
      <c r="U712" s="44"/>
      <c r="V712" s="44"/>
      <c r="W712" s="45"/>
      <c r="X712" s="43"/>
      <c r="Y712" s="43"/>
      <c r="Z712" s="43"/>
      <c r="AA712" s="43"/>
      <c r="AB712" s="43"/>
      <c r="AC712" s="43"/>
      <c r="AD712" s="44"/>
      <c r="AE712" s="44"/>
      <c r="AF712" s="44"/>
      <c r="AG712" s="43"/>
      <c r="AH712" s="44"/>
    </row>
    <row r="713" spans="1:34" s="41" customFormat="1" x14ac:dyDescent="0.25">
      <c r="A713" s="39" t="s">
        <v>69</v>
      </c>
      <c r="B713" s="40" t="s">
        <v>70</v>
      </c>
      <c r="D713" s="42"/>
      <c r="E713" s="43"/>
      <c r="F713" s="43"/>
      <c r="G713" s="46" t="e">
        <f>VLOOKUP(F713,'Building series'!A:F,6,0)</f>
        <v>#N/A</v>
      </c>
      <c r="H713" s="43"/>
      <c r="I713" s="43"/>
      <c r="J713" s="43"/>
      <c r="K713" s="43"/>
      <c r="L713" s="43"/>
      <c r="M713" s="43"/>
      <c r="N713" s="43"/>
      <c r="O713" s="44"/>
      <c r="P713" s="43"/>
      <c r="Q713" s="44"/>
      <c r="R713" s="44"/>
      <c r="S713" s="44"/>
      <c r="T713" s="44"/>
      <c r="U713" s="44"/>
      <c r="V713" s="44"/>
      <c r="W713" s="45"/>
      <c r="X713" s="43"/>
      <c r="Y713" s="43"/>
      <c r="Z713" s="43"/>
      <c r="AA713" s="43"/>
      <c r="AB713" s="43"/>
      <c r="AC713" s="43"/>
      <c r="AD713" s="44"/>
      <c r="AE713" s="44"/>
      <c r="AF713" s="44"/>
      <c r="AG713" s="43"/>
      <c r="AH713" s="44"/>
    </row>
    <row r="714" spans="1:34" x14ac:dyDescent="0.25">
      <c r="G714" s="46" t="e">
        <f>VLOOKUP(F714,'Building series'!A:F,6,0)</f>
        <v>#N/A</v>
      </c>
    </row>
    <row r="715" spans="1:34" x14ac:dyDescent="0.25">
      <c r="G715" s="46" t="e">
        <f>VLOOKUP(F715,'Building series'!A:F,6,0)</f>
        <v>#N/A</v>
      </c>
    </row>
    <row r="716" spans="1:34" ht="37.5" x14ac:dyDescent="0.3">
      <c r="A716" s="30" t="s">
        <v>443</v>
      </c>
      <c r="C716" s="31"/>
      <c r="D716" s="1" t="s">
        <v>444</v>
      </c>
      <c r="E716" s="32">
        <v>1000860225001</v>
      </c>
      <c r="F716" t="s">
        <v>200</v>
      </c>
      <c r="G716" s="46" t="str">
        <f>VLOOKUP(F716,'Building series'!A:F,6,0)</f>
        <v>316/318</v>
      </c>
      <c r="H716">
        <v>63.4</v>
      </c>
      <c r="I716">
        <v>11.05</v>
      </c>
      <c r="J716">
        <v>14.9</v>
      </c>
      <c r="K716" s="33">
        <f>VLOOKUP(F716,'Building series'!A:C,2,0)</f>
        <v>2.6</v>
      </c>
      <c r="L716">
        <v>2784.6</v>
      </c>
      <c r="M716" s="31">
        <f>L716*K716</f>
        <v>7239.96</v>
      </c>
      <c r="N716">
        <v>5</v>
      </c>
      <c r="O716" s="31" t="s">
        <v>74</v>
      </c>
      <c r="P716">
        <v>1970</v>
      </c>
      <c r="Q716" s="31">
        <v>55</v>
      </c>
      <c r="R716" s="34">
        <v>2784.6</v>
      </c>
      <c r="S716">
        <v>7240</v>
      </c>
      <c r="T716" s="35">
        <v>19.23</v>
      </c>
      <c r="U716">
        <v>203</v>
      </c>
      <c r="V716">
        <v>0.6</v>
      </c>
      <c r="W716" s="36" t="s">
        <v>65</v>
      </c>
      <c r="X716" s="1" t="s">
        <v>66</v>
      </c>
      <c r="Y716">
        <v>343379</v>
      </c>
      <c r="Z716">
        <v>192445</v>
      </c>
      <c r="AA716">
        <f>SUM(Y716:Z716)</f>
        <v>535824</v>
      </c>
      <c r="AB716">
        <v>0.89</v>
      </c>
      <c r="AC716">
        <v>147540.9</v>
      </c>
      <c r="AD716" s="31">
        <v>52.98</v>
      </c>
      <c r="AE716">
        <f>'Building envelope'!D2531</f>
        <v>4309.97</v>
      </c>
      <c r="AF716" s="31">
        <f>'Building envelope'!E2531</f>
        <v>354128</v>
      </c>
      <c r="AG716" s="37">
        <f>'Energy efficiency measures'!H2170</f>
        <v>372100</v>
      </c>
      <c r="AH716" s="38">
        <f>'Energy efficiency measures'!I2170</f>
        <v>26.738621175320848</v>
      </c>
    </row>
    <row r="717" spans="1:34" s="41" customFormat="1" x14ac:dyDescent="0.25">
      <c r="A717" s="39" t="s">
        <v>67</v>
      </c>
      <c r="B717" s="40" t="s">
        <v>68</v>
      </c>
      <c r="D717" s="42"/>
      <c r="E717" s="43"/>
      <c r="F717" s="43"/>
      <c r="G717" s="46" t="e">
        <f>VLOOKUP(F717,'Building series'!A:F,6,0)</f>
        <v>#N/A</v>
      </c>
      <c r="H717" s="43"/>
      <c r="I717" s="43"/>
      <c r="J717" s="43"/>
      <c r="K717" s="43"/>
      <c r="L717" s="43"/>
      <c r="M717" s="43"/>
      <c r="N717" s="43"/>
      <c r="O717" s="44"/>
      <c r="P717" s="43"/>
      <c r="Q717" s="44"/>
      <c r="R717" s="44"/>
      <c r="S717" s="44"/>
      <c r="T717" s="44"/>
      <c r="U717" s="44"/>
      <c r="V717" s="44"/>
      <c r="W717" s="45"/>
      <c r="X717" s="43"/>
      <c r="Y717" s="43"/>
      <c r="Z717" s="43"/>
      <c r="AA717" s="43"/>
      <c r="AB717" s="43"/>
      <c r="AC717" s="43"/>
      <c r="AD717" s="44"/>
      <c r="AE717" s="44"/>
      <c r="AF717" s="44"/>
      <c r="AG717" s="43"/>
      <c r="AH717" s="44"/>
    </row>
    <row r="718" spans="1:34" s="41" customFormat="1" x14ac:dyDescent="0.25">
      <c r="A718" s="39" t="s">
        <v>69</v>
      </c>
      <c r="B718" s="40" t="s">
        <v>70</v>
      </c>
      <c r="D718" s="42"/>
      <c r="E718" s="43"/>
      <c r="F718" s="43"/>
      <c r="G718" s="46" t="e">
        <f>VLOOKUP(F718,'Building series'!A:F,6,0)</f>
        <v>#N/A</v>
      </c>
      <c r="H718" s="43"/>
      <c r="I718" s="43"/>
      <c r="J718" s="43"/>
      <c r="K718" s="43"/>
      <c r="L718" s="43"/>
      <c r="M718" s="43"/>
      <c r="N718" s="43"/>
      <c r="O718" s="44"/>
      <c r="P718" s="43"/>
      <c r="Q718" s="44"/>
      <c r="R718" s="44"/>
      <c r="S718" s="44"/>
      <c r="T718" s="44"/>
      <c r="U718" s="44"/>
      <c r="V718" s="44"/>
      <c r="W718" s="45"/>
      <c r="X718" s="43"/>
      <c r="Y718" s="43"/>
      <c r="Z718" s="43"/>
      <c r="AA718" s="43"/>
      <c r="AB718" s="43"/>
      <c r="AC718" s="43"/>
      <c r="AD718" s="44"/>
      <c r="AE718" s="44"/>
      <c r="AF718" s="44"/>
      <c r="AG718" s="43"/>
      <c r="AH718" s="44"/>
    </row>
    <row r="719" spans="1:34" x14ac:dyDescent="0.25">
      <c r="G719" s="46" t="e">
        <f>VLOOKUP(F719,'Building series'!A:F,6,0)</f>
        <v>#N/A</v>
      </c>
    </row>
    <row r="720" spans="1:34" x14ac:dyDescent="0.25">
      <c r="G720" s="46" t="e">
        <f>VLOOKUP(F720,'Building series'!A:F,6,0)</f>
        <v>#N/A</v>
      </c>
    </row>
    <row r="721" spans="1:34" ht="37.5" x14ac:dyDescent="0.3">
      <c r="A721" s="30" t="s">
        <v>445</v>
      </c>
      <c r="C721" s="31"/>
      <c r="D721" s="1" t="s">
        <v>446</v>
      </c>
      <c r="E721" s="32">
        <v>1000922061001</v>
      </c>
      <c r="F721" t="s">
        <v>101</v>
      </c>
      <c r="G721" s="46" t="str">
        <f>VLOOKUP(F721,'Building series'!A:F,6,0)</f>
        <v>316/318</v>
      </c>
      <c r="H721">
        <v>72.400000000000006</v>
      </c>
      <c r="I721">
        <v>11.75</v>
      </c>
      <c r="J721">
        <v>14.4</v>
      </c>
      <c r="K721" s="33">
        <f>VLOOKUP(F721,'Building series'!A:C,2,0)</f>
        <v>2.5</v>
      </c>
      <c r="L721">
        <v>3813.57</v>
      </c>
      <c r="M721" s="31">
        <f>L721*K721</f>
        <v>9533.9250000000011</v>
      </c>
      <c r="N721">
        <v>5</v>
      </c>
      <c r="O721" s="31" t="s">
        <v>74</v>
      </c>
      <c r="P721">
        <v>1962</v>
      </c>
      <c r="Q721" s="31">
        <v>80</v>
      </c>
      <c r="R721" s="34">
        <v>3813.57</v>
      </c>
      <c r="S721">
        <v>9533.9</v>
      </c>
      <c r="T721" s="35">
        <v>20.71</v>
      </c>
      <c r="U721">
        <v>203</v>
      </c>
      <c r="V721">
        <v>0.7</v>
      </c>
      <c r="W721" s="36" t="s">
        <v>65</v>
      </c>
      <c r="X721" s="1" t="s">
        <v>66</v>
      </c>
      <c r="Y721">
        <v>380066</v>
      </c>
      <c r="Z721">
        <v>228534</v>
      </c>
      <c r="AA721">
        <f>SUM(Y721:Z721)</f>
        <v>608600</v>
      </c>
      <c r="AB721">
        <v>0.9</v>
      </c>
      <c r="AC721">
        <v>190653.9</v>
      </c>
      <c r="AD721" s="31">
        <v>49.99</v>
      </c>
      <c r="AE721">
        <f>'Building envelope'!D2550</f>
        <v>3578.0799999999995</v>
      </c>
      <c r="AF721" s="31">
        <f>'Building envelope'!E2550</f>
        <v>316720</v>
      </c>
      <c r="AG721" s="37">
        <f>'Energy efficiency measures'!H2184</f>
        <v>410000</v>
      </c>
      <c r="AH721" s="38">
        <f>'Energy efficiency measures'!I2184</f>
        <v>29.462065793823026</v>
      </c>
    </row>
    <row r="722" spans="1:34" s="41" customFormat="1" x14ac:dyDescent="0.25">
      <c r="A722" s="39" t="s">
        <v>67</v>
      </c>
      <c r="B722" s="40" t="s">
        <v>68</v>
      </c>
      <c r="D722" s="42"/>
      <c r="E722" s="43"/>
      <c r="F722" s="43"/>
      <c r="G722" s="46" t="e">
        <f>VLOOKUP(F722,'Building series'!A:F,6,0)</f>
        <v>#N/A</v>
      </c>
      <c r="H722" s="43"/>
      <c r="I722" s="43"/>
      <c r="J722" s="43"/>
      <c r="K722" s="43"/>
      <c r="L722" s="43"/>
      <c r="M722" s="43"/>
      <c r="N722" s="43"/>
      <c r="O722" s="44"/>
      <c r="P722" s="43"/>
      <c r="Q722" s="44"/>
      <c r="R722" s="44"/>
      <c r="S722" s="44"/>
      <c r="T722" s="44"/>
      <c r="U722" s="44"/>
      <c r="V722" s="44"/>
      <c r="W722" s="45"/>
      <c r="X722" s="43"/>
      <c r="Y722" s="43"/>
      <c r="Z722" s="43"/>
      <c r="AA722" s="43"/>
      <c r="AB722" s="43"/>
      <c r="AC722" s="43"/>
      <c r="AD722" s="44"/>
      <c r="AE722" s="44"/>
      <c r="AF722" s="44"/>
      <c r="AG722" s="43"/>
      <c r="AH722" s="44"/>
    </row>
    <row r="723" spans="1:34" s="41" customFormat="1" x14ac:dyDescent="0.25">
      <c r="A723" s="39" t="s">
        <v>69</v>
      </c>
      <c r="B723" s="40" t="s">
        <v>70</v>
      </c>
      <c r="D723" s="42"/>
      <c r="E723" s="43"/>
      <c r="F723" s="43"/>
      <c r="G723" s="46" t="e">
        <f>VLOOKUP(F723,'Building series'!A:F,6,0)</f>
        <v>#N/A</v>
      </c>
      <c r="H723" s="43"/>
      <c r="I723" s="43"/>
      <c r="J723" s="43"/>
      <c r="K723" s="43"/>
      <c r="L723" s="43"/>
      <c r="M723" s="43"/>
      <c r="N723" s="43"/>
      <c r="O723" s="44"/>
      <c r="P723" s="43"/>
      <c r="Q723" s="44"/>
      <c r="R723" s="44"/>
      <c r="S723" s="44"/>
      <c r="T723" s="44"/>
      <c r="U723" s="44"/>
      <c r="V723" s="44"/>
      <c r="W723" s="45"/>
      <c r="X723" s="43"/>
      <c r="Y723" s="43"/>
      <c r="Z723" s="43"/>
      <c r="AA723" s="43"/>
      <c r="AB723" s="43"/>
      <c r="AC723" s="43"/>
      <c r="AD723" s="44"/>
      <c r="AE723" s="44"/>
      <c r="AF723" s="44"/>
      <c r="AG723" s="43"/>
      <c r="AH723" s="44"/>
    </row>
    <row r="724" spans="1:34" x14ac:dyDescent="0.25">
      <c r="G724" s="46" t="e">
        <f>VLOOKUP(F724,'Building series'!A:F,6,0)</f>
        <v>#N/A</v>
      </c>
    </row>
    <row r="725" spans="1:34" x14ac:dyDescent="0.25">
      <c r="G725" s="46" t="e">
        <f>VLOOKUP(F725,'Building series'!A:F,6,0)</f>
        <v>#N/A</v>
      </c>
    </row>
    <row r="726" spans="1:34" ht="37.5" x14ac:dyDescent="0.3">
      <c r="A726" s="30" t="s">
        <v>447</v>
      </c>
      <c r="C726" s="31"/>
      <c r="D726" s="1" t="s">
        <v>448</v>
      </c>
      <c r="E726" s="32">
        <v>1000922062001</v>
      </c>
      <c r="F726" t="s">
        <v>101</v>
      </c>
      <c r="G726" s="46" t="str">
        <f>VLOOKUP(F726,'Building series'!A:F,6,0)</f>
        <v>316/318</v>
      </c>
      <c r="H726">
        <v>72.400000000000006</v>
      </c>
      <c r="I726">
        <v>11.75</v>
      </c>
      <c r="J726">
        <v>14.4</v>
      </c>
      <c r="K726" s="33">
        <f>VLOOKUP(F726,'Building series'!A:C,2,0)</f>
        <v>2.5</v>
      </c>
      <c r="L726">
        <v>3856.83</v>
      </c>
      <c r="M726" s="31">
        <f>L726*K726</f>
        <v>9642.0750000000007</v>
      </c>
      <c r="N726">
        <v>5</v>
      </c>
      <c r="O726" s="31" t="s">
        <v>19</v>
      </c>
      <c r="P726">
        <v>1962</v>
      </c>
      <c r="Q726" s="31">
        <v>80</v>
      </c>
      <c r="R726" s="34">
        <v>3856.83</v>
      </c>
      <c r="S726">
        <v>9642.1</v>
      </c>
      <c r="T726" s="35">
        <v>20.71</v>
      </c>
      <c r="U726">
        <v>203</v>
      </c>
      <c r="V726">
        <v>0.7</v>
      </c>
      <c r="W726" s="36" t="s">
        <v>65</v>
      </c>
      <c r="X726" s="1" t="s">
        <v>66</v>
      </c>
      <c r="Y726">
        <v>381313</v>
      </c>
      <c r="Z726">
        <v>236699</v>
      </c>
      <c r="AA726">
        <f>SUM(Y726:Z726)</f>
        <v>618012</v>
      </c>
      <c r="AB726">
        <v>0.9</v>
      </c>
      <c r="AC726">
        <v>190870.1</v>
      </c>
      <c r="AD726" s="31">
        <v>49.49</v>
      </c>
      <c r="AE726">
        <f>'Building envelope'!D2569</f>
        <v>3516.2299999999991</v>
      </c>
      <c r="AF726" s="31">
        <f>'Building envelope'!E2569</f>
        <v>310479</v>
      </c>
      <c r="AG726" s="37">
        <f>'Energy efficiency measures'!H2198</f>
        <v>395800</v>
      </c>
      <c r="AH726" s="38">
        <f>'Energy efficiency measures'!I2198</f>
        <v>28.441672295597936</v>
      </c>
    </row>
    <row r="727" spans="1:34" s="41" customFormat="1" x14ac:dyDescent="0.25">
      <c r="A727" s="39" t="s">
        <v>67</v>
      </c>
      <c r="B727" s="40" t="s">
        <v>68</v>
      </c>
      <c r="D727" s="42"/>
      <c r="E727" s="43"/>
      <c r="F727" s="43"/>
      <c r="G727" s="46" t="e">
        <f>VLOOKUP(F727,'Building series'!A:F,6,0)</f>
        <v>#N/A</v>
      </c>
      <c r="H727" s="43"/>
      <c r="I727" s="43"/>
      <c r="J727" s="43"/>
      <c r="K727" s="43"/>
      <c r="L727" s="43"/>
      <c r="M727" s="43"/>
      <c r="N727" s="43"/>
      <c r="O727" s="44"/>
      <c r="P727" s="43"/>
      <c r="Q727" s="44"/>
      <c r="R727" s="44"/>
      <c r="S727" s="44"/>
      <c r="T727" s="44"/>
      <c r="U727" s="44"/>
      <c r="V727" s="44"/>
      <c r="W727" s="45"/>
      <c r="X727" s="43"/>
      <c r="Y727" s="43"/>
      <c r="Z727" s="43"/>
      <c r="AA727" s="43"/>
      <c r="AB727" s="43"/>
      <c r="AC727" s="43"/>
      <c r="AD727" s="44"/>
      <c r="AE727" s="44"/>
      <c r="AF727" s="44"/>
      <c r="AG727" s="43"/>
      <c r="AH727" s="44"/>
    </row>
    <row r="728" spans="1:34" s="41" customFormat="1" x14ac:dyDescent="0.25">
      <c r="A728" s="39" t="s">
        <v>69</v>
      </c>
      <c r="B728" s="40" t="s">
        <v>70</v>
      </c>
      <c r="D728" s="42"/>
      <c r="E728" s="43"/>
      <c r="F728" s="43"/>
      <c r="G728" s="46" t="e">
        <f>VLOOKUP(F728,'Building series'!A:F,6,0)</f>
        <v>#N/A</v>
      </c>
      <c r="H728" s="43"/>
      <c r="I728" s="43"/>
      <c r="J728" s="43"/>
      <c r="K728" s="43"/>
      <c r="L728" s="43"/>
      <c r="M728" s="43"/>
      <c r="N728" s="43"/>
      <c r="O728" s="44"/>
      <c r="P728" s="43"/>
      <c r="Q728" s="44"/>
      <c r="R728" s="44"/>
      <c r="S728" s="44"/>
      <c r="T728" s="44"/>
      <c r="U728" s="44"/>
      <c r="V728" s="44"/>
      <c r="W728" s="45"/>
      <c r="X728" s="43"/>
      <c r="Y728" s="43"/>
      <c r="Z728" s="43"/>
      <c r="AA728" s="43"/>
      <c r="AB728" s="43"/>
      <c r="AC728" s="43"/>
      <c r="AD728" s="44"/>
      <c r="AE728" s="44"/>
      <c r="AF728" s="44"/>
      <c r="AG728" s="43"/>
      <c r="AH728" s="44"/>
    </row>
    <row r="729" spans="1:34" x14ac:dyDescent="0.25">
      <c r="G729" s="46" t="e">
        <f>VLOOKUP(F729,'Building series'!A:F,6,0)</f>
        <v>#N/A</v>
      </c>
    </row>
    <row r="730" spans="1:34" x14ac:dyDescent="0.25">
      <c r="G730" s="46" t="e">
        <f>VLOOKUP(F730,'Building series'!A:F,6,0)</f>
        <v>#N/A</v>
      </c>
    </row>
    <row r="731" spans="1:34" ht="37.5" x14ac:dyDescent="0.3">
      <c r="A731" s="30" t="s">
        <v>449</v>
      </c>
      <c r="C731" s="31"/>
      <c r="D731" s="1" t="s">
        <v>450</v>
      </c>
      <c r="E731" s="32">
        <v>1000922063001</v>
      </c>
      <c r="F731" t="s">
        <v>101</v>
      </c>
      <c r="G731" s="46" t="str">
        <f>VLOOKUP(F731,'Building series'!A:F,6,0)</f>
        <v>316/318</v>
      </c>
      <c r="H731">
        <v>72.400000000000006</v>
      </c>
      <c r="I731">
        <v>11.75</v>
      </c>
      <c r="J731">
        <v>14.4</v>
      </c>
      <c r="K731" s="33">
        <f>VLOOKUP(F731,'Building series'!A:C,2,0)</f>
        <v>2.5</v>
      </c>
      <c r="L731">
        <v>3845.22</v>
      </c>
      <c r="M731" s="31">
        <f>L731*K731</f>
        <v>9613.0499999999993</v>
      </c>
      <c r="N731">
        <v>5</v>
      </c>
      <c r="O731" s="31" t="s">
        <v>74</v>
      </c>
      <c r="P731">
        <v>1962</v>
      </c>
      <c r="Q731" s="31">
        <v>80</v>
      </c>
      <c r="R731" s="34">
        <v>3845.22</v>
      </c>
      <c r="S731">
        <v>9613.1</v>
      </c>
      <c r="T731" s="35">
        <v>20.71</v>
      </c>
      <c r="U731">
        <v>203</v>
      </c>
      <c r="V731">
        <v>0.7</v>
      </c>
      <c r="W731" s="36" t="s">
        <v>65</v>
      </c>
      <c r="X731" s="1" t="s">
        <v>66</v>
      </c>
      <c r="Y731">
        <v>363365</v>
      </c>
      <c r="Z731">
        <v>234101</v>
      </c>
      <c r="AA731">
        <f>SUM(Y731:Z731)</f>
        <v>597466</v>
      </c>
      <c r="AB731">
        <v>0.9</v>
      </c>
      <c r="AC731">
        <v>192153.2</v>
      </c>
      <c r="AD731" s="31">
        <v>49.97</v>
      </c>
      <c r="AE731">
        <f>'Building envelope'!D2588</f>
        <v>3523.0099999999998</v>
      </c>
      <c r="AF731" s="31">
        <f>'Building envelope'!E2588</f>
        <v>311164</v>
      </c>
      <c r="AG731" s="37">
        <f>'Energy efficiency measures'!H2212</f>
        <v>396500</v>
      </c>
      <c r="AH731" s="38">
        <f>'Energy efficiency measures'!I2212</f>
        <v>28.491973383538607</v>
      </c>
    </row>
    <row r="732" spans="1:34" s="41" customFormat="1" x14ac:dyDescent="0.25">
      <c r="A732" s="39" t="s">
        <v>67</v>
      </c>
      <c r="B732" s="40" t="s">
        <v>68</v>
      </c>
      <c r="D732" s="42"/>
      <c r="E732" s="43"/>
      <c r="F732" s="43"/>
      <c r="G732" s="46" t="e">
        <f>VLOOKUP(F732,'Building series'!A:F,6,0)</f>
        <v>#N/A</v>
      </c>
      <c r="H732" s="43"/>
      <c r="I732" s="43"/>
      <c r="J732" s="43"/>
      <c r="K732" s="43"/>
      <c r="L732" s="43"/>
      <c r="M732" s="43"/>
      <c r="N732" s="43"/>
      <c r="O732" s="44"/>
      <c r="P732" s="43"/>
      <c r="Q732" s="44"/>
      <c r="R732" s="44"/>
      <c r="S732" s="44"/>
      <c r="T732" s="44"/>
      <c r="U732" s="44"/>
      <c r="V732" s="44"/>
      <c r="W732" s="45"/>
      <c r="X732" s="43"/>
      <c r="Y732" s="43"/>
      <c r="Z732" s="43"/>
      <c r="AA732" s="43"/>
      <c r="AB732" s="43"/>
      <c r="AC732" s="43"/>
      <c r="AD732" s="44"/>
      <c r="AE732" s="44"/>
      <c r="AF732" s="44"/>
      <c r="AG732" s="43"/>
      <c r="AH732" s="44"/>
    </row>
    <row r="733" spans="1:34" s="41" customFormat="1" x14ac:dyDescent="0.25">
      <c r="A733" s="39" t="s">
        <v>69</v>
      </c>
      <c r="B733" s="40" t="s">
        <v>70</v>
      </c>
      <c r="D733" s="42"/>
      <c r="E733" s="43"/>
      <c r="F733" s="43"/>
      <c r="G733" s="46" t="e">
        <f>VLOOKUP(F733,'Building series'!A:F,6,0)</f>
        <v>#N/A</v>
      </c>
      <c r="H733" s="43"/>
      <c r="I733" s="43"/>
      <c r="J733" s="43"/>
      <c r="K733" s="43"/>
      <c r="L733" s="43"/>
      <c r="M733" s="43"/>
      <c r="N733" s="43"/>
      <c r="O733" s="44"/>
      <c r="P733" s="43"/>
      <c r="Q733" s="44"/>
      <c r="R733" s="44"/>
      <c r="S733" s="44"/>
      <c r="T733" s="44"/>
      <c r="U733" s="44"/>
      <c r="V733" s="44"/>
      <c r="W733" s="45"/>
      <c r="X733" s="43"/>
      <c r="Y733" s="43"/>
      <c r="Z733" s="43"/>
      <c r="AA733" s="43"/>
      <c r="AB733" s="43"/>
      <c r="AC733" s="43"/>
      <c r="AD733" s="44"/>
      <c r="AE733" s="44"/>
      <c r="AF733" s="44"/>
      <c r="AG733" s="43"/>
      <c r="AH733" s="44"/>
    </row>
    <row r="734" spans="1:34" x14ac:dyDescent="0.25">
      <c r="G734" s="46" t="e">
        <f>VLOOKUP(F734,'Building series'!A:F,6,0)</f>
        <v>#N/A</v>
      </c>
    </row>
    <row r="735" spans="1:34" x14ac:dyDescent="0.25">
      <c r="G735" s="46" t="e">
        <f>VLOOKUP(F735,'Building series'!A:F,6,0)</f>
        <v>#N/A</v>
      </c>
    </row>
    <row r="736" spans="1:34" ht="37.5" x14ac:dyDescent="0.3">
      <c r="A736" s="30" t="s">
        <v>451</v>
      </c>
      <c r="C736" s="31"/>
      <c r="D736" s="1" t="s">
        <v>452</v>
      </c>
      <c r="E736" s="32">
        <v>1001160077001</v>
      </c>
      <c r="F736" t="s">
        <v>190</v>
      </c>
      <c r="G736" s="46">
        <f>VLOOKUP(F736,'Building series'!A:F,6,0)</f>
        <v>0</v>
      </c>
      <c r="H736">
        <v>166.65</v>
      </c>
      <c r="I736">
        <v>9.7799999999999994</v>
      </c>
      <c r="J736">
        <v>25.7</v>
      </c>
      <c r="K736" s="33">
        <f>VLOOKUP(F736,'Building series'!A:C,2,0)</f>
        <v>2.9</v>
      </c>
      <c r="L736">
        <v>377.28</v>
      </c>
      <c r="M736" s="31">
        <f>L736*K736</f>
        <v>1094.1119999999999</v>
      </c>
      <c r="N736">
        <v>2</v>
      </c>
      <c r="O736" s="31" t="s">
        <v>74</v>
      </c>
      <c r="P736">
        <v>1938</v>
      </c>
      <c r="Q736" s="31">
        <v>7</v>
      </c>
      <c r="R736" s="34">
        <v>377.28</v>
      </c>
      <c r="S736">
        <v>1094.0999999999999</v>
      </c>
      <c r="T736" s="35">
        <v>18.16</v>
      </c>
      <c r="U736">
        <v>203</v>
      </c>
      <c r="V736">
        <v>0.5</v>
      </c>
      <c r="W736" s="36" t="s">
        <v>65</v>
      </c>
      <c r="X736" s="1" t="s">
        <v>66</v>
      </c>
      <c r="Y736">
        <v>55694</v>
      </c>
      <c r="Z736">
        <v>12816</v>
      </c>
      <c r="AA736">
        <f>SUM(Y736:Z736)</f>
        <v>68510</v>
      </c>
      <c r="AB736">
        <v>0.89</v>
      </c>
      <c r="AC736">
        <v>18893.400000000001</v>
      </c>
      <c r="AD736" s="31">
        <v>50.08</v>
      </c>
      <c r="AE736">
        <f>'Building envelope'!D2608</f>
        <v>942.06999999999994</v>
      </c>
      <c r="AF736" s="31">
        <f>'Building envelope'!E2608</f>
        <v>67789</v>
      </c>
      <c r="AG736" s="37">
        <f>'Energy efficiency measures'!H2232</f>
        <v>94300</v>
      </c>
      <c r="AH736" s="38">
        <f>'Energy efficiency measures'!I2232</f>
        <v>6.776275132579296</v>
      </c>
    </row>
    <row r="737" spans="1:34" s="41" customFormat="1" x14ac:dyDescent="0.25">
      <c r="A737" s="39" t="s">
        <v>67</v>
      </c>
      <c r="B737" s="40" t="s">
        <v>68</v>
      </c>
      <c r="D737" s="42"/>
      <c r="E737" s="43"/>
      <c r="F737" s="43"/>
      <c r="G737" s="46" t="e">
        <f>VLOOKUP(F737,'Building series'!A:F,6,0)</f>
        <v>#N/A</v>
      </c>
      <c r="H737" s="43"/>
      <c r="I737" s="43"/>
      <c r="J737" s="43"/>
      <c r="K737" s="43"/>
      <c r="L737" s="43"/>
      <c r="M737" s="43"/>
      <c r="N737" s="43"/>
      <c r="O737" s="44"/>
      <c r="P737" s="43"/>
      <c r="Q737" s="44"/>
      <c r="R737" s="44"/>
      <c r="S737" s="44"/>
      <c r="T737" s="44"/>
      <c r="U737" s="44"/>
      <c r="V737" s="44"/>
      <c r="W737" s="45"/>
      <c r="X737" s="43"/>
      <c r="Y737" s="43"/>
      <c r="Z737" s="43"/>
      <c r="AA737" s="43"/>
      <c r="AB737" s="43"/>
      <c r="AC737" s="43"/>
      <c r="AD737" s="44"/>
      <c r="AE737" s="44"/>
      <c r="AF737" s="44"/>
      <c r="AG737" s="43"/>
      <c r="AH737" s="44"/>
    </row>
    <row r="738" spans="1:34" s="41" customFormat="1" x14ac:dyDescent="0.25">
      <c r="A738" s="39" t="s">
        <v>69</v>
      </c>
      <c r="B738" s="40" t="s">
        <v>70</v>
      </c>
      <c r="D738" s="42"/>
      <c r="E738" s="43"/>
      <c r="F738" s="43"/>
      <c r="G738" s="46" t="e">
        <f>VLOOKUP(F738,'Building series'!A:F,6,0)</f>
        <v>#N/A</v>
      </c>
      <c r="H738" s="43"/>
      <c r="I738" s="43"/>
      <c r="J738" s="43"/>
      <c r="K738" s="43"/>
      <c r="L738" s="43"/>
      <c r="M738" s="43"/>
      <c r="N738" s="43"/>
      <c r="O738" s="44"/>
      <c r="P738" s="43"/>
      <c r="Q738" s="44"/>
      <c r="R738" s="44"/>
      <c r="S738" s="44"/>
      <c r="T738" s="44"/>
      <c r="U738" s="44"/>
      <c r="V738" s="44"/>
      <c r="W738" s="45"/>
      <c r="X738" s="43"/>
      <c r="Y738" s="43"/>
      <c r="Z738" s="43"/>
      <c r="AA738" s="43"/>
      <c r="AB738" s="43"/>
      <c r="AC738" s="43"/>
      <c r="AD738" s="44"/>
      <c r="AE738" s="44"/>
      <c r="AF738" s="44"/>
      <c r="AG738" s="43"/>
      <c r="AH738" s="44"/>
    </row>
    <row r="739" spans="1:34" x14ac:dyDescent="0.25">
      <c r="G739" s="46" t="e">
        <f>VLOOKUP(F739,'Building series'!A:F,6,0)</f>
        <v>#N/A</v>
      </c>
    </row>
    <row r="740" spans="1:34" x14ac:dyDescent="0.25">
      <c r="G740" s="46" t="e">
        <f>VLOOKUP(F740,'Building series'!A:F,6,0)</f>
        <v>#N/A</v>
      </c>
    </row>
    <row r="741" spans="1:34" ht="37.5" x14ac:dyDescent="0.3">
      <c r="A741" s="30" t="s">
        <v>453</v>
      </c>
      <c r="C741" s="31"/>
      <c r="D741" s="1" t="s">
        <v>454</v>
      </c>
      <c r="E741" s="32">
        <v>1000912011001</v>
      </c>
      <c r="F741" t="s">
        <v>182</v>
      </c>
      <c r="G741" s="46" t="str">
        <f>VLOOKUP(F741,'Building series'!A:F,6,0)</f>
        <v>316/318</v>
      </c>
      <c r="H741">
        <v>53.18</v>
      </c>
      <c r="I741">
        <v>10.97</v>
      </c>
      <c r="J741">
        <v>12.4</v>
      </c>
      <c r="K741" s="33">
        <f>VLOOKUP(F741,'Building series'!A:C,2,0)</f>
        <v>2.7</v>
      </c>
      <c r="L741">
        <v>1829.14</v>
      </c>
      <c r="M741" s="31">
        <f>L741*K741</f>
        <v>4938.6780000000008</v>
      </c>
      <c r="N741">
        <v>4</v>
      </c>
      <c r="O741" s="31" t="s">
        <v>74</v>
      </c>
      <c r="P741">
        <v>1960</v>
      </c>
      <c r="Q741" s="31">
        <v>44</v>
      </c>
      <c r="R741" s="34">
        <v>1829.14</v>
      </c>
      <c r="S741">
        <v>4938.7</v>
      </c>
      <c r="T741" s="35">
        <v>19.72</v>
      </c>
      <c r="U741">
        <v>203</v>
      </c>
      <c r="V741">
        <v>0.6</v>
      </c>
      <c r="W741" s="36" t="s">
        <v>65</v>
      </c>
      <c r="X741" s="1" t="s">
        <v>66</v>
      </c>
      <c r="Y741">
        <v>276370</v>
      </c>
      <c r="Z741">
        <v>68486</v>
      </c>
      <c r="AA741">
        <f>SUM(Y741:Z741)</f>
        <v>344856</v>
      </c>
      <c r="AB741">
        <v>0.89</v>
      </c>
      <c r="AC741">
        <v>99843.9</v>
      </c>
      <c r="AD741" s="31">
        <v>54.59</v>
      </c>
      <c r="AE741">
        <f>'Building envelope'!D2624</f>
        <v>3203.79</v>
      </c>
      <c r="AF741" s="31">
        <f>'Building envelope'!E2624</f>
        <v>267900</v>
      </c>
      <c r="AG741" s="37">
        <f>'Energy efficiency measures'!H2248</f>
        <v>295800</v>
      </c>
      <c r="AH741" s="38">
        <f>'Energy efficiency measures'!I2248</f>
        <v>21.255802589787439</v>
      </c>
    </row>
    <row r="742" spans="1:34" s="41" customFormat="1" x14ac:dyDescent="0.25">
      <c r="A742" s="39" t="s">
        <v>67</v>
      </c>
      <c r="B742" s="40" t="s">
        <v>68</v>
      </c>
      <c r="D742" s="42"/>
      <c r="E742" s="43"/>
      <c r="F742" s="43"/>
      <c r="G742" s="46" t="e">
        <f>VLOOKUP(F742,'Building series'!A:F,6,0)</f>
        <v>#N/A</v>
      </c>
      <c r="H742" s="43"/>
      <c r="I742" s="43"/>
      <c r="J742" s="43"/>
      <c r="K742" s="43"/>
      <c r="L742" s="43"/>
      <c r="M742" s="43"/>
      <c r="N742" s="43"/>
      <c r="O742" s="44"/>
      <c r="P742" s="43"/>
      <c r="Q742" s="44"/>
      <c r="R742" s="44"/>
      <c r="S742" s="44"/>
      <c r="T742" s="44"/>
      <c r="U742" s="44"/>
      <c r="V742" s="44"/>
      <c r="W742" s="45"/>
      <c r="X742" s="43"/>
      <c r="Y742" s="43"/>
      <c r="Z742" s="43"/>
      <c r="AA742" s="43"/>
      <c r="AB742" s="43"/>
      <c r="AC742" s="43"/>
      <c r="AD742" s="44"/>
      <c r="AE742" s="44"/>
      <c r="AF742" s="44"/>
      <c r="AG742" s="43"/>
      <c r="AH742" s="44"/>
    </row>
    <row r="743" spans="1:34" s="41" customFormat="1" x14ac:dyDescent="0.25">
      <c r="A743" s="39" t="s">
        <v>69</v>
      </c>
      <c r="B743" s="40" t="s">
        <v>70</v>
      </c>
      <c r="D743" s="42"/>
      <c r="E743" s="43"/>
      <c r="F743" s="43"/>
      <c r="G743" s="46" t="e">
        <f>VLOOKUP(F743,'Building series'!A:F,6,0)</f>
        <v>#N/A</v>
      </c>
      <c r="H743" s="43"/>
      <c r="I743" s="43"/>
      <c r="J743" s="43"/>
      <c r="K743" s="43"/>
      <c r="L743" s="43"/>
      <c r="M743" s="43"/>
      <c r="N743" s="43"/>
      <c r="O743" s="44"/>
      <c r="P743" s="43"/>
      <c r="Q743" s="44"/>
      <c r="R743" s="44"/>
      <c r="S743" s="44"/>
      <c r="T743" s="44"/>
      <c r="U743" s="44"/>
      <c r="V743" s="44"/>
      <c r="W743" s="45"/>
      <c r="X743" s="43"/>
      <c r="Y743" s="43"/>
      <c r="Z743" s="43"/>
      <c r="AA743" s="43"/>
      <c r="AB743" s="43"/>
      <c r="AC743" s="43"/>
      <c r="AD743" s="44"/>
      <c r="AE743" s="44"/>
      <c r="AF743" s="44"/>
      <c r="AG743" s="43"/>
      <c r="AH743" s="44"/>
    </row>
    <row r="744" spans="1:34" x14ac:dyDescent="0.25">
      <c r="G744" s="46" t="e">
        <f>VLOOKUP(F744,'Building series'!A:F,6,0)</f>
        <v>#N/A</v>
      </c>
    </row>
    <row r="745" spans="1:34" x14ac:dyDescent="0.25">
      <c r="G745" s="46" t="e">
        <f>VLOOKUP(F745,'Building series'!A:F,6,0)</f>
        <v>#N/A</v>
      </c>
    </row>
    <row r="746" spans="1:34" ht="37.5" x14ac:dyDescent="0.3">
      <c r="A746" s="30" t="s">
        <v>455</v>
      </c>
      <c r="C746" s="31"/>
      <c r="D746" s="1" t="s">
        <v>456</v>
      </c>
      <c r="E746" s="32">
        <v>1000910236002</v>
      </c>
      <c r="F746" t="s">
        <v>457</v>
      </c>
      <c r="G746" s="46" t="str">
        <f>VLOOKUP(F746,'Building series'!A:F,6,0)</f>
        <v>316/318</v>
      </c>
      <c r="H746">
        <v>69</v>
      </c>
      <c r="I746">
        <v>11</v>
      </c>
      <c r="J746">
        <v>15.15</v>
      </c>
      <c r="K746" s="33">
        <f>VLOOKUP(F746,'Building series'!A:C,2,0)</f>
        <v>2.65</v>
      </c>
      <c r="L746">
        <v>2968.3</v>
      </c>
      <c r="M746" s="31">
        <f>L746*K746</f>
        <v>7865.9949999999999</v>
      </c>
      <c r="N746">
        <v>5</v>
      </c>
      <c r="O746" s="31" t="s">
        <v>74</v>
      </c>
      <c r="P746">
        <v>1960</v>
      </c>
      <c r="Q746" s="31">
        <v>70</v>
      </c>
      <c r="R746" s="34">
        <v>2968.3</v>
      </c>
      <c r="S746">
        <v>7866</v>
      </c>
      <c r="T746" s="35">
        <v>20.72</v>
      </c>
      <c r="U746">
        <v>203</v>
      </c>
      <c r="V746">
        <v>0.7</v>
      </c>
      <c r="W746" s="36" t="s">
        <v>65</v>
      </c>
      <c r="X746" s="1" t="s">
        <v>66</v>
      </c>
      <c r="Y746">
        <v>422960</v>
      </c>
      <c r="Z746">
        <v>170878</v>
      </c>
      <c r="AA746">
        <f>SUM(Y746:Z746)</f>
        <v>593838</v>
      </c>
      <c r="AB746">
        <v>0.9</v>
      </c>
      <c r="AC746">
        <v>154590.39999999999</v>
      </c>
      <c r="AD746" s="31">
        <v>52.08</v>
      </c>
      <c r="AE746">
        <f>'Building envelope'!D2640</f>
        <v>3930.77</v>
      </c>
      <c r="AF746" s="31">
        <f>'Building envelope'!E2640</f>
        <v>358972</v>
      </c>
      <c r="AG746" s="37">
        <f>'Energy efficiency measures'!H2261</f>
        <v>380400</v>
      </c>
      <c r="AH746" s="38">
        <f>'Energy efficiency measures'!I2261</f>
        <v>27.335048360903119</v>
      </c>
    </row>
    <row r="747" spans="1:34" s="41" customFormat="1" x14ac:dyDescent="0.25">
      <c r="A747" s="39" t="s">
        <v>67</v>
      </c>
      <c r="B747" s="40" t="s">
        <v>68</v>
      </c>
      <c r="D747" s="42"/>
      <c r="E747" s="43"/>
      <c r="F747" s="43"/>
      <c r="G747" s="46" t="e">
        <f>VLOOKUP(F747,'Building series'!A:F,6,0)</f>
        <v>#N/A</v>
      </c>
      <c r="H747" s="43"/>
      <c r="I747" s="43"/>
      <c r="J747" s="43"/>
      <c r="K747" s="43"/>
      <c r="L747" s="43"/>
      <c r="M747" s="43"/>
      <c r="N747" s="43"/>
      <c r="O747" s="44"/>
      <c r="P747" s="43"/>
      <c r="Q747" s="44"/>
      <c r="R747" s="44"/>
      <c r="S747" s="44"/>
      <c r="T747" s="44"/>
      <c r="U747" s="44"/>
      <c r="V747" s="44"/>
      <c r="W747" s="45"/>
      <c r="X747" s="43"/>
      <c r="Y747" s="43"/>
      <c r="Z747" s="43"/>
      <c r="AA747" s="43"/>
      <c r="AB747" s="43"/>
      <c r="AC747" s="43"/>
      <c r="AD747" s="44"/>
      <c r="AE747" s="44"/>
      <c r="AF747" s="44"/>
      <c r="AG747" s="43"/>
      <c r="AH747" s="44"/>
    </row>
    <row r="748" spans="1:34" s="41" customFormat="1" x14ac:dyDescent="0.25">
      <c r="A748" s="39" t="s">
        <v>69</v>
      </c>
      <c r="B748" s="40" t="s">
        <v>70</v>
      </c>
      <c r="D748" s="42"/>
      <c r="E748" s="43"/>
      <c r="F748" s="43"/>
      <c r="G748" s="46" t="e">
        <f>VLOOKUP(F748,'Building series'!A:F,6,0)</f>
        <v>#N/A</v>
      </c>
      <c r="H748" s="43"/>
      <c r="I748" s="43"/>
      <c r="J748" s="43"/>
      <c r="K748" s="43"/>
      <c r="L748" s="43"/>
      <c r="M748" s="43"/>
      <c r="N748" s="43"/>
      <c r="O748" s="44"/>
      <c r="P748" s="43"/>
      <c r="Q748" s="44"/>
      <c r="R748" s="44"/>
      <c r="S748" s="44"/>
      <c r="T748" s="44"/>
      <c r="U748" s="44"/>
      <c r="V748" s="44"/>
      <c r="W748" s="45"/>
      <c r="X748" s="43"/>
      <c r="Y748" s="43"/>
      <c r="Z748" s="43"/>
      <c r="AA748" s="43"/>
      <c r="AB748" s="43"/>
      <c r="AC748" s="43"/>
      <c r="AD748" s="44"/>
      <c r="AE748" s="44"/>
      <c r="AF748" s="44"/>
      <c r="AG748" s="43"/>
      <c r="AH748" s="44"/>
    </row>
    <row r="749" spans="1:34" x14ac:dyDescent="0.25">
      <c r="G749" s="46" t="e">
        <f>VLOOKUP(F749,'Building series'!A:F,6,0)</f>
        <v>#N/A</v>
      </c>
    </row>
    <row r="750" spans="1:34" x14ac:dyDescent="0.25">
      <c r="G750" s="46" t="e">
        <f>VLOOKUP(F750,'Building series'!A:F,6,0)</f>
        <v>#N/A</v>
      </c>
    </row>
    <row r="751" spans="1:34" ht="37.5" x14ac:dyDescent="0.3">
      <c r="A751" s="30" t="s">
        <v>458</v>
      </c>
      <c r="C751" s="31"/>
      <c r="D751" s="1" t="s">
        <v>459</v>
      </c>
      <c r="E751" s="32">
        <v>1000890120001</v>
      </c>
      <c r="F751" t="s">
        <v>460</v>
      </c>
      <c r="G751" s="46">
        <f>VLOOKUP(F751,'Building series'!A:F,6,0)</f>
        <v>0</v>
      </c>
      <c r="H751">
        <v>17</v>
      </c>
      <c r="I751">
        <v>10.25</v>
      </c>
      <c r="J751">
        <v>6.6</v>
      </c>
      <c r="K751" s="33">
        <f>VLOOKUP(F751,'Building series'!A:C,2,0)</f>
        <v>2.85</v>
      </c>
      <c r="L751">
        <v>350.9</v>
      </c>
      <c r="M751" s="31">
        <f>L751*K751</f>
        <v>1000.0649999999999</v>
      </c>
      <c r="N751">
        <v>2</v>
      </c>
      <c r="O751" s="31" t="s">
        <v>74</v>
      </c>
      <c r="P751">
        <v>1932</v>
      </c>
      <c r="Q751" s="31">
        <v>8</v>
      </c>
      <c r="R751" s="34">
        <v>350.9</v>
      </c>
      <c r="S751">
        <v>1000.1</v>
      </c>
      <c r="T751" s="35">
        <v>17.440000000000001</v>
      </c>
      <c r="U751">
        <v>203</v>
      </c>
      <c r="V751">
        <v>0.5</v>
      </c>
      <c r="W751" s="36" t="s">
        <v>65</v>
      </c>
      <c r="X751" s="1" t="s">
        <v>66</v>
      </c>
      <c r="Y751">
        <v>55445</v>
      </c>
      <c r="Z751">
        <v>11565</v>
      </c>
      <c r="AA751">
        <f>SUM(Y751:Z751)</f>
        <v>67010</v>
      </c>
      <c r="AB751">
        <v>0.88</v>
      </c>
      <c r="AC751">
        <v>17971.3</v>
      </c>
      <c r="AD751" s="31">
        <v>51.21</v>
      </c>
      <c r="AE751">
        <f>'Building envelope'!D2662</f>
        <v>867</v>
      </c>
      <c r="AF751" s="31">
        <f>'Building envelope'!E2662</f>
        <v>60208</v>
      </c>
      <c r="AG751" s="37">
        <f>'Energy efficiency measures'!H2282</f>
        <v>96200</v>
      </c>
      <c r="AH751" s="38">
        <f>'Energy efficiency measures'!I2282</f>
        <v>6.9128066569896953</v>
      </c>
    </row>
    <row r="752" spans="1:34" s="41" customFormat="1" x14ac:dyDescent="0.25">
      <c r="A752" s="39" t="s">
        <v>67</v>
      </c>
      <c r="B752" s="40" t="s">
        <v>68</v>
      </c>
      <c r="D752" s="42"/>
      <c r="E752" s="43"/>
      <c r="F752" s="43"/>
      <c r="G752" s="46" t="e">
        <f>VLOOKUP(F752,'Building series'!A:F,6,0)</f>
        <v>#N/A</v>
      </c>
      <c r="H752" s="43"/>
      <c r="I752" s="43"/>
      <c r="J752" s="43"/>
      <c r="K752" s="43"/>
      <c r="L752" s="43"/>
      <c r="M752" s="43"/>
      <c r="N752" s="43"/>
      <c r="O752" s="44"/>
      <c r="P752" s="43"/>
      <c r="Q752" s="44"/>
      <c r="R752" s="44"/>
      <c r="S752" s="44"/>
      <c r="T752" s="44"/>
      <c r="U752" s="44"/>
      <c r="V752" s="44"/>
      <c r="W752" s="45"/>
      <c r="X752" s="43"/>
      <c r="Y752" s="43"/>
      <c r="Z752" s="43"/>
      <c r="AA752" s="43"/>
      <c r="AB752" s="43"/>
      <c r="AC752" s="43"/>
      <c r="AD752" s="44"/>
      <c r="AE752" s="44"/>
      <c r="AF752" s="44"/>
      <c r="AG752" s="43"/>
      <c r="AH752" s="44"/>
    </row>
    <row r="753" spans="1:34" s="41" customFormat="1" x14ac:dyDescent="0.25">
      <c r="A753" s="39" t="s">
        <v>69</v>
      </c>
      <c r="B753" s="40" t="s">
        <v>70</v>
      </c>
      <c r="D753" s="42"/>
      <c r="E753" s="43"/>
      <c r="F753" s="43"/>
      <c r="G753" s="46" t="e">
        <f>VLOOKUP(F753,'Building series'!A:F,6,0)</f>
        <v>#N/A</v>
      </c>
      <c r="H753" s="43"/>
      <c r="I753" s="43"/>
      <c r="J753" s="43"/>
      <c r="K753" s="43"/>
      <c r="L753" s="43"/>
      <c r="M753" s="43"/>
      <c r="N753" s="43"/>
      <c r="O753" s="44"/>
      <c r="P753" s="43"/>
      <c r="Q753" s="44"/>
      <c r="R753" s="44"/>
      <c r="S753" s="44"/>
      <c r="T753" s="44"/>
      <c r="U753" s="44"/>
      <c r="V753" s="44"/>
      <c r="W753" s="45"/>
      <c r="X753" s="43"/>
      <c r="Y753" s="43"/>
      <c r="Z753" s="43"/>
      <c r="AA753" s="43"/>
      <c r="AB753" s="43"/>
      <c r="AC753" s="43"/>
      <c r="AD753" s="44"/>
      <c r="AE753" s="44"/>
      <c r="AF753" s="44"/>
      <c r="AG753" s="43"/>
      <c r="AH753" s="44"/>
    </row>
    <row r="754" spans="1:34" x14ac:dyDescent="0.25">
      <c r="G754" s="46" t="e">
        <f>VLOOKUP(F754,'Building series'!A:F,6,0)</f>
        <v>#N/A</v>
      </c>
    </row>
    <row r="755" spans="1:34" x14ac:dyDescent="0.25">
      <c r="G755" s="46" t="e">
        <f>VLOOKUP(F755,'Building series'!A:F,6,0)</f>
        <v>#N/A</v>
      </c>
    </row>
    <row r="756" spans="1:34" ht="37.5" x14ac:dyDescent="0.3">
      <c r="A756" s="30" t="s">
        <v>461</v>
      </c>
      <c r="C756" s="31"/>
      <c r="D756" s="1" t="s">
        <v>462</v>
      </c>
      <c r="E756" s="32">
        <v>1000870354001</v>
      </c>
      <c r="F756" t="s">
        <v>463</v>
      </c>
      <c r="G756" s="46">
        <f>VLOOKUP(F756,'Building series'!A:F,6,0)</f>
        <v>102</v>
      </c>
      <c r="H756">
        <v>52.3</v>
      </c>
      <c r="I756">
        <v>14.45</v>
      </c>
      <c r="J756">
        <v>14.4</v>
      </c>
      <c r="K756" s="33">
        <f>VLOOKUP(F756,'Building series'!A:C,2,0)</f>
        <v>2.5499999999999998</v>
      </c>
      <c r="L756">
        <v>3165.7</v>
      </c>
      <c r="M756" s="31">
        <f>L756*K756</f>
        <v>8072.5349999999989</v>
      </c>
      <c r="N756">
        <v>5</v>
      </c>
      <c r="O756" s="31" t="s">
        <v>74</v>
      </c>
      <c r="P756">
        <v>1970</v>
      </c>
      <c r="Q756" s="31">
        <v>74</v>
      </c>
      <c r="R756" s="34">
        <v>3165.7</v>
      </c>
      <c r="S756">
        <v>8072.5</v>
      </c>
      <c r="T756" s="35">
        <v>18.88</v>
      </c>
      <c r="U756">
        <v>203</v>
      </c>
      <c r="V756">
        <v>0.6</v>
      </c>
      <c r="W756" s="36" t="s">
        <v>65</v>
      </c>
      <c r="X756" s="1" t="s">
        <v>66</v>
      </c>
      <c r="Y756">
        <v>288579</v>
      </c>
      <c r="Z756">
        <v>225961</v>
      </c>
      <c r="AA756">
        <f>SUM(Y756:Z756)</f>
        <v>514540</v>
      </c>
      <c r="AB756">
        <v>0.89</v>
      </c>
      <c r="AC756">
        <v>149731.79999999999</v>
      </c>
      <c r="AD756" s="31">
        <v>47.3</v>
      </c>
      <c r="AE756">
        <f>'Building envelope'!D2683</f>
        <v>3625.1499999999996</v>
      </c>
      <c r="AF756" s="31">
        <f>'Building envelope'!E2683</f>
        <v>277073</v>
      </c>
      <c r="AG756" s="37">
        <f>'Energy efficiency measures'!H2303</f>
        <v>306300</v>
      </c>
      <c r="AH756" s="38">
        <f>'Energy efficiency measures'!I2303</f>
        <v>22.010318908897542</v>
      </c>
    </row>
    <row r="757" spans="1:34" s="41" customFormat="1" x14ac:dyDescent="0.25">
      <c r="A757" s="39" t="s">
        <v>67</v>
      </c>
      <c r="B757" s="40" t="s">
        <v>68</v>
      </c>
      <c r="D757" s="42"/>
      <c r="E757" s="43"/>
      <c r="F757" s="43"/>
      <c r="G757" s="46" t="e">
        <f>VLOOKUP(F757,'Building series'!A:F,6,0)</f>
        <v>#N/A</v>
      </c>
      <c r="H757" s="43"/>
      <c r="I757" s="43"/>
      <c r="J757" s="43"/>
      <c r="K757" s="43"/>
      <c r="L757" s="43"/>
      <c r="M757" s="43"/>
      <c r="N757" s="43"/>
      <c r="O757" s="44"/>
      <c r="P757" s="43"/>
      <c r="Q757" s="44"/>
      <c r="R757" s="44"/>
      <c r="S757" s="44"/>
      <c r="T757" s="44"/>
      <c r="U757" s="44"/>
      <c r="V757" s="44"/>
      <c r="W757" s="45"/>
      <c r="X757" s="43"/>
      <c r="Y757" s="43"/>
      <c r="Z757" s="43"/>
      <c r="AA757" s="43"/>
      <c r="AB757" s="43"/>
      <c r="AC757" s="43"/>
      <c r="AD757" s="44"/>
      <c r="AE757" s="44"/>
      <c r="AF757" s="44"/>
      <c r="AG757" s="43"/>
      <c r="AH757" s="44"/>
    </row>
    <row r="758" spans="1:34" s="41" customFormat="1" x14ac:dyDescent="0.25">
      <c r="A758" s="39" t="s">
        <v>69</v>
      </c>
      <c r="B758" s="40" t="s">
        <v>70</v>
      </c>
      <c r="D758" s="42"/>
      <c r="E758" s="43"/>
      <c r="F758" s="43"/>
      <c r="G758" s="46" t="e">
        <f>VLOOKUP(F758,'Building series'!A:F,6,0)</f>
        <v>#N/A</v>
      </c>
      <c r="H758" s="43"/>
      <c r="I758" s="43"/>
      <c r="J758" s="43"/>
      <c r="K758" s="43"/>
      <c r="L758" s="43"/>
      <c r="M758" s="43"/>
      <c r="N758" s="43"/>
      <c r="O758" s="44"/>
      <c r="P758" s="43"/>
      <c r="Q758" s="44"/>
      <c r="R758" s="44"/>
      <c r="S758" s="44"/>
      <c r="T758" s="44"/>
      <c r="U758" s="44"/>
      <c r="V758" s="44"/>
      <c r="W758" s="45"/>
      <c r="X758" s="43"/>
      <c r="Y758" s="43"/>
      <c r="Z758" s="43"/>
      <c r="AA758" s="43"/>
      <c r="AB758" s="43"/>
      <c r="AC758" s="43"/>
      <c r="AD758" s="44"/>
      <c r="AE758" s="44"/>
      <c r="AF758" s="44"/>
      <c r="AG758" s="43"/>
      <c r="AH758" s="44"/>
    </row>
    <row r="759" spans="1:34" x14ac:dyDescent="0.25">
      <c r="G759" s="46" t="e">
        <f>VLOOKUP(F759,'Building series'!A:F,6,0)</f>
        <v>#N/A</v>
      </c>
    </row>
    <row r="760" spans="1:34" x14ac:dyDescent="0.25">
      <c r="G760" s="46" t="e">
        <f>VLOOKUP(F760,'Building series'!A:F,6,0)</f>
        <v>#N/A</v>
      </c>
    </row>
    <row r="761" spans="1:34" ht="37.5" x14ac:dyDescent="0.3">
      <c r="A761" s="30" t="s">
        <v>464</v>
      </c>
      <c r="C761" s="31"/>
      <c r="D761" s="1" t="s">
        <v>465</v>
      </c>
      <c r="E761" s="32">
        <v>1001030091001</v>
      </c>
      <c r="F761" t="s">
        <v>176</v>
      </c>
      <c r="G761" s="46">
        <f>VLOOKUP(F761,'Building series'!A:F,6,0)</f>
        <v>101</v>
      </c>
      <c r="H761">
        <v>26.5</v>
      </c>
      <c r="I761">
        <v>24</v>
      </c>
      <c r="J761">
        <v>33.9</v>
      </c>
      <c r="K761" s="33">
        <f>VLOOKUP(F761,'Building series'!A:C,2,0)</f>
        <v>2.5</v>
      </c>
      <c r="L761">
        <v>3716.72</v>
      </c>
      <c r="M761" s="31">
        <f>L761*K761</f>
        <v>9291.7999999999993</v>
      </c>
      <c r="N761">
        <v>12</v>
      </c>
      <c r="O761" s="31" t="s">
        <v>74</v>
      </c>
      <c r="P761">
        <v>1981</v>
      </c>
      <c r="Q761" s="31">
        <v>71</v>
      </c>
      <c r="R761" s="34">
        <v>3716.72</v>
      </c>
      <c r="S761">
        <v>9291.7999999999993</v>
      </c>
      <c r="T761" s="35">
        <v>19.774000000000001</v>
      </c>
      <c r="U761">
        <v>203</v>
      </c>
      <c r="V761">
        <v>0.9</v>
      </c>
      <c r="W761" s="36" t="s">
        <v>65</v>
      </c>
      <c r="X761" s="1" t="s">
        <v>66</v>
      </c>
      <c r="Y761">
        <v>505627</v>
      </c>
      <c r="Z761">
        <v>254617</v>
      </c>
      <c r="AA761">
        <f>SUM(Y761:Z761)</f>
        <v>760244</v>
      </c>
      <c r="AB761">
        <v>0.84</v>
      </c>
      <c r="AC761">
        <v>220120</v>
      </c>
      <c r="AD761" s="31">
        <v>59.2</v>
      </c>
      <c r="AE761">
        <f>'Building envelope'!D2699</f>
        <v>5198.3999999999996</v>
      </c>
      <c r="AF761" s="31">
        <f>'Building envelope'!E2699</f>
        <v>454680</v>
      </c>
      <c r="AG761" s="37">
        <f>'Energy efficiency measures'!H2316</f>
        <v>312210</v>
      </c>
      <c r="AH761" s="38">
        <f>'Energy efficiency measures'!I2316</f>
        <v>22.435003808510942</v>
      </c>
    </row>
    <row r="762" spans="1:34" s="41" customFormat="1" x14ac:dyDescent="0.25">
      <c r="A762" s="39" t="s">
        <v>67</v>
      </c>
      <c r="B762" s="40" t="s">
        <v>68</v>
      </c>
      <c r="D762" s="42"/>
      <c r="E762" s="43"/>
      <c r="F762" s="43"/>
      <c r="G762" s="46" t="e">
        <f>VLOOKUP(F762,'Building series'!A:F,6,0)</f>
        <v>#N/A</v>
      </c>
      <c r="H762" s="43"/>
      <c r="I762" s="43"/>
      <c r="J762" s="43"/>
      <c r="K762" s="43"/>
      <c r="L762" s="43"/>
      <c r="M762" s="43"/>
      <c r="N762" s="43"/>
      <c r="O762" s="44"/>
      <c r="P762" s="43"/>
      <c r="Q762" s="44"/>
      <c r="R762" s="44"/>
      <c r="S762" s="44"/>
      <c r="T762" s="44"/>
      <c r="U762" s="44"/>
      <c r="V762" s="44"/>
      <c r="W762" s="45"/>
      <c r="X762" s="43"/>
      <c r="Y762" s="43"/>
      <c r="Z762" s="43"/>
      <c r="AA762" s="43"/>
      <c r="AB762" s="43"/>
      <c r="AC762" s="43"/>
      <c r="AD762" s="44"/>
      <c r="AE762" s="44"/>
      <c r="AF762" s="44"/>
      <c r="AG762" s="43"/>
      <c r="AH762" s="44"/>
    </row>
    <row r="763" spans="1:34" s="41" customFormat="1" x14ac:dyDescent="0.25">
      <c r="A763" s="39" t="s">
        <v>69</v>
      </c>
      <c r="B763" s="40" t="s">
        <v>70</v>
      </c>
      <c r="D763" s="42"/>
      <c r="E763" s="43"/>
      <c r="F763" s="43"/>
      <c r="G763" s="46" t="e">
        <f>VLOOKUP(F763,'Building series'!A:F,6,0)</f>
        <v>#N/A</v>
      </c>
      <c r="H763" s="43"/>
      <c r="I763" s="43"/>
      <c r="J763" s="43"/>
      <c r="K763" s="43"/>
      <c r="L763" s="43"/>
      <c r="M763" s="43"/>
      <c r="N763" s="43"/>
      <c r="O763" s="44"/>
      <c r="P763" s="43"/>
      <c r="Q763" s="44"/>
      <c r="R763" s="44"/>
      <c r="S763" s="44"/>
      <c r="T763" s="44"/>
      <c r="U763" s="44"/>
      <c r="V763" s="44"/>
      <c r="W763" s="45"/>
      <c r="X763" s="43"/>
      <c r="Y763" s="43"/>
      <c r="Z763" s="43"/>
      <c r="AA763" s="43"/>
      <c r="AB763" s="43"/>
      <c r="AC763" s="43"/>
      <c r="AD763" s="44"/>
      <c r="AE763" s="44"/>
      <c r="AF763" s="44"/>
      <c r="AG763" s="43"/>
      <c r="AH763" s="44"/>
    </row>
    <row r="764" spans="1:34" x14ac:dyDescent="0.25">
      <c r="G764" s="46" t="e">
        <f>VLOOKUP(F764,'Building series'!A:F,6,0)</f>
        <v>#N/A</v>
      </c>
    </row>
    <row r="765" spans="1:34" x14ac:dyDescent="0.25">
      <c r="G765" s="46" t="e">
        <f>VLOOKUP(F765,'Building series'!A:F,6,0)</f>
        <v>#N/A</v>
      </c>
    </row>
    <row r="766" spans="1:34" ht="37.5" x14ac:dyDescent="0.3">
      <c r="A766" s="30" t="s">
        <v>466</v>
      </c>
      <c r="C766" s="31"/>
      <c r="D766" s="1" t="s">
        <v>467</v>
      </c>
      <c r="E766" s="32">
        <v>1001030091002</v>
      </c>
      <c r="F766" t="s">
        <v>176</v>
      </c>
      <c r="G766" s="46">
        <f>VLOOKUP(F766,'Building series'!A:F,6,0)</f>
        <v>101</v>
      </c>
      <c r="H766">
        <v>26.5</v>
      </c>
      <c r="I766">
        <v>24</v>
      </c>
      <c r="J766">
        <v>33.9</v>
      </c>
      <c r="K766" s="33">
        <f>VLOOKUP(F766,'Building series'!A:C,2,0)</f>
        <v>2.5</v>
      </c>
      <c r="L766">
        <v>3813.55</v>
      </c>
      <c r="M766" s="31">
        <f>L766*K766</f>
        <v>9533.875</v>
      </c>
      <c r="N766">
        <v>12</v>
      </c>
      <c r="O766" s="31" t="s">
        <v>74</v>
      </c>
      <c r="P766">
        <v>1978</v>
      </c>
      <c r="Q766" s="31">
        <v>71</v>
      </c>
      <c r="R766" s="34">
        <v>3813.55</v>
      </c>
      <c r="S766">
        <v>9533.8799999999992</v>
      </c>
      <c r="T766" s="35">
        <v>19.774000000000001</v>
      </c>
      <c r="U766">
        <v>203</v>
      </c>
      <c r="V766">
        <v>0.9</v>
      </c>
      <c r="W766" s="36" t="s">
        <v>65</v>
      </c>
      <c r="X766" s="1" t="s">
        <v>66</v>
      </c>
      <c r="Y766">
        <v>511980</v>
      </c>
      <c r="Z766">
        <v>264600</v>
      </c>
      <c r="AA766">
        <f>SUM(Y766:Z766)</f>
        <v>776580</v>
      </c>
      <c r="AB766">
        <v>0.82</v>
      </c>
      <c r="AC766">
        <v>222870</v>
      </c>
      <c r="AD766" s="31">
        <v>58.4</v>
      </c>
      <c r="AE766">
        <f>'Building envelope'!D2715</f>
        <v>5247.2999999999993</v>
      </c>
      <c r="AF766" s="31">
        <f>'Building envelope'!E2715</f>
        <v>459207</v>
      </c>
      <c r="AG766" s="37">
        <f>'Energy efficiency measures'!H2329</f>
        <v>311723</v>
      </c>
      <c r="AH766" s="38">
        <f>'Energy efficiency measures'!I2329</f>
        <v>22.400008623043647</v>
      </c>
    </row>
    <row r="767" spans="1:34" s="41" customFormat="1" x14ac:dyDescent="0.25">
      <c r="A767" s="39" t="s">
        <v>67</v>
      </c>
      <c r="B767" s="40" t="s">
        <v>68</v>
      </c>
      <c r="D767" s="42"/>
      <c r="E767" s="43"/>
      <c r="F767" s="43"/>
      <c r="G767" s="46" t="e">
        <f>VLOOKUP(F767,'Building series'!A:F,6,0)</f>
        <v>#N/A</v>
      </c>
      <c r="H767" s="43"/>
      <c r="I767" s="43"/>
      <c r="J767" s="43"/>
      <c r="K767" s="43"/>
      <c r="L767" s="43"/>
      <c r="M767" s="43"/>
      <c r="N767" s="43"/>
      <c r="O767" s="44"/>
      <c r="P767" s="43"/>
      <c r="Q767" s="44"/>
      <c r="R767" s="44"/>
      <c r="S767" s="44"/>
      <c r="T767" s="44"/>
      <c r="U767" s="44"/>
      <c r="V767" s="44"/>
      <c r="W767" s="45"/>
      <c r="X767" s="43"/>
      <c r="Y767" s="43"/>
      <c r="Z767" s="43"/>
      <c r="AA767" s="43"/>
      <c r="AB767" s="43"/>
      <c r="AC767" s="43"/>
      <c r="AD767" s="44"/>
      <c r="AE767" s="44"/>
      <c r="AF767" s="44"/>
      <c r="AG767" s="43"/>
      <c r="AH767" s="44"/>
    </row>
    <row r="768" spans="1:34" s="41" customFormat="1" x14ac:dyDescent="0.25">
      <c r="A768" s="39" t="s">
        <v>69</v>
      </c>
      <c r="B768" s="40" t="s">
        <v>70</v>
      </c>
      <c r="D768" s="42"/>
      <c r="E768" s="43"/>
      <c r="F768" s="43"/>
      <c r="G768" s="46" t="e">
        <f>VLOOKUP(F768,'Building series'!A:F,6,0)</f>
        <v>#N/A</v>
      </c>
      <c r="H768" s="43"/>
      <c r="I768" s="43"/>
      <c r="J768" s="43"/>
      <c r="K768" s="43"/>
      <c r="L768" s="43"/>
      <c r="M768" s="43"/>
      <c r="N768" s="43"/>
      <c r="O768" s="44"/>
      <c r="P768" s="43"/>
      <c r="Q768" s="44"/>
      <c r="R768" s="44"/>
      <c r="S768" s="44"/>
      <c r="T768" s="44"/>
      <c r="U768" s="44"/>
      <c r="V768" s="44"/>
      <c r="W768" s="45"/>
      <c r="X768" s="43"/>
      <c r="Y768" s="43"/>
      <c r="Z768" s="43"/>
      <c r="AA768" s="43"/>
      <c r="AB768" s="43"/>
      <c r="AC768" s="43"/>
      <c r="AD768" s="44"/>
      <c r="AE768" s="44"/>
      <c r="AF768" s="44"/>
      <c r="AG768" s="43"/>
      <c r="AH768" s="44"/>
    </row>
    <row r="769" spans="1:34" x14ac:dyDescent="0.25">
      <c r="G769" s="46" t="e">
        <f>VLOOKUP(F769,'Building series'!A:F,6,0)</f>
        <v>#N/A</v>
      </c>
    </row>
    <row r="770" spans="1:34" x14ac:dyDescent="0.25">
      <c r="G770" s="46" t="e">
        <f>VLOOKUP(F770,'Building series'!A:F,6,0)</f>
        <v>#N/A</v>
      </c>
    </row>
    <row r="771" spans="1:34" ht="37.5" x14ac:dyDescent="0.3">
      <c r="A771" s="30" t="s">
        <v>468</v>
      </c>
      <c r="C771" s="31"/>
      <c r="D771" s="1" t="s">
        <v>469</v>
      </c>
      <c r="E771" s="32">
        <v>1001032038001</v>
      </c>
      <c r="F771" t="s">
        <v>176</v>
      </c>
      <c r="G771" s="46">
        <f>VLOOKUP(F771,'Building series'!A:F,6,0)</f>
        <v>101</v>
      </c>
      <c r="H771">
        <v>26.5</v>
      </c>
      <c r="I771">
        <v>24</v>
      </c>
      <c r="J771">
        <v>33.9</v>
      </c>
      <c r="K771" s="33">
        <f>VLOOKUP(F771,'Building series'!A:C,2,0)</f>
        <v>2.5</v>
      </c>
      <c r="L771">
        <v>3779.58</v>
      </c>
      <c r="M771" s="31">
        <f>L771*K771</f>
        <v>9448.9500000000007</v>
      </c>
      <c r="N771">
        <v>12</v>
      </c>
      <c r="O771" s="31" t="s">
        <v>74</v>
      </c>
      <c r="P771">
        <v>1978</v>
      </c>
      <c r="Q771" s="31">
        <v>71</v>
      </c>
      <c r="R771" s="34">
        <v>3779.58</v>
      </c>
      <c r="S771">
        <v>9448.9500000000007</v>
      </c>
      <c r="T771" s="35">
        <v>19.774000000000001</v>
      </c>
      <c r="U771">
        <v>203</v>
      </c>
      <c r="V771">
        <v>0.9</v>
      </c>
      <c r="W771" s="36" t="s">
        <v>65</v>
      </c>
      <c r="X771" s="1" t="s">
        <v>66</v>
      </c>
      <c r="Y771">
        <v>512730</v>
      </c>
      <c r="Z771">
        <v>223307</v>
      </c>
      <c r="AA771">
        <f>SUM(Y771:Z771)</f>
        <v>736037</v>
      </c>
      <c r="AB771">
        <v>0.85</v>
      </c>
      <c r="AC771">
        <v>216610</v>
      </c>
      <c r="AD771" s="31">
        <v>57.3</v>
      </c>
      <c r="AE771">
        <f>'Building envelope'!D2731</f>
        <v>5155.8999999999996</v>
      </c>
      <c r="AF771" s="31">
        <f>'Building envelope'!E2731</f>
        <v>450746</v>
      </c>
      <c r="AG771" s="37">
        <f>'Energy efficiency measures'!H2342</f>
        <v>303703</v>
      </c>
      <c r="AH771" s="38">
        <f>'Energy efficiency measures'!I2342</f>
        <v>21.823701872637645</v>
      </c>
    </row>
    <row r="772" spans="1:34" s="41" customFormat="1" x14ac:dyDescent="0.25">
      <c r="A772" s="39" t="s">
        <v>67</v>
      </c>
      <c r="B772" s="40" t="s">
        <v>68</v>
      </c>
      <c r="D772" s="42"/>
      <c r="E772" s="43"/>
      <c r="F772" s="43"/>
      <c r="G772" s="46" t="e">
        <f>VLOOKUP(F772,'Building series'!A:F,6,0)</f>
        <v>#N/A</v>
      </c>
      <c r="H772" s="43"/>
      <c r="I772" s="43"/>
      <c r="J772" s="43"/>
      <c r="K772" s="43"/>
      <c r="L772" s="43"/>
      <c r="M772" s="43"/>
      <c r="N772" s="43"/>
      <c r="O772" s="44"/>
      <c r="P772" s="43"/>
      <c r="Q772" s="44"/>
      <c r="R772" s="44"/>
      <c r="S772" s="44"/>
      <c r="T772" s="44"/>
      <c r="U772" s="44"/>
      <c r="V772" s="44"/>
      <c r="W772" s="45"/>
      <c r="X772" s="43"/>
      <c r="Y772" s="43"/>
      <c r="Z772" s="43"/>
      <c r="AA772" s="43"/>
      <c r="AB772" s="43"/>
      <c r="AC772" s="43"/>
      <c r="AD772" s="44"/>
      <c r="AE772" s="44"/>
      <c r="AF772" s="44"/>
      <c r="AG772" s="43"/>
      <c r="AH772" s="44"/>
    </row>
    <row r="773" spans="1:34" s="41" customFormat="1" x14ac:dyDescent="0.25">
      <c r="A773" s="39" t="s">
        <v>69</v>
      </c>
      <c r="B773" s="40" t="s">
        <v>70</v>
      </c>
      <c r="D773" s="42"/>
      <c r="E773" s="43"/>
      <c r="F773" s="43"/>
      <c r="G773" s="46" t="e">
        <f>VLOOKUP(F773,'Building series'!A:F,6,0)</f>
        <v>#N/A</v>
      </c>
      <c r="H773" s="43"/>
      <c r="I773" s="43"/>
      <c r="J773" s="43"/>
      <c r="K773" s="43"/>
      <c r="L773" s="43"/>
      <c r="M773" s="43"/>
      <c r="N773" s="43"/>
      <c r="O773" s="44"/>
      <c r="P773" s="43"/>
      <c r="Q773" s="44"/>
      <c r="R773" s="44"/>
      <c r="S773" s="44"/>
      <c r="T773" s="44"/>
      <c r="U773" s="44"/>
      <c r="V773" s="44"/>
      <c r="W773" s="45"/>
      <c r="X773" s="43"/>
      <c r="Y773" s="43"/>
      <c r="Z773" s="43"/>
      <c r="AA773" s="43"/>
      <c r="AB773" s="43"/>
      <c r="AC773" s="43"/>
      <c r="AD773" s="44"/>
      <c r="AE773" s="44"/>
      <c r="AF773" s="44"/>
      <c r="AG773" s="43"/>
      <c r="AH773" s="44"/>
    </row>
    <row r="774" spans="1:34" x14ac:dyDescent="0.25">
      <c r="G774" s="46" t="e">
        <f>VLOOKUP(F774,'Building series'!A:F,6,0)</f>
        <v>#N/A</v>
      </c>
    </row>
    <row r="775" spans="1:34" x14ac:dyDescent="0.25">
      <c r="G775" s="46" t="e">
        <f>VLOOKUP(F775,'Building series'!A:F,6,0)</f>
        <v>#N/A</v>
      </c>
    </row>
    <row r="776" spans="1:34" ht="37.5" x14ac:dyDescent="0.3">
      <c r="A776" s="30" t="s">
        <v>470</v>
      </c>
      <c r="C776" s="31"/>
      <c r="D776" s="1" t="s">
        <v>471</v>
      </c>
      <c r="E776" s="32">
        <v>1000920135001</v>
      </c>
      <c r="F776" t="s">
        <v>176</v>
      </c>
      <c r="G776" s="46">
        <f>VLOOKUP(F776,'Building series'!A:F,6,0)</f>
        <v>101</v>
      </c>
      <c r="H776">
        <v>25.65</v>
      </c>
      <c r="I776">
        <v>24</v>
      </c>
      <c r="J776">
        <v>33.9</v>
      </c>
      <c r="K776" s="33">
        <f>VLOOKUP(F776,'Building series'!A:C,2,0)</f>
        <v>2.5</v>
      </c>
      <c r="L776">
        <v>3751.74</v>
      </c>
      <c r="M776" s="31">
        <f>L776*K776</f>
        <v>9379.3499999999985</v>
      </c>
      <c r="N776">
        <v>921</v>
      </c>
      <c r="O776" s="31" t="s">
        <v>74</v>
      </c>
      <c r="P776">
        <v>1978</v>
      </c>
      <c r="Q776" s="31">
        <v>71</v>
      </c>
      <c r="R776" s="34">
        <v>3751.74</v>
      </c>
      <c r="S776">
        <v>9379.35</v>
      </c>
      <c r="T776" s="35">
        <v>19.774000000000001</v>
      </c>
      <c r="U776">
        <v>203</v>
      </c>
      <c r="V776">
        <v>0.9</v>
      </c>
      <c r="W776" s="36" t="s">
        <v>65</v>
      </c>
      <c r="X776" s="1" t="s">
        <v>66</v>
      </c>
      <c r="Y776">
        <v>500843</v>
      </c>
      <c r="Z776">
        <v>217680</v>
      </c>
      <c r="AA776">
        <f>SUM(Y776:Z776)</f>
        <v>718523</v>
      </c>
      <c r="AB776">
        <v>0.86</v>
      </c>
      <c r="AC776">
        <v>206620</v>
      </c>
      <c r="AD776" s="31">
        <v>55.1</v>
      </c>
      <c r="AE776">
        <f>'Building envelope'!D2748</f>
        <v>5021.0999999999995</v>
      </c>
      <c r="AF776" s="31">
        <f>'Building envelope'!E2748</f>
        <v>445770</v>
      </c>
      <c r="AG776" s="37">
        <f>'Energy efficiency measures'!H2355</f>
        <v>307609</v>
      </c>
      <c r="AH776" s="38">
        <f>'Energy efficiency measures'!I2355</f>
        <v>22.104381943346603</v>
      </c>
    </row>
    <row r="777" spans="1:34" s="41" customFormat="1" x14ac:dyDescent="0.25">
      <c r="A777" s="39" t="s">
        <v>67</v>
      </c>
      <c r="B777" s="40" t="s">
        <v>68</v>
      </c>
      <c r="D777" s="42"/>
      <c r="E777" s="43"/>
      <c r="F777" s="43"/>
      <c r="G777" s="46" t="e">
        <f>VLOOKUP(F777,'Building series'!A:F,6,0)</f>
        <v>#N/A</v>
      </c>
      <c r="H777" s="43"/>
      <c r="I777" s="43"/>
      <c r="J777" s="43"/>
      <c r="K777" s="43"/>
      <c r="L777" s="43"/>
      <c r="M777" s="43"/>
      <c r="N777" s="43"/>
      <c r="O777" s="44"/>
      <c r="P777" s="43"/>
      <c r="Q777" s="44"/>
      <c r="R777" s="44"/>
      <c r="S777" s="44"/>
      <c r="T777" s="44"/>
      <c r="U777" s="44"/>
      <c r="V777" s="44"/>
      <c r="W777" s="45"/>
      <c r="X777" s="43"/>
      <c r="Y777" s="43"/>
      <c r="Z777" s="43"/>
      <c r="AA777" s="43"/>
      <c r="AB777" s="43"/>
      <c r="AC777" s="43"/>
      <c r="AD777" s="44"/>
      <c r="AE777" s="44"/>
      <c r="AF777" s="44"/>
      <c r="AG777" s="43"/>
      <c r="AH777" s="44"/>
    </row>
    <row r="778" spans="1:34" s="41" customFormat="1" x14ac:dyDescent="0.25">
      <c r="A778" s="39" t="s">
        <v>69</v>
      </c>
      <c r="B778" s="40" t="s">
        <v>70</v>
      </c>
      <c r="D778" s="42"/>
      <c r="E778" s="43"/>
      <c r="F778" s="43"/>
      <c r="G778" s="46" t="e">
        <f>VLOOKUP(F778,'Building series'!A:F,6,0)</f>
        <v>#N/A</v>
      </c>
      <c r="H778" s="43"/>
      <c r="I778" s="43"/>
      <c r="J778" s="43"/>
      <c r="K778" s="43"/>
      <c r="L778" s="43"/>
      <c r="M778" s="43"/>
      <c r="N778" s="43"/>
      <c r="O778" s="44"/>
      <c r="P778" s="43"/>
      <c r="Q778" s="44"/>
      <c r="R778" s="44"/>
      <c r="S778" s="44"/>
      <c r="T778" s="44"/>
      <c r="U778" s="44"/>
      <c r="V778" s="44"/>
      <c r="W778" s="45"/>
      <c r="X778" s="43"/>
      <c r="Y778" s="43"/>
      <c r="Z778" s="43"/>
      <c r="AA778" s="43"/>
      <c r="AB778" s="43"/>
      <c r="AC778" s="43"/>
      <c r="AD778" s="44"/>
      <c r="AE778" s="44"/>
      <c r="AF778" s="44"/>
      <c r="AG778" s="43"/>
      <c r="AH778" s="44"/>
    </row>
    <row r="779" spans="1:34" x14ac:dyDescent="0.25">
      <c r="G779" s="46" t="e">
        <f>VLOOKUP(F779,'Building series'!A:F,6,0)</f>
        <v>#N/A</v>
      </c>
    </row>
    <row r="780" spans="1:34" x14ac:dyDescent="0.25">
      <c r="G780" s="46" t="e">
        <f>VLOOKUP(F780,'Building series'!A:F,6,0)</f>
        <v>#N/A</v>
      </c>
    </row>
    <row r="781" spans="1:34" ht="37.5" x14ac:dyDescent="0.3">
      <c r="A781" s="30" t="s">
        <v>472</v>
      </c>
      <c r="C781" s="31"/>
      <c r="D781" s="1" t="s">
        <v>473</v>
      </c>
      <c r="E781" s="32">
        <v>1000642033001</v>
      </c>
      <c r="F781" t="s">
        <v>273</v>
      </c>
      <c r="G781" s="46">
        <f>VLOOKUP(F781,'Building series'!A:F,6,0)</f>
        <v>103</v>
      </c>
      <c r="H781" s="46" t="s">
        <v>64</v>
      </c>
      <c r="I781" s="46" t="s">
        <v>64</v>
      </c>
      <c r="J781">
        <v>14.5</v>
      </c>
      <c r="K781" s="33">
        <f>VLOOKUP(F781,'Building series'!A:C,2,0)</f>
        <v>2.5</v>
      </c>
      <c r="L781">
        <v>4843.6000000000004</v>
      </c>
      <c r="M781" s="31">
        <f>L781*K781</f>
        <v>12109</v>
      </c>
      <c r="N781">
        <v>5</v>
      </c>
      <c r="O781" s="31" t="s">
        <v>74</v>
      </c>
      <c r="P781">
        <v>1979</v>
      </c>
      <c r="Q781" s="31">
        <v>82</v>
      </c>
      <c r="R781" s="34">
        <v>4843.6000000000004</v>
      </c>
      <c r="S781">
        <v>12109</v>
      </c>
      <c r="T781" s="35">
        <v>18.79</v>
      </c>
      <c r="U781">
        <v>203</v>
      </c>
      <c r="V781">
        <v>0.7</v>
      </c>
      <c r="W781" s="36" t="s">
        <v>65</v>
      </c>
      <c r="X781" s="1" t="s">
        <v>66</v>
      </c>
      <c r="Y781">
        <v>574453</v>
      </c>
      <c r="Z781">
        <v>323257</v>
      </c>
      <c r="AA781">
        <f>SUM(Y781:Z781)</f>
        <v>897710</v>
      </c>
      <c r="AB781">
        <v>0.79800000000000004</v>
      </c>
      <c r="AC781">
        <v>363140</v>
      </c>
      <c r="AD781" s="31">
        <v>74.97</v>
      </c>
      <c r="AE781">
        <f>'Building envelope'!D2768</f>
        <v>7477</v>
      </c>
      <c r="AF781" s="31">
        <f>'Building envelope'!E2768</f>
        <v>684482</v>
      </c>
      <c r="AG781" s="37">
        <f>'Energy efficiency measures'!H2368</f>
        <v>595271</v>
      </c>
      <c r="AH781" s="38">
        <f>'Energy efficiency measures'!I2368</f>
        <v>42.775398456475187</v>
      </c>
    </row>
    <row r="782" spans="1:34" s="41" customFormat="1" x14ac:dyDescent="0.25">
      <c r="A782" s="39" t="s">
        <v>67</v>
      </c>
      <c r="B782" s="40" t="s">
        <v>68</v>
      </c>
      <c r="D782" s="42"/>
      <c r="E782" s="43"/>
      <c r="F782" s="43"/>
      <c r="G782" s="46" t="e">
        <f>VLOOKUP(F782,'Building series'!A:F,6,0)</f>
        <v>#N/A</v>
      </c>
      <c r="H782" s="43"/>
      <c r="I782" s="43"/>
      <c r="J782" s="43"/>
      <c r="K782" s="43"/>
      <c r="L782" s="43"/>
      <c r="M782" s="43"/>
      <c r="N782" s="43"/>
      <c r="O782" s="44"/>
      <c r="P782" s="43"/>
      <c r="Q782" s="44"/>
      <c r="R782" s="44"/>
      <c r="S782" s="44"/>
      <c r="T782" s="44"/>
      <c r="U782" s="44"/>
      <c r="V782" s="44"/>
      <c r="W782" s="45"/>
      <c r="X782" s="43"/>
      <c r="Y782" s="43"/>
      <c r="Z782" s="43"/>
      <c r="AA782" s="43"/>
      <c r="AB782" s="43"/>
      <c r="AC782" s="43"/>
      <c r="AD782" s="44"/>
      <c r="AE782" s="44"/>
      <c r="AF782" s="44"/>
      <c r="AG782" s="43"/>
      <c r="AH782" s="44"/>
    </row>
    <row r="783" spans="1:34" s="41" customFormat="1" x14ac:dyDescent="0.25">
      <c r="A783" s="39" t="s">
        <v>69</v>
      </c>
      <c r="B783" s="40" t="s">
        <v>70</v>
      </c>
      <c r="D783" s="42"/>
      <c r="E783" s="43"/>
      <c r="F783" s="43"/>
      <c r="G783" s="46" t="e">
        <f>VLOOKUP(F783,'Building series'!A:F,6,0)</f>
        <v>#N/A</v>
      </c>
      <c r="H783" s="43"/>
      <c r="I783" s="43"/>
      <c r="J783" s="43"/>
      <c r="K783" s="43"/>
      <c r="L783" s="43"/>
      <c r="M783" s="43"/>
      <c r="N783" s="43"/>
      <c r="O783" s="44"/>
      <c r="P783" s="43"/>
      <c r="Q783" s="44"/>
      <c r="R783" s="44"/>
      <c r="S783" s="44"/>
      <c r="T783" s="44"/>
      <c r="U783" s="44"/>
      <c r="V783" s="44"/>
      <c r="W783" s="45"/>
      <c r="X783" s="43"/>
      <c r="Y783" s="43"/>
      <c r="Z783" s="43"/>
      <c r="AA783" s="43"/>
      <c r="AB783" s="43"/>
      <c r="AC783" s="43"/>
      <c r="AD783" s="44"/>
      <c r="AE783" s="44"/>
      <c r="AF783" s="44"/>
      <c r="AG783" s="43"/>
      <c r="AH783" s="44"/>
    </row>
    <row r="784" spans="1:34" x14ac:dyDescent="0.25">
      <c r="G784" s="46" t="e">
        <f>VLOOKUP(F784,'Building series'!A:F,6,0)</f>
        <v>#N/A</v>
      </c>
    </row>
    <row r="785" spans="1:34" x14ac:dyDescent="0.25">
      <c r="G785" s="46" t="e">
        <f>VLOOKUP(F785,'Building series'!A:F,6,0)</f>
        <v>#N/A</v>
      </c>
    </row>
    <row r="786" spans="1:34" ht="37.5" x14ac:dyDescent="0.3">
      <c r="A786" s="30" t="s">
        <v>474</v>
      </c>
      <c r="C786" s="31"/>
      <c r="D786" s="1" t="s">
        <v>475</v>
      </c>
      <c r="E786" s="32">
        <v>1000640455001</v>
      </c>
      <c r="F786" t="s">
        <v>176</v>
      </c>
      <c r="G786" s="46">
        <f>VLOOKUP(F786,'Building series'!A:F,6,0)</f>
        <v>101</v>
      </c>
      <c r="H786">
        <v>26.5</v>
      </c>
      <c r="I786">
        <v>24</v>
      </c>
      <c r="J786">
        <v>33.9</v>
      </c>
      <c r="K786" s="33">
        <f>VLOOKUP(F786,'Building series'!A:C,2,0)</f>
        <v>2.5</v>
      </c>
      <c r="L786">
        <v>3611</v>
      </c>
      <c r="M786" s="31">
        <f>L786*K786</f>
        <v>9027.5</v>
      </c>
      <c r="N786">
        <v>12</v>
      </c>
      <c r="O786" s="31" t="s">
        <v>74</v>
      </c>
      <c r="P786">
        <v>1983</v>
      </c>
      <c r="Q786" s="31">
        <v>71</v>
      </c>
      <c r="R786" s="34">
        <v>3611</v>
      </c>
      <c r="S786">
        <v>9027.5</v>
      </c>
      <c r="T786" s="35">
        <v>19.774000000000001</v>
      </c>
      <c r="U786">
        <v>203</v>
      </c>
      <c r="V786">
        <v>0.9</v>
      </c>
      <c r="W786" s="36" t="s">
        <v>65</v>
      </c>
      <c r="X786" s="1" t="s">
        <v>66</v>
      </c>
      <c r="Y786">
        <v>514667</v>
      </c>
      <c r="Z786">
        <v>200040</v>
      </c>
      <c r="AA786">
        <f>SUM(Y786:Z786)</f>
        <v>714707</v>
      </c>
      <c r="AB786">
        <v>0.86</v>
      </c>
      <c r="AC786">
        <v>202390</v>
      </c>
      <c r="AD786" s="31">
        <v>56.04</v>
      </c>
      <c r="AE786">
        <f>'Building envelope'!D2784</f>
        <v>4934.5000000000009</v>
      </c>
      <c r="AF786" s="31">
        <f>'Building envelope'!E2784</f>
        <v>461447</v>
      </c>
      <c r="AG786" s="37">
        <f>'Energy efficiency measures'!H2381</f>
        <v>298073</v>
      </c>
      <c r="AH786" s="38">
        <f>'Energy efficiency measures'!I2381</f>
        <v>21.419137408200513</v>
      </c>
    </row>
    <row r="787" spans="1:34" s="41" customFormat="1" x14ac:dyDescent="0.25">
      <c r="A787" s="39" t="s">
        <v>67</v>
      </c>
      <c r="B787" s="40" t="s">
        <v>68</v>
      </c>
      <c r="D787" s="42"/>
      <c r="E787" s="43"/>
      <c r="F787" s="43"/>
      <c r="G787" s="46" t="e">
        <f>VLOOKUP(F787,'Building series'!A:F,6,0)</f>
        <v>#N/A</v>
      </c>
      <c r="H787" s="43"/>
      <c r="I787" s="43"/>
      <c r="J787" s="43"/>
      <c r="K787" s="43"/>
      <c r="L787" s="43"/>
      <c r="M787" s="43"/>
      <c r="N787" s="43"/>
      <c r="O787" s="44"/>
      <c r="P787" s="43"/>
      <c r="Q787" s="44"/>
      <c r="R787" s="44"/>
      <c r="S787" s="44"/>
      <c r="T787" s="44"/>
      <c r="U787" s="44"/>
      <c r="V787" s="44"/>
      <c r="W787" s="45"/>
      <c r="X787" s="43"/>
      <c r="Y787" s="43"/>
      <c r="Z787" s="43"/>
      <c r="AA787" s="43"/>
      <c r="AB787" s="43"/>
      <c r="AC787" s="43"/>
      <c r="AD787" s="44"/>
      <c r="AE787" s="44"/>
      <c r="AF787" s="44"/>
      <c r="AG787" s="43"/>
      <c r="AH787" s="44"/>
    </row>
    <row r="788" spans="1:34" s="41" customFormat="1" x14ac:dyDescent="0.25">
      <c r="A788" s="39" t="s">
        <v>69</v>
      </c>
      <c r="B788" s="40" t="s">
        <v>70</v>
      </c>
      <c r="D788" s="42"/>
      <c r="E788" s="43"/>
      <c r="F788" s="43"/>
      <c r="G788" s="46" t="e">
        <f>VLOOKUP(F788,'Building series'!A:F,6,0)</f>
        <v>#N/A</v>
      </c>
      <c r="H788" s="43"/>
      <c r="I788" s="43"/>
      <c r="J788" s="43"/>
      <c r="K788" s="43"/>
      <c r="L788" s="43"/>
      <c r="M788" s="43"/>
      <c r="N788" s="43"/>
      <c r="O788" s="44"/>
      <c r="P788" s="43"/>
      <c r="Q788" s="44"/>
      <c r="R788" s="44"/>
      <c r="S788" s="44"/>
      <c r="T788" s="44"/>
      <c r="U788" s="44"/>
      <c r="V788" s="44"/>
      <c r="W788" s="45"/>
      <c r="X788" s="43"/>
      <c r="Y788" s="43"/>
      <c r="Z788" s="43"/>
      <c r="AA788" s="43"/>
      <c r="AB788" s="43"/>
      <c r="AC788" s="43"/>
      <c r="AD788" s="44"/>
      <c r="AE788" s="44"/>
      <c r="AF788" s="44"/>
      <c r="AG788" s="43"/>
      <c r="AH788" s="44"/>
    </row>
    <row r="789" spans="1:34" x14ac:dyDescent="0.25">
      <c r="G789" s="46" t="e">
        <f>VLOOKUP(F789,'Building series'!A:F,6,0)</f>
        <v>#N/A</v>
      </c>
    </row>
    <row r="790" spans="1:34" x14ac:dyDescent="0.25">
      <c r="G790" s="46" t="e">
        <f>VLOOKUP(F790,'Building series'!A:F,6,0)</f>
        <v>#N/A</v>
      </c>
    </row>
    <row r="791" spans="1:34" ht="37.5" x14ac:dyDescent="0.3">
      <c r="A791" s="30" t="s">
        <v>476</v>
      </c>
      <c r="C791" s="31"/>
      <c r="D791" s="1" t="s">
        <v>477</v>
      </c>
      <c r="E791" s="32">
        <v>1000640022001</v>
      </c>
      <c r="F791" t="s">
        <v>176</v>
      </c>
      <c r="G791" s="46">
        <f>VLOOKUP(F791,'Building series'!A:F,6,0)</f>
        <v>101</v>
      </c>
      <c r="H791">
        <v>26.5</v>
      </c>
      <c r="I791">
        <v>24</v>
      </c>
      <c r="J791">
        <v>33.9</v>
      </c>
      <c r="K791" s="33">
        <f>VLOOKUP(F791,'Building series'!A:C,2,0)</f>
        <v>2.5</v>
      </c>
      <c r="L791">
        <v>3888.5</v>
      </c>
      <c r="M791" s="31">
        <f>L791*K791</f>
        <v>9721.25</v>
      </c>
      <c r="N791">
        <v>12</v>
      </c>
      <c r="O791" s="31" t="s">
        <v>74</v>
      </c>
      <c r="P791">
        <v>1981</v>
      </c>
      <c r="Q791" s="31">
        <v>71</v>
      </c>
      <c r="R791" s="34">
        <v>3888.5</v>
      </c>
      <c r="S791">
        <v>9721.25</v>
      </c>
      <c r="T791" s="35">
        <v>19.774000000000001</v>
      </c>
      <c r="U791">
        <v>203</v>
      </c>
      <c r="V791">
        <v>0.9</v>
      </c>
      <c r="W791" s="36" t="s">
        <v>65</v>
      </c>
      <c r="X791" s="1" t="s">
        <v>66</v>
      </c>
      <c r="Y791">
        <v>501823</v>
      </c>
      <c r="Z791">
        <v>235703</v>
      </c>
      <c r="AA791">
        <f>SUM(Y791:Z791)</f>
        <v>737526</v>
      </c>
      <c r="AB791">
        <v>0.86</v>
      </c>
      <c r="AC791">
        <v>212110</v>
      </c>
      <c r="AD791" s="31">
        <v>54.5</v>
      </c>
      <c r="AE791">
        <f>'Building envelope'!D2801</f>
        <v>5054.4999999999991</v>
      </c>
      <c r="AF791" s="31">
        <f>'Building envelope'!E2801</f>
        <v>455110</v>
      </c>
      <c r="AG791" s="37">
        <f>'Energy efficiency measures'!H2394</f>
        <v>302217</v>
      </c>
      <c r="AH791" s="38">
        <f>'Energy efficiency measures'!I2394</f>
        <v>21.716919848809301</v>
      </c>
    </row>
    <row r="792" spans="1:34" s="41" customFormat="1" x14ac:dyDescent="0.25">
      <c r="A792" s="39" t="s">
        <v>67</v>
      </c>
      <c r="B792" s="40" t="s">
        <v>68</v>
      </c>
      <c r="D792" s="42"/>
      <c r="E792" s="43"/>
      <c r="F792" s="43"/>
      <c r="G792" s="46" t="e">
        <f>VLOOKUP(F792,'Building series'!A:F,6,0)</f>
        <v>#N/A</v>
      </c>
      <c r="H792" s="43"/>
      <c r="I792" s="43"/>
      <c r="J792" s="43"/>
      <c r="K792" s="43"/>
      <c r="L792" s="43"/>
      <c r="M792" s="43"/>
      <c r="N792" s="43"/>
      <c r="O792" s="44"/>
      <c r="P792" s="43"/>
      <c r="Q792" s="44"/>
      <c r="R792" s="44"/>
      <c r="S792" s="44"/>
      <c r="T792" s="44"/>
      <c r="U792" s="44"/>
      <c r="V792" s="44"/>
      <c r="W792" s="45"/>
      <c r="X792" s="43"/>
      <c r="Y792" s="43"/>
      <c r="Z792" s="43"/>
      <c r="AA792" s="43"/>
      <c r="AB792" s="43"/>
      <c r="AC792" s="43"/>
      <c r="AD792" s="44"/>
      <c r="AE792" s="44"/>
      <c r="AF792" s="44"/>
      <c r="AG792" s="43"/>
      <c r="AH792" s="44"/>
    </row>
    <row r="793" spans="1:34" s="41" customFormat="1" x14ac:dyDescent="0.25">
      <c r="A793" s="39" t="s">
        <v>69</v>
      </c>
      <c r="B793" s="40" t="s">
        <v>70</v>
      </c>
      <c r="D793" s="42"/>
      <c r="E793" s="43"/>
      <c r="F793" s="43"/>
      <c r="G793" s="46" t="e">
        <f>VLOOKUP(F793,'Building series'!A:F,6,0)</f>
        <v>#N/A</v>
      </c>
      <c r="H793" s="43"/>
      <c r="I793" s="43"/>
      <c r="J793" s="43"/>
      <c r="K793" s="43"/>
      <c r="L793" s="43"/>
      <c r="M793" s="43"/>
      <c r="N793" s="43"/>
      <c r="O793" s="44"/>
      <c r="P793" s="43"/>
      <c r="Q793" s="44"/>
      <c r="R793" s="44"/>
      <c r="S793" s="44"/>
      <c r="T793" s="44"/>
      <c r="U793" s="44"/>
      <c r="V793" s="44"/>
      <c r="W793" s="45"/>
      <c r="X793" s="43"/>
      <c r="Y793" s="43"/>
      <c r="Z793" s="43"/>
      <c r="AA793" s="43"/>
      <c r="AB793" s="43"/>
      <c r="AC793" s="43"/>
      <c r="AD793" s="44"/>
      <c r="AE793" s="44"/>
      <c r="AF793" s="44"/>
      <c r="AG793" s="43"/>
      <c r="AH793" s="44"/>
    </row>
    <row r="794" spans="1:34" x14ac:dyDescent="0.25">
      <c r="G794" s="46" t="e">
        <f>VLOOKUP(F794,'Building series'!A:F,6,0)</f>
        <v>#N/A</v>
      </c>
    </row>
    <row r="795" spans="1:34" x14ac:dyDescent="0.25">
      <c r="G795" s="46" t="e">
        <f>VLOOKUP(F795,'Building series'!A:F,6,0)</f>
        <v>#N/A</v>
      </c>
    </row>
    <row r="796" spans="1:34" ht="37.5" x14ac:dyDescent="0.3">
      <c r="A796" s="30" t="s">
        <v>478</v>
      </c>
      <c r="C796" s="31"/>
      <c r="D796" s="1" t="s">
        <v>479</v>
      </c>
      <c r="E796" s="32">
        <v>1000640147001</v>
      </c>
      <c r="F796" t="s">
        <v>176</v>
      </c>
      <c r="G796" s="46">
        <f>VLOOKUP(F796,'Building series'!A:F,6,0)</f>
        <v>101</v>
      </c>
      <c r="H796">
        <v>26.59</v>
      </c>
      <c r="I796">
        <v>22.65</v>
      </c>
      <c r="J796">
        <v>22.65</v>
      </c>
      <c r="K796" s="33">
        <f>VLOOKUP(F796,'Building series'!A:C,2,0)</f>
        <v>2.5</v>
      </c>
      <c r="L796">
        <v>3726.33</v>
      </c>
      <c r="M796" s="31">
        <f>L796*K796</f>
        <v>9315.8250000000007</v>
      </c>
      <c r="N796">
        <v>12</v>
      </c>
      <c r="O796" s="31" t="s">
        <v>74</v>
      </c>
      <c r="P796">
        <v>1977</v>
      </c>
      <c r="Q796" s="31">
        <v>71</v>
      </c>
      <c r="R796" s="34">
        <v>3726.33</v>
      </c>
      <c r="S796">
        <v>9315.83</v>
      </c>
      <c r="T796" s="35">
        <v>19.774000000000001</v>
      </c>
      <c r="U796">
        <v>203</v>
      </c>
      <c r="V796">
        <v>0.9</v>
      </c>
      <c r="W796" s="36" t="s">
        <v>65</v>
      </c>
      <c r="X796" s="1" t="s">
        <v>66</v>
      </c>
      <c r="Y796">
        <v>490513</v>
      </c>
      <c r="Z796">
        <v>213287</v>
      </c>
      <c r="AA796">
        <f>SUM(Y796:Z796)</f>
        <v>703800</v>
      </c>
      <c r="AB796">
        <v>0.86</v>
      </c>
      <c r="AC796">
        <v>202610</v>
      </c>
      <c r="AD796" s="31">
        <v>54.3</v>
      </c>
      <c r="AE796">
        <f>'Building envelope'!D2819</f>
        <v>4963.4000000000005</v>
      </c>
      <c r="AF796" s="31">
        <f>'Building envelope'!E2819</f>
        <v>447372</v>
      </c>
      <c r="AG796" s="37">
        <f>'Energy efficiency measures'!H2407</f>
        <v>303879</v>
      </c>
      <c r="AH796" s="38">
        <f>'Energy efficiency measures'!I2407</f>
        <v>21.836349003319871</v>
      </c>
    </row>
    <row r="797" spans="1:34" s="41" customFormat="1" x14ac:dyDescent="0.25">
      <c r="A797" s="39" t="s">
        <v>67</v>
      </c>
      <c r="B797" s="40" t="s">
        <v>68</v>
      </c>
      <c r="D797" s="42"/>
      <c r="E797" s="43"/>
      <c r="F797" s="43"/>
      <c r="G797" s="46" t="e">
        <f>VLOOKUP(F797,'Building series'!A:F,6,0)</f>
        <v>#N/A</v>
      </c>
      <c r="H797" s="43"/>
      <c r="I797" s="43"/>
      <c r="J797" s="43"/>
      <c r="K797" s="43"/>
      <c r="L797" s="43"/>
      <c r="M797" s="43"/>
      <c r="N797" s="43"/>
      <c r="O797" s="44"/>
      <c r="P797" s="43"/>
      <c r="Q797" s="44"/>
      <c r="R797" s="44"/>
      <c r="S797" s="44"/>
      <c r="T797" s="44"/>
      <c r="U797" s="44"/>
      <c r="V797" s="44"/>
      <c r="W797" s="45"/>
      <c r="X797" s="43"/>
      <c r="Y797" s="43"/>
      <c r="Z797" s="43"/>
      <c r="AA797" s="43"/>
      <c r="AB797" s="43"/>
      <c r="AC797" s="43"/>
      <c r="AD797" s="44"/>
      <c r="AE797" s="44"/>
      <c r="AF797" s="44"/>
      <c r="AG797" s="43"/>
      <c r="AH797" s="44"/>
    </row>
    <row r="798" spans="1:34" s="41" customFormat="1" x14ac:dyDescent="0.25">
      <c r="A798" s="39" t="s">
        <v>69</v>
      </c>
      <c r="B798" s="40" t="s">
        <v>70</v>
      </c>
      <c r="D798" s="42"/>
      <c r="E798" s="43"/>
      <c r="F798" s="43"/>
      <c r="G798" s="46" t="e">
        <f>VLOOKUP(F798,'Building series'!A:F,6,0)</f>
        <v>#N/A</v>
      </c>
      <c r="H798" s="43"/>
      <c r="I798" s="43"/>
      <c r="J798" s="43"/>
      <c r="K798" s="43"/>
      <c r="L798" s="43"/>
      <c r="M798" s="43"/>
      <c r="N798" s="43"/>
      <c r="O798" s="44"/>
      <c r="P798" s="43"/>
      <c r="Q798" s="44"/>
      <c r="R798" s="44"/>
      <c r="S798" s="44"/>
      <c r="T798" s="44"/>
      <c r="U798" s="44"/>
      <c r="V798" s="44"/>
      <c r="W798" s="45"/>
      <c r="X798" s="43"/>
      <c r="Y798" s="43"/>
      <c r="Z798" s="43"/>
      <c r="AA798" s="43"/>
      <c r="AB798" s="43"/>
      <c r="AC798" s="43"/>
      <c r="AD798" s="44"/>
      <c r="AE798" s="44"/>
      <c r="AF798" s="44"/>
      <c r="AG798" s="43"/>
      <c r="AH798" s="44"/>
    </row>
    <row r="799" spans="1:34" x14ac:dyDescent="0.25">
      <c r="G799" s="46" t="e">
        <f>VLOOKUP(F799,'Building series'!A:F,6,0)</f>
        <v>#N/A</v>
      </c>
    </row>
    <row r="800" spans="1:34" x14ac:dyDescent="0.25">
      <c r="G800" s="46" t="e">
        <f>VLOOKUP(F800,'Building series'!A:F,6,0)</f>
        <v>#N/A</v>
      </c>
    </row>
    <row r="801" spans="1:34" ht="37.5" x14ac:dyDescent="0.3">
      <c r="A801" s="30" t="s">
        <v>480</v>
      </c>
      <c r="C801" s="31"/>
      <c r="D801" s="1" t="s">
        <v>481</v>
      </c>
      <c r="E801" s="32">
        <v>1000672026001</v>
      </c>
      <c r="F801" t="s">
        <v>482</v>
      </c>
      <c r="G801" s="46" t="str">
        <f>VLOOKUP(F801,'Building series'!A:F,6,0)</f>
        <v>316/318</v>
      </c>
      <c r="H801">
        <v>53.5</v>
      </c>
      <c r="I801">
        <v>11.02</v>
      </c>
      <c r="J801">
        <v>14.3</v>
      </c>
      <c r="K801" s="33">
        <f>VLOOKUP(F801,'Building series'!A:C,2,0)</f>
        <v>2.5099999999999998</v>
      </c>
      <c r="L801">
        <v>2303.44</v>
      </c>
      <c r="M801" s="31">
        <f>L801*K801</f>
        <v>5781.6343999999999</v>
      </c>
      <c r="N801">
        <v>5</v>
      </c>
      <c r="O801" s="31" t="s">
        <v>74</v>
      </c>
      <c r="P801">
        <v>1965</v>
      </c>
      <c r="Q801" s="31">
        <v>55</v>
      </c>
      <c r="R801" s="34">
        <v>2303.44</v>
      </c>
      <c r="S801">
        <v>5783.13</v>
      </c>
      <c r="T801" s="35">
        <v>18.8</v>
      </c>
      <c r="U801">
        <v>203</v>
      </c>
      <c r="V801">
        <v>0.7</v>
      </c>
      <c r="W801" s="36" t="s">
        <v>65</v>
      </c>
      <c r="X801" s="1" t="s">
        <v>66</v>
      </c>
      <c r="Y801">
        <v>327843</v>
      </c>
      <c r="Z801">
        <v>128117</v>
      </c>
      <c r="AA801">
        <f>SUM(Y801:Z801)</f>
        <v>455960</v>
      </c>
      <c r="AB801">
        <v>0.875</v>
      </c>
      <c r="AC801">
        <v>153010</v>
      </c>
      <c r="AD801" s="31">
        <v>66.430000000000007</v>
      </c>
      <c r="AE801">
        <f>'Building envelope'!D2835</f>
        <v>3599.4</v>
      </c>
      <c r="AF801" s="31">
        <f>'Building envelope'!E2835</f>
        <v>309877</v>
      </c>
      <c r="AG801" s="37">
        <f>'Energy efficiency measures'!H2419</f>
        <v>285710</v>
      </c>
      <c r="AH801" s="38">
        <f>'Energy efficiency measures'!I2419</f>
        <v>20.530748336471163</v>
      </c>
    </row>
    <row r="802" spans="1:34" s="41" customFormat="1" x14ac:dyDescent="0.25">
      <c r="A802" s="39" t="s">
        <v>67</v>
      </c>
      <c r="B802" s="40" t="s">
        <v>68</v>
      </c>
      <c r="D802" s="42"/>
      <c r="E802" s="43"/>
      <c r="F802" s="43"/>
      <c r="G802" s="46" t="e">
        <f>VLOOKUP(F802,'Building series'!A:F,6,0)</f>
        <v>#N/A</v>
      </c>
      <c r="H802" s="43"/>
      <c r="I802" s="43"/>
      <c r="J802" s="43"/>
      <c r="K802" s="43"/>
      <c r="L802" s="43"/>
      <c r="M802" s="43"/>
      <c r="N802" s="43"/>
      <c r="O802" s="44"/>
      <c r="P802" s="43"/>
      <c r="Q802" s="44"/>
      <c r="R802" s="44"/>
      <c r="S802" s="44"/>
      <c r="T802" s="44"/>
      <c r="U802" s="44"/>
      <c r="V802" s="44"/>
      <c r="W802" s="45"/>
      <c r="X802" s="43"/>
      <c r="Y802" s="43"/>
      <c r="Z802" s="43"/>
      <c r="AA802" s="43"/>
      <c r="AB802" s="43"/>
      <c r="AC802" s="43"/>
      <c r="AD802" s="44"/>
      <c r="AE802" s="44"/>
      <c r="AF802" s="44"/>
      <c r="AG802" s="43"/>
      <c r="AH802" s="44"/>
    </row>
    <row r="803" spans="1:34" s="41" customFormat="1" x14ac:dyDescent="0.25">
      <c r="A803" s="39" t="s">
        <v>69</v>
      </c>
      <c r="B803" s="40" t="s">
        <v>70</v>
      </c>
      <c r="D803" s="42"/>
      <c r="E803" s="43"/>
      <c r="F803" s="43"/>
      <c r="G803" s="46" t="e">
        <f>VLOOKUP(F803,'Building series'!A:F,6,0)</f>
        <v>#N/A</v>
      </c>
      <c r="H803" s="43"/>
      <c r="I803" s="43"/>
      <c r="J803" s="43"/>
      <c r="K803" s="43"/>
      <c r="L803" s="43"/>
      <c r="M803" s="43"/>
      <c r="N803" s="43"/>
      <c r="O803" s="44"/>
      <c r="P803" s="43"/>
      <c r="Q803" s="44"/>
      <c r="R803" s="44"/>
      <c r="S803" s="44"/>
      <c r="T803" s="44"/>
      <c r="U803" s="44"/>
      <c r="V803" s="44"/>
      <c r="W803" s="45"/>
      <c r="X803" s="43"/>
      <c r="Y803" s="43"/>
      <c r="Z803" s="43"/>
      <c r="AA803" s="43"/>
      <c r="AB803" s="43"/>
      <c r="AC803" s="43"/>
      <c r="AD803" s="44"/>
      <c r="AE803" s="44"/>
      <c r="AF803" s="44"/>
      <c r="AG803" s="43"/>
      <c r="AH803" s="44"/>
    </row>
    <row r="804" spans="1:34" x14ac:dyDescent="0.25">
      <c r="G804" s="46" t="e">
        <f>VLOOKUP(F804,'Building series'!A:F,6,0)</f>
        <v>#N/A</v>
      </c>
    </row>
    <row r="805" spans="1:34" x14ac:dyDescent="0.25">
      <c r="G805" s="46" t="e">
        <f>VLOOKUP(F805,'Building series'!A:F,6,0)</f>
        <v>#N/A</v>
      </c>
    </row>
    <row r="806" spans="1:34" ht="37.5" x14ac:dyDescent="0.3">
      <c r="A806" s="30" t="s">
        <v>483</v>
      </c>
      <c r="C806" s="31"/>
      <c r="D806" s="1" t="s">
        <v>484</v>
      </c>
      <c r="E806" s="32">
        <v>1000932067001</v>
      </c>
      <c r="F806" t="s">
        <v>343</v>
      </c>
      <c r="G806" s="46">
        <f>VLOOKUP(F806,'Building series'!A:F,6,0)</f>
        <v>119</v>
      </c>
      <c r="H806">
        <v>31.69</v>
      </c>
      <c r="I806">
        <v>11.81</v>
      </c>
      <c r="J806">
        <v>25.5</v>
      </c>
      <c r="K806" s="33">
        <f>VLOOKUP(F806,'Building series'!A:C,2,0)</f>
        <v>2.6</v>
      </c>
      <c r="L806">
        <v>2632.3</v>
      </c>
      <c r="M806" s="31">
        <f>L806*K806</f>
        <v>6843.9800000000005</v>
      </c>
      <c r="N806">
        <v>9</v>
      </c>
      <c r="O806" s="31" t="s">
        <v>74</v>
      </c>
      <c r="P806">
        <v>1987</v>
      </c>
      <c r="Q806" s="31">
        <v>36</v>
      </c>
      <c r="R806" s="34">
        <v>2632.3</v>
      </c>
      <c r="S806">
        <v>6843.98</v>
      </c>
      <c r="T806" s="35">
        <v>18.61</v>
      </c>
      <c r="U806">
        <v>203</v>
      </c>
      <c r="V806">
        <v>0.7</v>
      </c>
      <c r="W806" s="36" t="s">
        <v>65</v>
      </c>
      <c r="X806" s="1" t="s">
        <v>66</v>
      </c>
      <c r="Y806">
        <v>304887</v>
      </c>
      <c r="Z806">
        <v>127680</v>
      </c>
      <c r="AA806">
        <f>SUM(Y806:Z806)</f>
        <v>432567</v>
      </c>
      <c r="AB806">
        <v>0.91</v>
      </c>
      <c r="AC806">
        <v>139040</v>
      </c>
      <c r="AD806" s="31">
        <v>52.81</v>
      </c>
      <c r="AE806">
        <f>'Building envelope'!D2850</f>
        <v>3334.5000000000005</v>
      </c>
      <c r="AF806" s="31">
        <f>'Building envelope'!E2850</f>
        <v>294857</v>
      </c>
      <c r="AG806" s="37">
        <f>'Energy efficiency measures'!H2435</f>
        <v>331930</v>
      </c>
      <c r="AH806" s="38">
        <f>'Energy efficiency measures'!I2435</f>
        <v>23.852057314496772</v>
      </c>
    </row>
    <row r="807" spans="1:34" s="41" customFormat="1" x14ac:dyDescent="0.25">
      <c r="A807" s="39" t="s">
        <v>67</v>
      </c>
      <c r="B807" s="40" t="s">
        <v>68</v>
      </c>
      <c r="D807" s="42"/>
      <c r="E807" s="43"/>
      <c r="F807" s="43"/>
      <c r="G807" s="46" t="e">
        <f>VLOOKUP(F807,'Building series'!A:F,6,0)</f>
        <v>#N/A</v>
      </c>
      <c r="H807" s="43"/>
      <c r="I807" s="43"/>
      <c r="J807" s="43"/>
      <c r="K807" s="43"/>
      <c r="L807" s="43"/>
      <c r="M807" s="43"/>
      <c r="N807" s="43"/>
      <c r="O807" s="44"/>
      <c r="P807" s="43"/>
      <c r="Q807" s="44"/>
      <c r="R807" s="44"/>
      <c r="S807" s="44"/>
      <c r="T807" s="44"/>
      <c r="U807" s="44"/>
      <c r="V807" s="44"/>
      <c r="W807" s="45"/>
      <c r="X807" s="43"/>
      <c r="Y807" s="43"/>
      <c r="Z807" s="43"/>
      <c r="AA807" s="43"/>
      <c r="AB807" s="43"/>
      <c r="AC807" s="43"/>
      <c r="AD807" s="44"/>
      <c r="AE807" s="44"/>
      <c r="AF807" s="44"/>
      <c r="AG807" s="43"/>
      <c r="AH807" s="44"/>
    </row>
    <row r="808" spans="1:34" s="41" customFormat="1" x14ac:dyDescent="0.25">
      <c r="A808" s="39" t="s">
        <v>69</v>
      </c>
      <c r="B808" s="40" t="s">
        <v>70</v>
      </c>
      <c r="D808" s="42"/>
      <c r="E808" s="43"/>
      <c r="F808" s="43"/>
      <c r="G808" s="46" t="e">
        <f>VLOOKUP(F808,'Building series'!A:F,6,0)</f>
        <v>#N/A</v>
      </c>
      <c r="H808" s="43"/>
      <c r="I808" s="43"/>
      <c r="J808" s="43"/>
      <c r="K808" s="43"/>
      <c r="L808" s="43"/>
      <c r="M808" s="43"/>
      <c r="N808" s="43"/>
      <c r="O808" s="44"/>
      <c r="P808" s="43"/>
      <c r="Q808" s="44"/>
      <c r="R808" s="44"/>
      <c r="S808" s="44"/>
      <c r="T808" s="44"/>
      <c r="U808" s="44"/>
      <c r="V808" s="44"/>
      <c r="W808" s="45"/>
      <c r="X808" s="43"/>
      <c r="Y808" s="43"/>
      <c r="Z808" s="43"/>
      <c r="AA808" s="43"/>
      <c r="AB808" s="43"/>
      <c r="AC808" s="43"/>
      <c r="AD808" s="44"/>
      <c r="AE808" s="44"/>
      <c r="AF808" s="44"/>
      <c r="AG808" s="43"/>
      <c r="AH808" s="44"/>
    </row>
    <row r="809" spans="1:34" x14ac:dyDescent="0.25">
      <c r="G809" s="46" t="e">
        <f>VLOOKUP(F809,'Building series'!A:F,6,0)</f>
        <v>#N/A</v>
      </c>
    </row>
    <row r="810" spans="1:34" x14ac:dyDescent="0.25">
      <c r="G810" s="46" t="e">
        <f>VLOOKUP(F810,'Building series'!A:F,6,0)</f>
        <v>#N/A</v>
      </c>
    </row>
    <row r="811" spans="1:34" ht="37.5" x14ac:dyDescent="0.3">
      <c r="A811" s="30" t="s">
        <v>485</v>
      </c>
      <c r="C811" s="31"/>
      <c r="D811" s="1" t="s">
        <v>486</v>
      </c>
      <c r="E811" s="32">
        <v>1000780324006</v>
      </c>
      <c r="F811" t="s">
        <v>77</v>
      </c>
      <c r="G811" s="46">
        <f>VLOOKUP(F811,'Building series'!A:F,6,0)</f>
        <v>0</v>
      </c>
      <c r="H811">
        <v>110.2</v>
      </c>
      <c r="I811">
        <v>11.78</v>
      </c>
      <c r="J811">
        <v>13.64</v>
      </c>
      <c r="K811" s="33">
        <f>VLOOKUP(F811,'Building series'!A:C,2,0)</f>
        <v>2.5</v>
      </c>
      <c r="L811">
        <v>5571.95</v>
      </c>
      <c r="M811" s="31">
        <f>L811*K811</f>
        <v>13929.875</v>
      </c>
      <c r="N811">
        <v>5</v>
      </c>
      <c r="O811" s="31" t="s">
        <v>74</v>
      </c>
      <c r="P811">
        <v>1968</v>
      </c>
      <c r="Q811" s="31">
        <v>105</v>
      </c>
      <c r="R811" s="34">
        <v>5571.95</v>
      </c>
      <c r="S811">
        <v>13929.88</v>
      </c>
      <c r="T811" s="35">
        <v>18.7</v>
      </c>
      <c r="U811">
        <v>203</v>
      </c>
      <c r="V811">
        <v>0.85</v>
      </c>
      <c r="W811" s="36" t="s">
        <v>65</v>
      </c>
      <c r="X811" s="1" t="s">
        <v>66</v>
      </c>
      <c r="Y811">
        <v>538013</v>
      </c>
      <c r="Z811">
        <v>327793</v>
      </c>
      <c r="AA811">
        <f>SUM(Y811:Z811)</f>
        <v>865806</v>
      </c>
      <c r="AB811">
        <v>0.9</v>
      </c>
      <c r="AC811">
        <v>296650</v>
      </c>
      <c r="AD811" s="31">
        <v>53.23</v>
      </c>
      <c r="AE811">
        <f>'Building envelope'!D2864</f>
        <v>6058.5</v>
      </c>
      <c r="AF811" s="31">
        <f>'Building envelope'!E2864</f>
        <v>529917</v>
      </c>
      <c r="AG811" s="37">
        <f>'Energy efficiency measures'!H2450</f>
        <v>561700</v>
      </c>
      <c r="AH811" s="38">
        <f>'Energy efficiency measures'!I2450</f>
        <v>40.363030137537542</v>
      </c>
    </row>
    <row r="812" spans="1:34" s="41" customFormat="1" x14ac:dyDescent="0.25">
      <c r="A812" s="39" t="s">
        <v>67</v>
      </c>
      <c r="B812" s="40" t="s">
        <v>68</v>
      </c>
      <c r="D812" s="42"/>
      <c r="E812" s="43"/>
      <c r="F812" s="43"/>
      <c r="G812" s="46" t="e">
        <f>VLOOKUP(F812,'Building series'!A:F,6,0)</f>
        <v>#N/A</v>
      </c>
      <c r="H812" s="43"/>
      <c r="I812" s="43"/>
      <c r="J812" s="43"/>
      <c r="K812" s="43"/>
      <c r="L812" s="43"/>
      <c r="M812" s="43"/>
      <c r="N812" s="43"/>
      <c r="O812" s="44"/>
      <c r="P812" s="43"/>
      <c r="Q812" s="44"/>
      <c r="R812" s="44"/>
      <c r="S812" s="44"/>
      <c r="T812" s="44"/>
      <c r="U812" s="44"/>
      <c r="V812" s="44"/>
      <c r="W812" s="45"/>
      <c r="X812" s="43"/>
      <c r="Y812" s="43"/>
      <c r="Z812" s="43"/>
      <c r="AA812" s="43"/>
      <c r="AB812" s="43"/>
      <c r="AC812" s="43"/>
      <c r="AD812" s="44"/>
      <c r="AE812" s="44"/>
      <c r="AF812" s="44"/>
      <c r="AG812" s="43"/>
      <c r="AH812" s="44"/>
    </row>
    <row r="813" spans="1:34" s="41" customFormat="1" x14ac:dyDescent="0.25">
      <c r="A813" s="39" t="s">
        <v>69</v>
      </c>
      <c r="B813" s="40" t="s">
        <v>70</v>
      </c>
      <c r="D813" s="42"/>
      <c r="E813" s="43"/>
      <c r="F813" s="43"/>
      <c r="G813" s="46" t="e">
        <f>VLOOKUP(F813,'Building series'!A:F,6,0)</f>
        <v>#N/A</v>
      </c>
      <c r="H813" s="43"/>
      <c r="I813" s="43"/>
      <c r="J813" s="43"/>
      <c r="K813" s="43"/>
      <c r="L813" s="43"/>
      <c r="M813" s="43"/>
      <c r="N813" s="43"/>
      <c r="O813" s="44"/>
      <c r="P813" s="43"/>
      <c r="Q813" s="44"/>
      <c r="R813" s="44"/>
      <c r="S813" s="44"/>
      <c r="T813" s="44"/>
      <c r="U813" s="44"/>
      <c r="V813" s="44"/>
      <c r="W813" s="45"/>
      <c r="X813" s="43"/>
      <c r="Y813" s="43"/>
      <c r="Z813" s="43"/>
      <c r="AA813" s="43"/>
      <c r="AB813" s="43"/>
      <c r="AC813" s="43"/>
      <c r="AD813" s="44"/>
      <c r="AE813" s="44"/>
      <c r="AF813" s="44"/>
      <c r="AG813" s="43"/>
      <c r="AH813" s="44"/>
    </row>
    <row r="814" spans="1:34" x14ac:dyDescent="0.25">
      <c r="G814" s="46" t="e">
        <f>VLOOKUP(F814,'Building series'!A:F,6,0)</f>
        <v>#N/A</v>
      </c>
    </row>
    <row r="815" spans="1:34" x14ac:dyDescent="0.25">
      <c r="G815" s="46" t="e">
        <f>VLOOKUP(F815,'Building series'!A:F,6,0)</f>
        <v>#N/A</v>
      </c>
    </row>
    <row r="816" spans="1:34" ht="37.5" x14ac:dyDescent="0.3">
      <c r="A816" s="30" t="s">
        <v>487</v>
      </c>
      <c r="C816" s="31"/>
      <c r="D816" s="1" t="s">
        <v>488</v>
      </c>
      <c r="E816" s="32">
        <v>1000912035001</v>
      </c>
      <c r="F816" t="s">
        <v>101</v>
      </c>
      <c r="G816" s="46" t="str">
        <f>VLOOKUP(F816,'Building series'!A:F,6,0)</f>
        <v>316/318</v>
      </c>
      <c r="H816">
        <v>63.29</v>
      </c>
      <c r="I816">
        <v>11.06</v>
      </c>
      <c r="J816">
        <v>14.17</v>
      </c>
      <c r="K816" s="33">
        <f>VLOOKUP(F816,'Building series'!A:C,2,0)</f>
        <v>2.5</v>
      </c>
      <c r="L816">
        <v>2802.65</v>
      </c>
      <c r="M816" s="31">
        <f>L816*K816</f>
        <v>7006.625</v>
      </c>
      <c r="N816">
        <v>5</v>
      </c>
      <c r="O816" s="31" t="s">
        <v>74</v>
      </c>
      <c r="P816">
        <v>1960</v>
      </c>
      <c r="Q816" s="31">
        <v>55</v>
      </c>
      <c r="R816" s="34">
        <v>2802.65</v>
      </c>
      <c r="S816">
        <v>6995.39</v>
      </c>
      <c r="T816" s="35">
        <v>18.77</v>
      </c>
      <c r="U816">
        <v>203</v>
      </c>
      <c r="V816">
        <v>0.7</v>
      </c>
      <c r="W816" s="36" t="s">
        <v>65</v>
      </c>
      <c r="X816" s="1" t="s">
        <v>66</v>
      </c>
      <c r="Y816">
        <v>335527</v>
      </c>
      <c r="Z816">
        <v>160750</v>
      </c>
      <c r="AA816">
        <f>SUM(Y816:Z816)</f>
        <v>496277</v>
      </c>
      <c r="AB816">
        <v>0.871</v>
      </c>
      <c r="AC816">
        <v>192890</v>
      </c>
      <c r="AD816" s="31">
        <v>68.819999999999993</v>
      </c>
      <c r="AE816">
        <f>'Building envelope'!D2880</f>
        <v>4466.8</v>
      </c>
      <c r="AF816" s="31">
        <f>'Building envelope'!E2880</f>
        <v>387162</v>
      </c>
      <c r="AG816" s="37">
        <f>'Energy efficiency measures'!H2463</f>
        <v>353812</v>
      </c>
      <c r="AH816" s="38">
        <f>'Energy efficiency measures'!I2463</f>
        <v>25.424469323522224</v>
      </c>
    </row>
    <row r="817" spans="1:34" s="41" customFormat="1" x14ac:dyDescent="0.25">
      <c r="A817" s="39" t="s">
        <v>67</v>
      </c>
      <c r="B817" s="40" t="s">
        <v>68</v>
      </c>
      <c r="D817" s="42"/>
      <c r="E817" s="43"/>
      <c r="F817" s="43"/>
      <c r="G817" s="46" t="e">
        <f>VLOOKUP(F817,'Building series'!A:F,6,0)</f>
        <v>#N/A</v>
      </c>
      <c r="H817" s="43"/>
      <c r="I817" s="43"/>
      <c r="J817" s="43"/>
      <c r="K817" s="43"/>
      <c r="L817" s="43"/>
      <c r="M817" s="43"/>
      <c r="N817" s="43"/>
      <c r="O817" s="44"/>
      <c r="P817" s="43"/>
      <c r="Q817" s="44"/>
      <c r="R817" s="44"/>
      <c r="S817" s="44"/>
      <c r="T817" s="44"/>
      <c r="U817" s="44"/>
      <c r="V817" s="44"/>
      <c r="W817" s="45"/>
      <c r="X817" s="43"/>
      <c r="Y817" s="43"/>
      <c r="Z817" s="43"/>
      <c r="AA817" s="43"/>
      <c r="AB817" s="43"/>
      <c r="AC817" s="43"/>
      <c r="AD817" s="44"/>
      <c r="AE817" s="44"/>
      <c r="AF817" s="44"/>
      <c r="AG817" s="43"/>
      <c r="AH817" s="44"/>
    </row>
    <row r="818" spans="1:34" s="41" customFormat="1" x14ac:dyDescent="0.25">
      <c r="A818" s="39" t="s">
        <v>69</v>
      </c>
      <c r="B818" s="40" t="s">
        <v>70</v>
      </c>
      <c r="D818" s="42"/>
      <c r="E818" s="43"/>
      <c r="F818" s="43"/>
      <c r="G818" s="46" t="e">
        <f>VLOOKUP(F818,'Building series'!A:F,6,0)</f>
        <v>#N/A</v>
      </c>
      <c r="H818" s="43"/>
      <c r="I818" s="43"/>
      <c r="J818" s="43"/>
      <c r="K818" s="43"/>
      <c r="L818" s="43"/>
      <c r="M818" s="43"/>
      <c r="N818" s="43"/>
      <c r="O818" s="44"/>
      <c r="P818" s="43"/>
      <c r="Q818" s="44"/>
      <c r="R818" s="44"/>
      <c r="S818" s="44"/>
      <c r="T818" s="44"/>
      <c r="U818" s="44"/>
      <c r="V818" s="44"/>
      <c r="W818" s="45"/>
      <c r="X818" s="43"/>
      <c r="Y818" s="43"/>
      <c r="Z818" s="43"/>
      <c r="AA818" s="43"/>
      <c r="AB818" s="43"/>
      <c r="AC818" s="43"/>
      <c r="AD818" s="44"/>
      <c r="AE818" s="44"/>
      <c r="AF818" s="44"/>
      <c r="AG818" s="43"/>
      <c r="AH818" s="44"/>
    </row>
    <row r="819" spans="1:34" x14ac:dyDescent="0.25">
      <c r="G819" s="46" t="e">
        <f>VLOOKUP(F819,'Building series'!A:F,6,0)</f>
        <v>#N/A</v>
      </c>
    </row>
    <row r="820" spans="1:34" x14ac:dyDescent="0.25">
      <c r="G820" s="46" t="e">
        <f>VLOOKUP(F820,'Building series'!A:F,6,0)</f>
        <v>#N/A</v>
      </c>
    </row>
    <row r="821" spans="1:34" ht="37.5" x14ac:dyDescent="0.3">
      <c r="A821" s="30" t="s">
        <v>489</v>
      </c>
      <c r="C821" s="31"/>
      <c r="D821" s="1" t="s">
        <v>490</v>
      </c>
      <c r="E821" s="32">
        <v>1000860042001</v>
      </c>
      <c r="F821" t="s">
        <v>273</v>
      </c>
      <c r="G821" s="46">
        <f>VLOOKUP(F821,'Building series'!A:F,6,0)</f>
        <v>103</v>
      </c>
      <c r="H821">
        <v>64.650000000000006</v>
      </c>
      <c r="I821">
        <v>12.8</v>
      </c>
      <c r="J821">
        <v>14.15</v>
      </c>
      <c r="K821" s="33">
        <f>VLOOKUP(F821,'Building series'!A:C,2,0)</f>
        <v>2.5</v>
      </c>
      <c r="L821">
        <v>3293.18</v>
      </c>
      <c r="M821" s="31">
        <f>L821*K821</f>
        <v>8232.9499999999989</v>
      </c>
      <c r="N821">
        <v>5</v>
      </c>
      <c r="O821" s="31" t="s">
        <v>74</v>
      </c>
      <c r="P821">
        <v>1972</v>
      </c>
      <c r="Q821" s="31">
        <v>60</v>
      </c>
      <c r="R821" s="34">
        <v>3293.18</v>
      </c>
      <c r="S821">
        <v>8232.9500000000007</v>
      </c>
      <c r="T821" s="35">
        <v>18.739999999999998</v>
      </c>
      <c r="U821">
        <v>203</v>
      </c>
      <c r="V821">
        <v>0.7</v>
      </c>
      <c r="W821" s="36" t="s">
        <v>65</v>
      </c>
      <c r="X821" s="1" t="s">
        <v>66</v>
      </c>
      <c r="Y821">
        <v>332810</v>
      </c>
      <c r="Z821">
        <v>192880</v>
      </c>
      <c r="AA821">
        <f>SUM(Y821:Z821)</f>
        <v>525690</v>
      </c>
      <c r="AB821">
        <v>0.80400000000000005</v>
      </c>
      <c r="AC821">
        <v>227660</v>
      </c>
      <c r="AD821" s="31">
        <v>69.13</v>
      </c>
      <c r="AE821">
        <f>'Building envelope'!D2897</f>
        <v>4358</v>
      </c>
      <c r="AF821" s="31">
        <f>'Building envelope'!E2897</f>
        <v>367504</v>
      </c>
      <c r="AG821" s="37">
        <f>'Energy efficiency measures'!H2475</f>
        <v>311142</v>
      </c>
      <c r="AH821" s="38">
        <f>'Energy efficiency measures'!I2475</f>
        <v>22.358258720052888</v>
      </c>
    </row>
    <row r="822" spans="1:34" s="41" customFormat="1" x14ac:dyDescent="0.25">
      <c r="A822" s="39" t="s">
        <v>67</v>
      </c>
      <c r="B822" s="40" t="s">
        <v>68</v>
      </c>
      <c r="D822" s="42"/>
      <c r="E822" s="43"/>
      <c r="F822" s="43"/>
      <c r="G822" s="46" t="e">
        <f>VLOOKUP(F822,'Building series'!A:F,6,0)</f>
        <v>#N/A</v>
      </c>
      <c r="H822" s="43"/>
      <c r="I822" s="43"/>
      <c r="J822" s="43"/>
      <c r="K822" s="43"/>
      <c r="L822" s="43"/>
      <c r="M822" s="43"/>
      <c r="N822" s="43"/>
      <c r="O822" s="44"/>
      <c r="P822" s="43"/>
      <c r="Q822" s="44"/>
      <c r="R822" s="44"/>
      <c r="S822" s="44"/>
      <c r="T822" s="44"/>
      <c r="U822" s="44"/>
      <c r="V822" s="44"/>
      <c r="W822" s="45"/>
      <c r="X822" s="43"/>
      <c r="Y822" s="43"/>
      <c r="Z822" s="43"/>
      <c r="AA822" s="43"/>
      <c r="AB822" s="43"/>
      <c r="AC822" s="43"/>
      <c r="AD822" s="44"/>
      <c r="AE822" s="44"/>
      <c r="AF822" s="44"/>
      <c r="AG822" s="43"/>
      <c r="AH822" s="44"/>
    </row>
    <row r="823" spans="1:34" s="41" customFormat="1" x14ac:dyDescent="0.25">
      <c r="A823" s="39" t="s">
        <v>69</v>
      </c>
      <c r="B823" s="40" t="s">
        <v>70</v>
      </c>
      <c r="D823" s="42"/>
      <c r="E823" s="43"/>
      <c r="F823" s="43"/>
      <c r="G823" s="46" t="e">
        <f>VLOOKUP(F823,'Building series'!A:F,6,0)</f>
        <v>#N/A</v>
      </c>
      <c r="H823" s="43"/>
      <c r="I823" s="43"/>
      <c r="J823" s="43"/>
      <c r="K823" s="43"/>
      <c r="L823" s="43"/>
      <c r="M823" s="43"/>
      <c r="N823" s="43"/>
      <c r="O823" s="44"/>
      <c r="P823" s="43"/>
      <c r="Q823" s="44"/>
      <c r="R823" s="44"/>
      <c r="S823" s="44"/>
      <c r="T823" s="44"/>
      <c r="U823" s="44"/>
      <c r="V823" s="44"/>
      <c r="W823" s="45"/>
      <c r="X823" s="43"/>
      <c r="Y823" s="43"/>
      <c r="Z823" s="43"/>
      <c r="AA823" s="43"/>
      <c r="AB823" s="43"/>
      <c r="AC823" s="43"/>
      <c r="AD823" s="44"/>
      <c r="AE823" s="44"/>
      <c r="AF823" s="44"/>
      <c r="AG823" s="43"/>
      <c r="AH823" s="44"/>
    </row>
    <row r="824" spans="1:34" x14ac:dyDescent="0.25">
      <c r="G824" s="46" t="e">
        <f>VLOOKUP(F824,'Building series'!A:F,6,0)</f>
        <v>#N/A</v>
      </c>
    </row>
    <row r="825" spans="1:34" x14ac:dyDescent="0.25">
      <c r="G825" s="46" t="e">
        <f>VLOOKUP(F825,'Building series'!A:F,6,0)</f>
        <v>#N/A</v>
      </c>
    </row>
    <row r="826" spans="1:34" ht="37.5" x14ac:dyDescent="0.3">
      <c r="A826" s="30" t="s">
        <v>491</v>
      </c>
      <c r="C826" s="31"/>
      <c r="D826" s="1" t="s">
        <v>492</v>
      </c>
      <c r="E826" s="32">
        <v>1000910031001</v>
      </c>
      <c r="F826" t="s">
        <v>80</v>
      </c>
      <c r="G826" s="46">
        <f>VLOOKUP(F826,'Building series'!A:F,6,0)</f>
        <v>0</v>
      </c>
      <c r="H826">
        <v>105.94</v>
      </c>
      <c r="I826">
        <v>24.9</v>
      </c>
      <c r="J826">
        <v>14.35</v>
      </c>
      <c r="K826" s="33">
        <f>VLOOKUP(F826,'Building series'!A:C,2,0)</f>
        <v>2.5</v>
      </c>
      <c r="L826">
        <v>4870.57</v>
      </c>
      <c r="M826" s="31">
        <f>L826*K826</f>
        <v>12176.424999999999</v>
      </c>
      <c r="N826">
        <v>6</v>
      </c>
      <c r="O826" s="31" t="s">
        <v>74</v>
      </c>
      <c r="P826">
        <v>1970</v>
      </c>
      <c r="Q826" s="31">
        <v>69</v>
      </c>
      <c r="R826" s="34">
        <v>4870.57</v>
      </c>
      <c r="S826">
        <v>12176.43</v>
      </c>
      <c r="T826" s="35">
        <v>18.71</v>
      </c>
      <c r="U826">
        <v>203</v>
      </c>
      <c r="V826">
        <v>0.7</v>
      </c>
      <c r="W826" s="36" t="s">
        <v>65</v>
      </c>
      <c r="X826" s="1" t="s">
        <v>66</v>
      </c>
      <c r="Y826">
        <v>587303</v>
      </c>
      <c r="Z826">
        <v>231397</v>
      </c>
      <c r="AA826">
        <f>SUM(Y826:Z826)</f>
        <v>818700</v>
      </c>
      <c r="AB826">
        <v>0.89</v>
      </c>
      <c r="AC826">
        <v>307960</v>
      </c>
      <c r="AD826" s="31">
        <v>63.22</v>
      </c>
      <c r="AE826">
        <f>'Building envelope'!D2918</f>
        <v>7696.9</v>
      </c>
      <c r="AF826" s="31">
        <f>'Building envelope'!E2918</f>
        <v>681102</v>
      </c>
      <c r="AG826" s="37">
        <f>'Energy efficiency measures'!H2490</f>
        <v>624200</v>
      </c>
      <c r="AH826" s="38">
        <f>'Energy efficiency measures'!I2490</f>
        <v>44.854198703669105</v>
      </c>
    </row>
    <row r="827" spans="1:34" s="41" customFormat="1" x14ac:dyDescent="0.25">
      <c r="A827" s="39" t="s">
        <v>67</v>
      </c>
      <c r="B827" s="40" t="s">
        <v>68</v>
      </c>
      <c r="D827" s="42"/>
      <c r="E827" s="43"/>
      <c r="F827" s="43"/>
      <c r="G827" s="46" t="e">
        <f>VLOOKUP(F827,'Building series'!A:F,6,0)</f>
        <v>#N/A</v>
      </c>
      <c r="H827" s="43"/>
      <c r="I827" s="43"/>
      <c r="J827" s="43"/>
      <c r="K827" s="43"/>
      <c r="L827" s="43"/>
      <c r="M827" s="43"/>
      <c r="N827" s="43"/>
      <c r="O827" s="44"/>
      <c r="P827" s="43"/>
      <c r="Q827" s="44"/>
      <c r="R827" s="44"/>
      <c r="S827" s="44"/>
      <c r="T827" s="44"/>
      <c r="U827" s="44"/>
      <c r="V827" s="44"/>
      <c r="W827" s="45"/>
      <c r="X827" s="43"/>
      <c r="Y827" s="43"/>
      <c r="Z827" s="43"/>
      <c r="AA827" s="43"/>
      <c r="AB827" s="43"/>
      <c r="AC827" s="43"/>
      <c r="AD827" s="44"/>
      <c r="AE827" s="44"/>
      <c r="AF827" s="44"/>
      <c r="AG827" s="43"/>
      <c r="AH827" s="44"/>
    </row>
    <row r="828" spans="1:34" s="41" customFormat="1" x14ac:dyDescent="0.25">
      <c r="A828" s="39" t="s">
        <v>69</v>
      </c>
      <c r="B828" s="40" t="s">
        <v>70</v>
      </c>
      <c r="D828" s="42"/>
      <c r="E828" s="43"/>
      <c r="F828" s="43"/>
      <c r="G828" s="46" t="e">
        <f>VLOOKUP(F828,'Building series'!A:F,6,0)</f>
        <v>#N/A</v>
      </c>
      <c r="H828" s="43"/>
      <c r="I828" s="43"/>
      <c r="J828" s="43"/>
      <c r="K828" s="43"/>
      <c r="L828" s="43"/>
      <c r="M828" s="43"/>
      <c r="N828" s="43"/>
      <c r="O828" s="44"/>
      <c r="P828" s="43"/>
      <c r="Q828" s="44"/>
      <c r="R828" s="44"/>
      <c r="S828" s="44"/>
      <c r="T828" s="44"/>
      <c r="U828" s="44"/>
      <c r="V828" s="44"/>
      <c r="W828" s="45"/>
      <c r="X828" s="43"/>
      <c r="Y828" s="43"/>
      <c r="Z828" s="43"/>
      <c r="AA828" s="43"/>
      <c r="AB828" s="43"/>
      <c r="AC828" s="43"/>
      <c r="AD828" s="44"/>
      <c r="AE828" s="44"/>
      <c r="AF828" s="44"/>
      <c r="AG828" s="43"/>
      <c r="AH828" s="44"/>
    </row>
    <row r="829" spans="1:34" x14ac:dyDescent="0.25">
      <c r="G829" s="46" t="e">
        <f>VLOOKUP(F829,'Building series'!A:F,6,0)</f>
        <v>#N/A</v>
      </c>
    </row>
    <row r="830" spans="1:34" x14ac:dyDescent="0.25">
      <c r="G830" s="46" t="e">
        <f>VLOOKUP(F830,'Building series'!A:F,6,0)</f>
        <v>#N/A</v>
      </c>
    </row>
    <row r="831" spans="1:34" ht="37.5" x14ac:dyDescent="0.3">
      <c r="A831" s="30" t="s">
        <v>493</v>
      </c>
      <c r="C831" s="31"/>
      <c r="D831" s="1" t="s">
        <v>494</v>
      </c>
      <c r="E831" s="32">
        <v>1000720025001</v>
      </c>
      <c r="F831" t="s">
        <v>193</v>
      </c>
      <c r="G831" s="46">
        <f>VLOOKUP(F831,'Building series'!A:F,6,0)</f>
        <v>467</v>
      </c>
      <c r="H831">
        <v>52.64</v>
      </c>
      <c r="I831">
        <v>15.36</v>
      </c>
      <c r="J831">
        <v>25.25</v>
      </c>
      <c r="K831" s="33">
        <f>VLOOKUP(F831,'Building series'!A:C,2,0)</f>
        <v>2.5</v>
      </c>
      <c r="L831">
        <v>4082.7</v>
      </c>
      <c r="M831" s="31">
        <f>L831*K831</f>
        <v>10206.75</v>
      </c>
      <c r="N831">
        <v>9</v>
      </c>
      <c r="O831" s="31" t="s">
        <v>74</v>
      </c>
      <c r="P831">
        <v>1988</v>
      </c>
      <c r="Q831" s="31">
        <v>72</v>
      </c>
      <c r="R831" s="34">
        <v>4082.7</v>
      </c>
      <c r="S831">
        <v>10206.75</v>
      </c>
      <c r="T831" s="35">
        <v>18.71</v>
      </c>
      <c r="U831">
        <v>203</v>
      </c>
      <c r="V831">
        <v>0.85</v>
      </c>
      <c r="W831" s="36" t="s">
        <v>65</v>
      </c>
      <c r="X831" s="1" t="s">
        <v>66</v>
      </c>
      <c r="Y831">
        <v>549383</v>
      </c>
      <c r="Z831">
        <v>238823</v>
      </c>
      <c r="AA831">
        <f>SUM(Y831:Z831)</f>
        <v>788206</v>
      </c>
      <c r="AB831">
        <v>0.91</v>
      </c>
      <c r="AC831">
        <v>221650</v>
      </c>
      <c r="AD831" s="31">
        <v>54.28</v>
      </c>
      <c r="AE831">
        <f>'Building envelope'!D2935</f>
        <v>5660.1</v>
      </c>
      <c r="AF831" s="31">
        <f>'Building envelope'!E2935</f>
        <v>505416</v>
      </c>
      <c r="AG831" s="37">
        <f>'Energy efficiency measures'!H2506</f>
        <v>498604.68</v>
      </c>
      <c r="AH831" s="38">
        <f>'Energy efficiency measures'!I2506</f>
        <v>35.829082651873357</v>
      </c>
    </row>
    <row r="832" spans="1:34" s="41" customFormat="1" x14ac:dyDescent="0.25">
      <c r="A832" s="39" t="s">
        <v>67</v>
      </c>
      <c r="B832" s="40" t="s">
        <v>68</v>
      </c>
      <c r="D832" s="42"/>
      <c r="E832" s="43"/>
      <c r="F832" s="43"/>
      <c r="G832" s="46" t="e">
        <f>VLOOKUP(F832,'Building series'!A:F,6,0)</f>
        <v>#N/A</v>
      </c>
      <c r="H832" s="43"/>
      <c r="I832" s="43"/>
      <c r="J832" s="43"/>
      <c r="K832" s="43"/>
      <c r="L832" s="43"/>
      <c r="M832" s="43"/>
      <c r="N832" s="43"/>
      <c r="O832" s="44"/>
      <c r="P832" s="43"/>
      <c r="Q832" s="44"/>
      <c r="R832" s="44"/>
      <c r="S832" s="44"/>
      <c r="T832" s="44"/>
      <c r="U832" s="44"/>
      <c r="V832" s="44"/>
      <c r="W832" s="45"/>
      <c r="X832" s="43"/>
      <c r="Y832" s="43"/>
      <c r="Z832" s="43"/>
      <c r="AA832" s="43"/>
      <c r="AB832" s="43"/>
      <c r="AC832" s="43"/>
      <c r="AD832" s="44"/>
      <c r="AE832" s="44"/>
      <c r="AF832" s="44"/>
      <c r="AG832" s="43"/>
      <c r="AH832" s="44"/>
    </row>
    <row r="833" spans="1:34" s="41" customFormat="1" x14ac:dyDescent="0.25">
      <c r="A833" s="39" t="s">
        <v>69</v>
      </c>
      <c r="B833" s="40" t="s">
        <v>70</v>
      </c>
      <c r="D833" s="42"/>
      <c r="E833" s="43"/>
      <c r="F833" s="43"/>
      <c r="G833" s="46" t="e">
        <f>VLOOKUP(F833,'Building series'!A:F,6,0)</f>
        <v>#N/A</v>
      </c>
      <c r="H833" s="43"/>
      <c r="I833" s="43"/>
      <c r="J833" s="43"/>
      <c r="K833" s="43"/>
      <c r="L833" s="43"/>
      <c r="M833" s="43"/>
      <c r="N833" s="43"/>
      <c r="O833" s="44"/>
      <c r="P833" s="43"/>
      <c r="Q833" s="44"/>
      <c r="R833" s="44"/>
      <c r="S833" s="44"/>
      <c r="T833" s="44"/>
      <c r="U833" s="44"/>
      <c r="V833" s="44"/>
      <c r="W833" s="45"/>
      <c r="X833" s="43"/>
      <c r="Y833" s="43"/>
      <c r="Z833" s="43"/>
      <c r="AA833" s="43"/>
      <c r="AB833" s="43"/>
      <c r="AC833" s="43"/>
      <c r="AD833" s="44"/>
      <c r="AE833" s="44"/>
      <c r="AF833" s="44"/>
      <c r="AG833" s="43"/>
      <c r="AH833" s="44"/>
    </row>
    <row r="834" spans="1:34" x14ac:dyDescent="0.25">
      <c r="G834" s="46" t="e">
        <f>VLOOKUP(F834,'Building series'!A:F,6,0)</f>
        <v>#N/A</v>
      </c>
    </row>
    <row r="835" spans="1:34" x14ac:dyDescent="0.25">
      <c r="G835" s="46" t="e">
        <f>VLOOKUP(F835,'Building series'!A:F,6,0)</f>
        <v>#N/A</v>
      </c>
    </row>
    <row r="836" spans="1:34" ht="37.5" x14ac:dyDescent="0.3">
      <c r="A836" s="30" t="s">
        <v>495</v>
      </c>
      <c r="C836" s="31"/>
      <c r="D836" s="1" t="s">
        <v>496</v>
      </c>
      <c r="E836" s="32">
        <v>1000630151001</v>
      </c>
      <c r="F836" t="s">
        <v>273</v>
      </c>
      <c r="G836" s="46">
        <f>VLOOKUP(F836,'Building series'!A:F,6,0)</f>
        <v>103</v>
      </c>
      <c r="H836" s="46" t="s">
        <v>64</v>
      </c>
      <c r="I836" s="46" t="s">
        <v>64</v>
      </c>
      <c r="J836">
        <v>14.1</v>
      </c>
      <c r="K836" s="33">
        <f>VLOOKUP(F836,'Building series'!A:C,2,0)</f>
        <v>2.5</v>
      </c>
      <c r="L836">
        <v>4254.3999999999996</v>
      </c>
      <c r="M836" s="31">
        <f>L836*K836</f>
        <v>10636</v>
      </c>
      <c r="N836">
        <v>95</v>
      </c>
      <c r="O836" s="31" t="s">
        <v>74</v>
      </c>
      <c r="P836">
        <v>1983</v>
      </c>
      <c r="Q836" s="31">
        <v>70</v>
      </c>
      <c r="R836" s="34">
        <v>4254.3999999999996</v>
      </c>
      <c r="S836">
        <v>10679.49</v>
      </c>
      <c r="T836" s="35">
        <v>18.670000000000002</v>
      </c>
      <c r="U836">
        <v>203</v>
      </c>
      <c r="V836">
        <v>0.7</v>
      </c>
      <c r="W836" s="36" t="s">
        <v>65</v>
      </c>
      <c r="X836" s="1" t="s">
        <v>66</v>
      </c>
      <c r="Y836">
        <v>478663</v>
      </c>
      <c r="Z836">
        <v>230563</v>
      </c>
      <c r="AA836">
        <f>SUM(Y836:Z836)</f>
        <v>709226</v>
      </c>
      <c r="AB836">
        <v>0.81399999999999995</v>
      </c>
      <c r="AC836">
        <v>294980</v>
      </c>
      <c r="AD836" s="31">
        <v>69.33</v>
      </c>
      <c r="AE836">
        <f>'Building envelope'!D2952</f>
        <v>6455.8</v>
      </c>
      <c r="AF836" s="31">
        <f>'Building envelope'!E2952</f>
        <v>557155</v>
      </c>
      <c r="AG836" s="37">
        <f>'Energy efficiency measures'!H2520</f>
        <v>531621</v>
      </c>
      <c r="AH836" s="38">
        <f>'Energy efficiency measures'!I2520</f>
        <v>38.201592388726809</v>
      </c>
    </row>
    <row r="837" spans="1:34" s="41" customFormat="1" x14ac:dyDescent="0.25">
      <c r="A837" s="39" t="s">
        <v>67</v>
      </c>
      <c r="B837" s="40" t="s">
        <v>68</v>
      </c>
      <c r="D837" s="42"/>
      <c r="E837" s="43"/>
      <c r="F837" s="43"/>
      <c r="G837" s="46" t="e">
        <f>VLOOKUP(F837,'Building series'!A:F,6,0)</f>
        <v>#N/A</v>
      </c>
      <c r="H837" s="43"/>
      <c r="I837" s="43"/>
      <c r="J837" s="43"/>
      <c r="K837" s="43"/>
      <c r="L837" s="43"/>
      <c r="M837" s="43"/>
      <c r="N837" s="43"/>
      <c r="O837" s="44"/>
      <c r="P837" s="43"/>
      <c r="Q837" s="44"/>
      <c r="R837" s="44"/>
      <c r="S837" s="44"/>
      <c r="T837" s="44"/>
      <c r="U837" s="44"/>
      <c r="V837" s="44"/>
      <c r="W837" s="45"/>
      <c r="X837" s="43"/>
      <c r="Y837" s="43"/>
      <c r="Z837" s="43"/>
      <c r="AA837" s="43"/>
      <c r="AB837" s="43"/>
      <c r="AC837" s="43"/>
      <c r="AD837" s="44"/>
      <c r="AE837" s="44"/>
      <c r="AF837" s="44"/>
      <c r="AG837" s="43"/>
      <c r="AH837" s="44"/>
    </row>
    <row r="838" spans="1:34" s="41" customFormat="1" x14ac:dyDescent="0.25">
      <c r="A838" s="39" t="s">
        <v>69</v>
      </c>
      <c r="B838" s="40" t="s">
        <v>70</v>
      </c>
      <c r="D838" s="42"/>
      <c r="E838" s="43"/>
      <c r="F838" s="43"/>
      <c r="G838" s="46" t="e">
        <f>VLOOKUP(F838,'Building series'!A:F,6,0)</f>
        <v>#N/A</v>
      </c>
      <c r="H838" s="43"/>
      <c r="I838" s="43"/>
      <c r="J838" s="43"/>
      <c r="K838" s="43"/>
      <c r="L838" s="43"/>
      <c r="M838" s="43"/>
      <c r="N838" s="43"/>
      <c r="O838" s="44"/>
      <c r="P838" s="43"/>
      <c r="Q838" s="44"/>
      <c r="R838" s="44"/>
      <c r="S838" s="44"/>
      <c r="T838" s="44"/>
      <c r="U838" s="44"/>
      <c r="V838" s="44"/>
      <c r="W838" s="45"/>
      <c r="X838" s="43"/>
      <c r="Y838" s="43"/>
      <c r="Z838" s="43"/>
      <c r="AA838" s="43"/>
      <c r="AB838" s="43"/>
      <c r="AC838" s="43"/>
      <c r="AD838" s="44"/>
      <c r="AE838" s="44"/>
      <c r="AF838" s="44"/>
      <c r="AG838" s="43"/>
      <c r="AH838" s="44"/>
    </row>
    <row r="839" spans="1:34" x14ac:dyDescent="0.25">
      <c r="G839" s="46" t="e">
        <f>VLOOKUP(F839,'Building series'!A:F,6,0)</f>
        <v>#N/A</v>
      </c>
    </row>
    <row r="840" spans="1:34" x14ac:dyDescent="0.25">
      <c r="G840" s="46" t="e">
        <f>VLOOKUP(F840,'Building series'!A:F,6,0)</f>
        <v>#N/A</v>
      </c>
    </row>
    <row r="841" spans="1:34" ht="37.5" x14ac:dyDescent="0.3">
      <c r="A841" s="30" t="s">
        <v>497</v>
      </c>
      <c r="C841" s="31"/>
      <c r="D841" s="1" t="s">
        <v>498</v>
      </c>
      <c r="E841" s="32">
        <v>1000992169001</v>
      </c>
      <c r="F841" t="s">
        <v>264</v>
      </c>
      <c r="G841" s="46">
        <f>VLOOKUP(F841,'Building series'!A:F,6,0)</f>
        <v>119</v>
      </c>
      <c r="H841">
        <v>31.61</v>
      </c>
      <c r="I841">
        <v>11.74</v>
      </c>
      <c r="J841">
        <v>28.75</v>
      </c>
      <c r="K841" s="33">
        <f>VLOOKUP(F841,'Building series'!A:C,2,0)</f>
        <v>2.5</v>
      </c>
      <c r="L841">
        <v>2882</v>
      </c>
      <c r="M841" s="31">
        <f>L841*K841</f>
        <v>7205</v>
      </c>
      <c r="N841">
        <v>10</v>
      </c>
      <c r="O841" s="31" t="s">
        <v>74</v>
      </c>
      <c r="P841">
        <v>1989</v>
      </c>
      <c r="Q841" s="31">
        <v>40</v>
      </c>
      <c r="R841" s="34">
        <v>2882</v>
      </c>
      <c r="S841">
        <v>7205</v>
      </c>
      <c r="T841" s="35">
        <v>18.600000000000001</v>
      </c>
      <c r="U841">
        <v>203</v>
      </c>
      <c r="V841">
        <v>0.7</v>
      </c>
      <c r="W841" s="36" t="s">
        <v>65</v>
      </c>
      <c r="X841" s="1" t="s">
        <v>66</v>
      </c>
      <c r="Y841">
        <v>299450</v>
      </c>
      <c r="Z841">
        <v>141777</v>
      </c>
      <c r="AA841">
        <f>SUM(Y841:Z841)</f>
        <v>441227</v>
      </c>
      <c r="AB841">
        <v>0.92</v>
      </c>
      <c r="AC841">
        <v>134690</v>
      </c>
      <c r="AD841" s="31">
        <v>46.72</v>
      </c>
      <c r="AE841">
        <f>'Building envelope'!D2967</f>
        <v>3425.7</v>
      </c>
      <c r="AF841" s="31">
        <f>'Building envelope'!E2967</f>
        <v>303277</v>
      </c>
      <c r="AG841" s="37">
        <f>'Energy efficiency measures'!H2535</f>
        <v>379430</v>
      </c>
      <c r="AH841" s="38">
        <f>'Energy efficiency measures'!I2535</f>
        <v>27.265345424756756</v>
      </c>
    </row>
    <row r="842" spans="1:34" s="41" customFormat="1" x14ac:dyDescent="0.25">
      <c r="A842" s="39" t="s">
        <v>67</v>
      </c>
      <c r="B842" s="40" t="s">
        <v>68</v>
      </c>
      <c r="D842" s="42"/>
      <c r="E842" s="43"/>
      <c r="F842" s="43"/>
      <c r="G842" s="46" t="e">
        <f>VLOOKUP(F842,'Building series'!A:F,6,0)</f>
        <v>#N/A</v>
      </c>
      <c r="H842" s="43"/>
      <c r="I842" s="43"/>
      <c r="J842" s="43"/>
      <c r="K842" s="43"/>
      <c r="L842" s="43"/>
      <c r="M842" s="43"/>
      <c r="N842" s="43"/>
      <c r="O842" s="44"/>
      <c r="P842" s="43"/>
      <c r="Q842" s="44"/>
      <c r="R842" s="44"/>
      <c r="S842" s="44"/>
      <c r="T842" s="44"/>
      <c r="U842" s="44"/>
      <c r="V842" s="44"/>
      <c r="W842" s="45"/>
      <c r="X842" s="43"/>
      <c r="Y842" s="43"/>
      <c r="Z842" s="43"/>
      <c r="AA842" s="43"/>
      <c r="AB842" s="43"/>
      <c r="AC842" s="43"/>
      <c r="AD842" s="44"/>
      <c r="AE842" s="44"/>
      <c r="AF842" s="44"/>
      <c r="AG842" s="43"/>
      <c r="AH842" s="44"/>
    </row>
    <row r="843" spans="1:34" s="41" customFormat="1" x14ac:dyDescent="0.25">
      <c r="A843" s="39" t="s">
        <v>69</v>
      </c>
      <c r="B843" s="40" t="s">
        <v>70</v>
      </c>
      <c r="D843" s="42"/>
      <c r="E843" s="43"/>
      <c r="F843" s="43"/>
      <c r="G843" s="46" t="e">
        <f>VLOOKUP(F843,'Building series'!A:F,6,0)</f>
        <v>#N/A</v>
      </c>
      <c r="H843" s="43"/>
      <c r="I843" s="43"/>
      <c r="J843" s="43"/>
      <c r="K843" s="43"/>
      <c r="L843" s="43"/>
      <c r="M843" s="43"/>
      <c r="N843" s="43"/>
      <c r="O843" s="44"/>
      <c r="P843" s="43"/>
      <c r="Q843" s="44"/>
      <c r="R843" s="44"/>
      <c r="S843" s="44"/>
      <c r="T843" s="44"/>
      <c r="U843" s="44"/>
      <c r="V843" s="44"/>
      <c r="W843" s="45"/>
      <c r="X843" s="43"/>
      <c r="Y843" s="43"/>
      <c r="Z843" s="43"/>
      <c r="AA843" s="43"/>
      <c r="AB843" s="43"/>
      <c r="AC843" s="43"/>
      <c r="AD843" s="44"/>
      <c r="AE843" s="44"/>
      <c r="AF843" s="44"/>
      <c r="AG843" s="43"/>
      <c r="AH843" s="44"/>
    </row>
    <row r="844" spans="1:34" x14ac:dyDescent="0.25">
      <c r="G844" s="46" t="e">
        <f>VLOOKUP(F844,'Building series'!A:F,6,0)</f>
        <v>#N/A</v>
      </c>
    </row>
    <row r="845" spans="1:34" x14ac:dyDescent="0.25">
      <c r="G845" s="46" t="e">
        <f>VLOOKUP(F845,'Building series'!A:F,6,0)</f>
        <v>#N/A</v>
      </c>
    </row>
    <row r="846" spans="1:34" ht="37.5" x14ac:dyDescent="0.3">
      <c r="A846" s="30" t="s">
        <v>499</v>
      </c>
      <c r="C846" s="31"/>
      <c r="D846" s="1" t="s">
        <v>500</v>
      </c>
      <c r="E846" s="32">
        <v>1001242024001</v>
      </c>
      <c r="F846" t="s">
        <v>92</v>
      </c>
      <c r="G846" s="46">
        <f>VLOOKUP(F846,'Building series'!A:F,6,0)</f>
        <v>0</v>
      </c>
      <c r="H846">
        <v>24.5</v>
      </c>
      <c r="I846">
        <v>10.25</v>
      </c>
      <c r="J846">
        <v>8.5</v>
      </c>
      <c r="K846" s="33">
        <f>VLOOKUP(F846,'Building series'!A:C,2,0)</f>
        <v>2.5499999999999998</v>
      </c>
      <c r="L846">
        <v>562.92999999999995</v>
      </c>
      <c r="M846" s="31">
        <f>L846*K846</f>
        <v>1435.4714999999999</v>
      </c>
      <c r="N846">
        <v>3</v>
      </c>
      <c r="O846" s="31" t="s">
        <v>74</v>
      </c>
      <c r="P846">
        <v>1965</v>
      </c>
      <c r="Q846" s="31">
        <v>11</v>
      </c>
      <c r="R846" s="34">
        <v>562.92999999999995</v>
      </c>
      <c r="S846">
        <v>1435.47</v>
      </c>
      <c r="T846" s="35">
        <v>18.850000000000001</v>
      </c>
      <c r="U846">
        <v>203</v>
      </c>
      <c r="V846">
        <v>0.6</v>
      </c>
      <c r="W846" s="36" t="s">
        <v>65</v>
      </c>
      <c r="X846" s="1" t="s">
        <v>66</v>
      </c>
      <c r="Y846">
        <v>74293</v>
      </c>
      <c r="Z846">
        <v>12887</v>
      </c>
      <c r="AA846">
        <f>SUM(Y846:Z846)</f>
        <v>87180</v>
      </c>
      <c r="AB846">
        <v>0.86</v>
      </c>
      <c r="AC846">
        <v>28817</v>
      </c>
      <c r="AD846" s="31">
        <v>51.19</v>
      </c>
      <c r="AE846">
        <f>'Building envelope'!D2984</f>
        <v>875.1</v>
      </c>
      <c r="AF846" s="31">
        <f>'Building envelope'!E2984</f>
        <v>75688</v>
      </c>
      <c r="AG846" s="37">
        <f>'Energy efficiency measures'!H2547</f>
        <v>90530</v>
      </c>
      <c r="AH846" s="38">
        <f>'Energy efficiency measures'!I2547</f>
        <v>6.5053678446702401</v>
      </c>
    </row>
    <row r="847" spans="1:34" s="41" customFormat="1" x14ac:dyDescent="0.25">
      <c r="A847" s="39" t="s">
        <v>67</v>
      </c>
      <c r="B847" s="40" t="s">
        <v>68</v>
      </c>
      <c r="D847" s="42"/>
      <c r="E847" s="43"/>
      <c r="F847" s="43"/>
      <c r="G847" s="46" t="e">
        <f>VLOOKUP(F847,'Building series'!A:F,6,0)</f>
        <v>#N/A</v>
      </c>
      <c r="H847" s="43"/>
      <c r="I847" s="43"/>
      <c r="J847" s="43"/>
      <c r="K847" s="43"/>
      <c r="L847" s="43"/>
      <c r="M847" s="43"/>
      <c r="N847" s="43"/>
      <c r="O847" s="44"/>
      <c r="P847" s="43"/>
      <c r="Q847" s="44"/>
      <c r="R847" s="44"/>
      <c r="S847" s="44"/>
      <c r="T847" s="44"/>
      <c r="U847" s="44"/>
      <c r="V847" s="44"/>
      <c r="W847" s="45"/>
      <c r="X847" s="43"/>
      <c r="Y847" s="43"/>
      <c r="Z847" s="43"/>
      <c r="AA847" s="43"/>
      <c r="AB847" s="43"/>
      <c r="AC847" s="43"/>
      <c r="AD847" s="44"/>
      <c r="AE847" s="44"/>
      <c r="AF847" s="44"/>
      <c r="AG847" s="43"/>
      <c r="AH847" s="44"/>
    </row>
    <row r="848" spans="1:34" s="41" customFormat="1" x14ac:dyDescent="0.25">
      <c r="A848" s="39" t="s">
        <v>69</v>
      </c>
      <c r="B848" s="40" t="s">
        <v>70</v>
      </c>
      <c r="D848" s="42"/>
      <c r="E848" s="43"/>
      <c r="F848" s="43"/>
      <c r="G848" s="46" t="e">
        <f>VLOOKUP(F848,'Building series'!A:F,6,0)</f>
        <v>#N/A</v>
      </c>
      <c r="H848" s="43"/>
      <c r="I848" s="43"/>
      <c r="J848" s="43"/>
      <c r="K848" s="43"/>
      <c r="L848" s="43"/>
      <c r="M848" s="43"/>
      <c r="N848" s="43"/>
      <c r="O848" s="44"/>
      <c r="P848" s="43"/>
      <c r="Q848" s="44"/>
      <c r="R848" s="44"/>
      <c r="S848" s="44"/>
      <c r="T848" s="44"/>
      <c r="U848" s="44"/>
      <c r="V848" s="44"/>
      <c r="W848" s="45"/>
      <c r="X848" s="43"/>
      <c r="Y848" s="43"/>
      <c r="Z848" s="43"/>
      <c r="AA848" s="43"/>
      <c r="AB848" s="43"/>
      <c r="AC848" s="43"/>
      <c r="AD848" s="44"/>
      <c r="AE848" s="44"/>
      <c r="AF848" s="44"/>
      <c r="AG848" s="43"/>
      <c r="AH848" s="44"/>
    </row>
    <row r="849" spans="1:34" x14ac:dyDescent="0.25">
      <c r="G849" s="46" t="e">
        <f>VLOOKUP(F849,'Building series'!A:F,6,0)</f>
        <v>#N/A</v>
      </c>
    </row>
    <row r="850" spans="1:34" x14ac:dyDescent="0.25">
      <c r="G850" s="46" t="e">
        <f>VLOOKUP(F850,'Building series'!A:F,6,0)</f>
        <v>#N/A</v>
      </c>
    </row>
    <row r="851" spans="1:34" ht="37.5" x14ac:dyDescent="0.3">
      <c r="A851" s="30" t="s">
        <v>501</v>
      </c>
      <c r="C851" s="31"/>
      <c r="D851" s="1" t="s">
        <v>502</v>
      </c>
      <c r="E851" s="32">
        <v>1000702188001</v>
      </c>
      <c r="F851" t="s">
        <v>503</v>
      </c>
      <c r="G851" s="46">
        <f>VLOOKUP(F851,'Building series'!A:F,6,0)</f>
        <v>602</v>
      </c>
      <c r="H851">
        <v>51.36</v>
      </c>
      <c r="I851">
        <v>10.6</v>
      </c>
      <c r="J851">
        <v>24.8</v>
      </c>
      <c r="K851" s="33">
        <f>VLOOKUP(F851,'Building series'!A:C,2,0)</f>
        <v>2.58</v>
      </c>
      <c r="L851">
        <v>4345.76</v>
      </c>
      <c r="M851" s="31">
        <f>L851*K851</f>
        <v>11212.060800000001</v>
      </c>
      <c r="N851">
        <v>9</v>
      </c>
      <c r="O851" s="31" t="s">
        <v>74</v>
      </c>
      <c r="P851">
        <v>1979</v>
      </c>
      <c r="Q851" s="31">
        <v>72</v>
      </c>
      <c r="R851" s="34">
        <v>4345.76</v>
      </c>
      <c r="S851">
        <v>11212.06</v>
      </c>
      <c r="T851" s="35">
        <v>18.7</v>
      </c>
      <c r="U851">
        <v>203</v>
      </c>
      <c r="V851">
        <v>0.7</v>
      </c>
      <c r="W851" s="36" t="s">
        <v>65</v>
      </c>
      <c r="X851" s="1" t="s">
        <v>66</v>
      </c>
      <c r="Y851">
        <v>449157</v>
      </c>
      <c r="Z851">
        <v>282713</v>
      </c>
      <c r="AA851">
        <f>SUM(Y851:Z851)</f>
        <v>731870</v>
      </c>
      <c r="AB851">
        <v>0.88</v>
      </c>
      <c r="AC851">
        <v>265650</v>
      </c>
      <c r="AD851" s="31">
        <v>61.12</v>
      </c>
      <c r="AE851">
        <f>'Building envelope'!D3002</f>
        <v>5013.4000000000005</v>
      </c>
      <c r="AF851" s="31">
        <f>'Building envelope'!E3002</f>
        <v>446682</v>
      </c>
      <c r="AG851" s="37">
        <f>'Energy efficiency measures'!H2563</f>
        <v>532900</v>
      </c>
      <c r="AH851" s="38">
        <f>'Energy efficiency measures'!I2563</f>
        <v>38.293499662264125</v>
      </c>
    </row>
    <row r="852" spans="1:34" s="41" customFormat="1" x14ac:dyDescent="0.25">
      <c r="A852" s="39" t="s">
        <v>67</v>
      </c>
      <c r="B852" s="40" t="s">
        <v>68</v>
      </c>
      <c r="D852" s="42"/>
      <c r="E852" s="43"/>
      <c r="F852" s="43"/>
      <c r="G852" s="46" t="e">
        <f>VLOOKUP(F852,'Building series'!A:F,6,0)</f>
        <v>#N/A</v>
      </c>
      <c r="H852" s="43"/>
      <c r="I852" s="43"/>
      <c r="J852" s="43"/>
      <c r="K852" s="43"/>
      <c r="L852" s="43"/>
      <c r="M852" s="43"/>
      <c r="N852" s="43"/>
      <c r="O852" s="44"/>
      <c r="P852" s="43"/>
      <c r="Q852" s="44"/>
      <c r="R852" s="44"/>
      <c r="S852" s="44"/>
      <c r="T852" s="44"/>
      <c r="U852" s="44"/>
      <c r="V852" s="44"/>
      <c r="W852" s="45"/>
      <c r="X852" s="43"/>
      <c r="Y852" s="43"/>
      <c r="Z852" s="43"/>
      <c r="AA852" s="43"/>
      <c r="AB852" s="43"/>
      <c r="AC852" s="43"/>
      <c r="AD852" s="44"/>
      <c r="AE852" s="44"/>
      <c r="AF852" s="44"/>
      <c r="AG852" s="43"/>
      <c r="AH852" s="44"/>
    </row>
    <row r="853" spans="1:34" s="41" customFormat="1" x14ac:dyDescent="0.25">
      <c r="A853" s="39" t="s">
        <v>69</v>
      </c>
      <c r="B853" s="40" t="s">
        <v>70</v>
      </c>
      <c r="D853" s="42"/>
      <c r="E853" s="43"/>
      <c r="F853" s="43"/>
      <c r="G853" s="46" t="e">
        <f>VLOOKUP(F853,'Building series'!A:F,6,0)</f>
        <v>#N/A</v>
      </c>
      <c r="H853" s="43"/>
      <c r="I853" s="43"/>
      <c r="J853" s="43"/>
      <c r="K853" s="43"/>
      <c r="L853" s="43"/>
      <c r="M853" s="43"/>
      <c r="N853" s="43"/>
      <c r="O853" s="44"/>
      <c r="P853" s="43"/>
      <c r="Q853" s="44"/>
      <c r="R853" s="44"/>
      <c r="S853" s="44"/>
      <c r="T853" s="44"/>
      <c r="U853" s="44"/>
      <c r="V853" s="44"/>
      <c r="W853" s="45"/>
      <c r="X853" s="43"/>
      <c r="Y853" s="43"/>
      <c r="Z853" s="43"/>
      <c r="AA853" s="43"/>
      <c r="AB853" s="43"/>
      <c r="AC853" s="43"/>
      <c r="AD853" s="44"/>
      <c r="AE853" s="44"/>
      <c r="AF853" s="44"/>
      <c r="AG853" s="43"/>
      <c r="AH853" s="44"/>
    </row>
    <row r="854" spans="1:34" x14ac:dyDescent="0.25">
      <c r="G854" s="46" t="e">
        <f>VLOOKUP(F854,'Building series'!A:F,6,0)</f>
        <v>#N/A</v>
      </c>
    </row>
    <row r="855" spans="1:34" x14ac:dyDescent="0.25">
      <c r="G855" s="46" t="e">
        <f>VLOOKUP(F855,'Building series'!A:F,6,0)</f>
        <v>#N/A</v>
      </c>
    </row>
    <row r="856" spans="1:34" ht="37.5" x14ac:dyDescent="0.3">
      <c r="A856" s="30" t="s">
        <v>504</v>
      </c>
      <c r="C856" s="31"/>
      <c r="D856" s="1" t="s">
        <v>505</v>
      </c>
      <c r="E856" s="32">
        <v>1001070532001</v>
      </c>
      <c r="F856" t="s">
        <v>343</v>
      </c>
      <c r="G856" s="46">
        <f>VLOOKUP(F856,'Building series'!A:F,6,0)</f>
        <v>119</v>
      </c>
      <c r="H856">
        <v>93.2</v>
      </c>
      <c r="I856">
        <v>11.72</v>
      </c>
      <c r="J856">
        <v>28.3</v>
      </c>
      <c r="K856" s="33">
        <f>VLOOKUP(F856,'Building series'!A:C,2,0)</f>
        <v>2.6</v>
      </c>
      <c r="L856">
        <v>8669.7999999999993</v>
      </c>
      <c r="M856" s="31">
        <f>L856*K856</f>
        <v>22541.48</v>
      </c>
      <c r="N856">
        <v>10</v>
      </c>
      <c r="O856" s="31" t="s">
        <v>74</v>
      </c>
      <c r="P856">
        <v>1991</v>
      </c>
      <c r="Q856" s="31">
        <v>117</v>
      </c>
      <c r="R856" s="34">
        <v>8669.7999999999993</v>
      </c>
      <c r="S856">
        <v>22541.48</v>
      </c>
      <c r="T856" s="35">
        <v>18.690000000000001</v>
      </c>
      <c r="U856">
        <v>203</v>
      </c>
      <c r="V856">
        <v>0.7</v>
      </c>
      <c r="W856" s="36" t="s">
        <v>65</v>
      </c>
      <c r="X856" s="1" t="s">
        <v>66</v>
      </c>
      <c r="Y856">
        <v>889017</v>
      </c>
      <c r="Z856">
        <v>375463</v>
      </c>
      <c r="AA856">
        <f>SUM(Y856:Z856)</f>
        <v>1264480</v>
      </c>
      <c r="AB856">
        <v>0.9</v>
      </c>
      <c r="AC856">
        <v>474510</v>
      </c>
      <c r="AD856" s="31">
        <v>54.72</v>
      </c>
      <c r="AE856">
        <f>'Building envelope'!D3020</f>
        <v>9417.2000000000007</v>
      </c>
      <c r="AF856" s="31">
        <f>'Building envelope'!E3020</f>
        <v>837530</v>
      </c>
      <c r="AG856" s="37">
        <f>'Energy efficiency measures'!H2578</f>
        <v>989680</v>
      </c>
      <c r="AH856" s="38">
        <f>'Energy efficiency measures'!I2578</f>
        <v>71.117115304465301</v>
      </c>
    </row>
    <row r="857" spans="1:34" s="41" customFormat="1" x14ac:dyDescent="0.25">
      <c r="A857" s="39" t="s">
        <v>67</v>
      </c>
      <c r="B857" s="40" t="s">
        <v>68</v>
      </c>
      <c r="D857" s="42"/>
      <c r="E857" s="43"/>
      <c r="F857" s="43"/>
      <c r="G857" s="46" t="e">
        <f>VLOOKUP(F857,'Building series'!A:F,6,0)</f>
        <v>#N/A</v>
      </c>
      <c r="H857" s="43"/>
      <c r="I857" s="43"/>
      <c r="J857" s="43"/>
      <c r="K857" s="43"/>
      <c r="L857" s="43"/>
      <c r="M857" s="43"/>
      <c r="N857" s="43"/>
      <c r="O857" s="44"/>
      <c r="P857" s="43"/>
      <c r="Q857" s="44"/>
      <c r="R857" s="44"/>
      <c r="S857" s="44"/>
      <c r="T857" s="44"/>
      <c r="U857" s="44"/>
      <c r="V857" s="44"/>
      <c r="W857" s="45"/>
      <c r="X857" s="43"/>
      <c r="Y857" s="43"/>
      <c r="Z857" s="43"/>
      <c r="AA857" s="43"/>
      <c r="AB857" s="43"/>
      <c r="AC857" s="43"/>
      <c r="AD857" s="44"/>
      <c r="AE857" s="44"/>
      <c r="AF857" s="44"/>
      <c r="AG857" s="43"/>
      <c r="AH857" s="44"/>
    </row>
    <row r="858" spans="1:34" s="41" customFormat="1" x14ac:dyDescent="0.25">
      <c r="A858" s="39" t="s">
        <v>69</v>
      </c>
      <c r="B858" s="40" t="s">
        <v>70</v>
      </c>
      <c r="D858" s="42"/>
      <c r="E858" s="43"/>
      <c r="F858" s="43"/>
      <c r="G858" s="46" t="e">
        <f>VLOOKUP(F858,'Building series'!A:F,6,0)</f>
        <v>#N/A</v>
      </c>
      <c r="H858" s="43"/>
      <c r="I858" s="43"/>
      <c r="J858" s="43"/>
      <c r="K858" s="43"/>
      <c r="L858" s="43"/>
      <c r="M858" s="43"/>
      <c r="N858" s="43"/>
      <c r="O858" s="44"/>
      <c r="P858" s="43"/>
      <c r="Q858" s="44"/>
      <c r="R858" s="44"/>
      <c r="S858" s="44"/>
      <c r="T858" s="44"/>
      <c r="U858" s="44"/>
      <c r="V858" s="44"/>
      <c r="W858" s="45"/>
      <c r="X858" s="43"/>
      <c r="Y858" s="43"/>
      <c r="Z858" s="43"/>
      <c r="AA858" s="43"/>
      <c r="AB858" s="43"/>
      <c r="AC858" s="43"/>
      <c r="AD858" s="44"/>
      <c r="AE858" s="44"/>
      <c r="AF858" s="44"/>
      <c r="AG858" s="43"/>
      <c r="AH858" s="44"/>
    </row>
    <row r="859" spans="1:34" x14ac:dyDescent="0.25">
      <c r="G859" s="46" t="e">
        <f>VLOOKUP(F859,'Building series'!A:F,6,0)</f>
        <v>#N/A</v>
      </c>
    </row>
    <row r="860" spans="1:34" x14ac:dyDescent="0.25">
      <c r="G860" s="46" t="e">
        <f>VLOOKUP(F860,'Building series'!A:F,6,0)</f>
        <v>#N/A</v>
      </c>
    </row>
    <row r="861" spans="1:34" ht="37.5" x14ac:dyDescent="0.3">
      <c r="A861" s="30" t="s">
        <v>506</v>
      </c>
      <c r="C861" s="31"/>
      <c r="D861" s="1" t="s">
        <v>507</v>
      </c>
      <c r="E861" s="32">
        <v>1000280108001</v>
      </c>
      <c r="F861" t="s">
        <v>460</v>
      </c>
      <c r="G861" s="46">
        <f>VLOOKUP(F861,'Building series'!A:F,6,0)</f>
        <v>0</v>
      </c>
      <c r="H861" s="46" t="s">
        <v>64</v>
      </c>
      <c r="I861" s="46" t="s">
        <v>64</v>
      </c>
      <c r="J861" s="46" t="s">
        <v>64</v>
      </c>
      <c r="K861" s="33">
        <f>VLOOKUP(F861,'Building series'!A:C,2,0)</f>
        <v>2.85</v>
      </c>
      <c r="L861">
        <v>1345.4</v>
      </c>
      <c r="M861" s="31">
        <f>L861*K861</f>
        <v>3834.3900000000003</v>
      </c>
      <c r="N861">
        <v>4</v>
      </c>
      <c r="O861" s="31" t="s">
        <v>74</v>
      </c>
      <c r="P861">
        <v>1900</v>
      </c>
      <c r="Q861" s="31">
        <v>13</v>
      </c>
      <c r="R861" s="34">
        <v>1345.4</v>
      </c>
      <c r="S861">
        <v>3847.1</v>
      </c>
      <c r="T861" s="35">
        <v>18.71</v>
      </c>
      <c r="U861">
        <v>203</v>
      </c>
      <c r="V861">
        <v>0.55000000000000004</v>
      </c>
      <c r="W861" s="36" t="s">
        <v>65</v>
      </c>
      <c r="X861" s="1" t="s">
        <v>66</v>
      </c>
      <c r="Y861">
        <v>110187</v>
      </c>
      <c r="Z861">
        <v>40280</v>
      </c>
      <c r="AA861">
        <f>SUM(Y861:Z861)</f>
        <v>150467</v>
      </c>
      <c r="AB861">
        <v>0.86799999999999999</v>
      </c>
      <c r="AC861">
        <v>90490</v>
      </c>
      <c r="AD861" s="31">
        <v>67.260000000000005</v>
      </c>
      <c r="AE861">
        <f>'Building envelope'!D3038</f>
        <v>1904.4000000000003</v>
      </c>
      <c r="AF861" s="31">
        <f>'Building envelope'!E3038</f>
        <v>163307</v>
      </c>
      <c r="AG861" s="37">
        <f>'Energy efficiency measures'!H2590</f>
        <v>98280</v>
      </c>
      <c r="AH861" s="38">
        <f>'Energy efficiency measures'!I2590</f>
        <v>7.0622727468705531</v>
      </c>
    </row>
    <row r="862" spans="1:34" s="41" customFormat="1" x14ac:dyDescent="0.25">
      <c r="A862" s="39" t="s">
        <v>67</v>
      </c>
      <c r="B862" s="40" t="s">
        <v>68</v>
      </c>
      <c r="D862" s="42"/>
      <c r="E862" s="43"/>
      <c r="F862" s="43"/>
      <c r="G862" s="46" t="e">
        <f>VLOOKUP(F862,'Building series'!A:F,6,0)</f>
        <v>#N/A</v>
      </c>
      <c r="H862" s="43"/>
      <c r="I862" s="43"/>
      <c r="J862" s="43"/>
      <c r="K862" s="43"/>
      <c r="L862" s="43"/>
      <c r="M862" s="43"/>
      <c r="N862" s="43"/>
      <c r="O862" s="44"/>
      <c r="P862" s="43"/>
      <c r="Q862" s="44"/>
      <c r="R862" s="44"/>
      <c r="S862" s="44"/>
      <c r="T862" s="44"/>
      <c r="U862" s="44"/>
      <c r="V862" s="44"/>
      <c r="W862" s="45"/>
      <c r="X862" s="43"/>
      <c r="Y862" s="43"/>
      <c r="Z862" s="43"/>
      <c r="AA862" s="43"/>
      <c r="AB862" s="43"/>
      <c r="AC862" s="43"/>
      <c r="AD862" s="44"/>
      <c r="AE862" s="44"/>
      <c r="AF862" s="44"/>
      <c r="AG862" s="43"/>
      <c r="AH862" s="44"/>
    </row>
    <row r="863" spans="1:34" s="41" customFormat="1" x14ac:dyDescent="0.25">
      <c r="A863" s="39" t="s">
        <v>69</v>
      </c>
      <c r="B863" s="40" t="s">
        <v>70</v>
      </c>
      <c r="D863" s="42"/>
      <c r="E863" s="43"/>
      <c r="F863" s="43"/>
      <c r="G863" s="46" t="e">
        <f>VLOOKUP(F863,'Building series'!A:F,6,0)</f>
        <v>#N/A</v>
      </c>
      <c r="H863" s="43"/>
      <c r="I863" s="43"/>
      <c r="J863" s="43"/>
      <c r="K863" s="43"/>
      <c r="L863" s="43"/>
      <c r="M863" s="43"/>
      <c r="N863" s="43"/>
      <c r="O863" s="44"/>
      <c r="P863" s="43"/>
      <c r="Q863" s="44"/>
      <c r="R863" s="44"/>
      <c r="S863" s="44"/>
      <c r="T863" s="44"/>
      <c r="U863" s="44"/>
      <c r="V863" s="44"/>
      <c r="W863" s="45"/>
      <c r="X863" s="43"/>
      <c r="Y863" s="43"/>
      <c r="Z863" s="43"/>
      <c r="AA863" s="43"/>
      <c r="AB863" s="43"/>
      <c r="AC863" s="43"/>
      <c r="AD863" s="44"/>
      <c r="AE863" s="44"/>
      <c r="AF863" s="44"/>
      <c r="AG863" s="43"/>
      <c r="AH863" s="44"/>
    </row>
    <row r="864" spans="1:34" x14ac:dyDescent="0.25">
      <c r="G864" s="46" t="e">
        <f>VLOOKUP(F864,'Building series'!A:F,6,0)</f>
        <v>#N/A</v>
      </c>
    </row>
    <row r="865" spans="1:34" x14ac:dyDescent="0.25">
      <c r="G865" s="46" t="e">
        <f>VLOOKUP(F865,'Building series'!A:F,6,0)</f>
        <v>#N/A</v>
      </c>
    </row>
    <row r="866" spans="1:34" ht="37.5" x14ac:dyDescent="0.3">
      <c r="A866" s="30" t="s">
        <v>508</v>
      </c>
      <c r="C866" s="31"/>
      <c r="D866" s="1" t="s">
        <v>509</v>
      </c>
      <c r="E866" s="32">
        <v>1000280108002</v>
      </c>
      <c r="F866" t="s">
        <v>281</v>
      </c>
      <c r="G866" s="46">
        <f>VLOOKUP(F866,'Building series'!A:F,6,0)</f>
        <v>0</v>
      </c>
      <c r="H866" s="46" t="s">
        <v>64</v>
      </c>
      <c r="I866" s="46" t="s">
        <v>64</v>
      </c>
      <c r="J866" s="46" t="s">
        <v>64</v>
      </c>
      <c r="K866" s="33">
        <f>VLOOKUP(F866,'Building series'!A:C,2,0)</f>
        <v>3.02</v>
      </c>
      <c r="L866">
        <v>3743.1</v>
      </c>
      <c r="M866" s="31">
        <f>L866*K866</f>
        <v>11304.162</v>
      </c>
      <c r="N866">
        <v>6</v>
      </c>
      <c r="O866" s="31" t="s">
        <v>74</v>
      </c>
      <c r="P866">
        <v>1912</v>
      </c>
      <c r="Q866" s="31">
        <v>34</v>
      </c>
      <c r="R866" s="34">
        <v>3743.1</v>
      </c>
      <c r="S866">
        <v>11305.13</v>
      </c>
      <c r="T866" s="35">
        <v>18.82</v>
      </c>
      <c r="U866">
        <v>203</v>
      </c>
      <c r="V866">
        <v>0.6</v>
      </c>
      <c r="W866" s="36" t="s">
        <v>65</v>
      </c>
      <c r="X866" s="1" t="s">
        <v>66</v>
      </c>
      <c r="Y866">
        <v>313337</v>
      </c>
      <c r="Z866">
        <v>56607</v>
      </c>
      <c r="AA866">
        <f>SUM(Y866:Z866)</f>
        <v>369944</v>
      </c>
      <c r="AB866">
        <v>0.88400000000000001</v>
      </c>
      <c r="AC866">
        <v>235920</v>
      </c>
      <c r="AD866" s="31">
        <v>63.02</v>
      </c>
      <c r="AE866">
        <f>'Building envelope'!D3058</f>
        <v>5075.3000000000011</v>
      </c>
      <c r="AF866" s="31">
        <f>'Building envelope'!E3058</f>
        <v>452430</v>
      </c>
      <c r="AG866" s="37">
        <f>'Energy efficiency measures'!H2603</f>
        <v>397255</v>
      </c>
      <c r="AH866" s="38">
        <f>'Energy efficiency measures'!I2603</f>
        <v>28.546226699817478</v>
      </c>
    </row>
    <row r="867" spans="1:34" s="41" customFormat="1" x14ac:dyDescent="0.25">
      <c r="A867" s="39" t="s">
        <v>67</v>
      </c>
      <c r="B867" s="40" t="s">
        <v>68</v>
      </c>
      <c r="D867" s="42"/>
      <c r="E867" s="43"/>
      <c r="F867" s="43"/>
      <c r="G867" s="46" t="e">
        <f>VLOOKUP(F867,'Building series'!A:F,6,0)</f>
        <v>#N/A</v>
      </c>
      <c r="H867" s="43"/>
      <c r="I867" s="43"/>
      <c r="J867" s="43"/>
      <c r="K867" s="43"/>
      <c r="L867" s="43"/>
      <c r="M867" s="43"/>
      <c r="N867" s="43"/>
      <c r="O867" s="44"/>
      <c r="P867" s="43"/>
      <c r="Q867" s="44"/>
      <c r="R867" s="44"/>
      <c r="S867" s="44"/>
      <c r="T867" s="44"/>
      <c r="U867" s="44"/>
      <c r="V867" s="44"/>
      <c r="W867" s="45"/>
      <c r="X867" s="43"/>
      <c r="Y867" s="43"/>
      <c r="Z867" s="43"/>
      <c r="AA867" s="43"/>
      <c r="AB867" s="43"/>
      <c r="AC867" s="43"/>
      <c r="AD867" s="44"/>
      <c r="AE867" s="44"/>
      <c r="AF867" s="44"/>
      <c r="AG867" s="43"/>
      <c r="AH867" s="44"/>
    </row>
    <row r="868" spans="1:34" s="41" customFormat="1" x14ac:dyDescent="0.25">
      <c r="A868" s="39" t="s">
        <v>69</v>
      </c>
      <c r="B868" s="40" t="s">
        <v>70</v>
      </c>
      <c r="D868" s="42"/>
      <c r="E868" s="43"/>
      <c r="F868" s="43"/>
      <c r="G868" s="46" t="e">
        <f>VLOOKUP(F868,'Building series'!A:F,6,0)</f>
        <v>#N/A</v>
      </c>
      <c r="H868" s="43"/>
      <c r="I868" s="43"/>
      <c r="J868" s="43"/>
      <c r="K868" s="43"/>
      <c r="L868" s="43"/>
      <c r="M868" s="43"/>
      <c r="N868" s="43"/>
      <c r="O868" s="44"/>
      <c r="P868" s="43"/>
      <c r="Q868" s="44"/>
      <c r="R868" s="44"/>
      <c r="S868" s="44"/>
      <c r="T868" s="44"/>
      <c r="U868" s="44"/>
      <c r="V868" s="44"/>
      <c r="W868" s="45"/>
      <c r="X868" s="43"/>
      <c r="Y868" s="43"/>
      <c r="Z868" s="43"/>
      <c r="AA868" s="43"/>
      <c r="AB868" s="43"/>
      <c r="AC868" s="43"/>
      <c r="AD868" s="44"/>
      <c r="AE868" s="44"/>
      <c r="AF868" s="44"/>
      <c r="AG868" s="43"/>
      <c r="AH868" s="44"/>
    </row>
    <row r="869" spans="1:34" x14ac:dyDescent="0.25">
      <c r="G869" s="46" t="e">
        <f>VLOOKUP(F869,'Building series'!A:F,6,0)</f>
        <v>#N/A</v>
      </c>
    </row>
    <row r="870" spans="1:34" x14ac:dyDescent="0.25">
      <c r="G870" s="46" t="e">
        <f>VLOOKUP(F870,'Building series'!A:F,6,0)</f>
        <v>#N/A</v>
      </c>
    </row>
    <row r="871" spans="1:34" ht="37.5" x14ac:dyDescent="0.3">
      <c r="A871" s="30" t="s">
        <v>510</v>
      </c>
      <c r="C871" s="31"/>
      <c r="D871" s="1" t="s">
        <v>511</v>
      </c>
      <c r="E871" s="32">
        <v>1001232029001</v>
      </c>
      <c r="F871" t="s">
        <v>187</v>
      </c>
      <c r="G871" s="46">
        <f>VLOOKUP(F871,'Building series'!A:F,6,0)</f>
        <v>110</v>
      </c>
      <c r="H871">
        <v>30.44</v>
      </c>
      <c r="I871">
        <v>9.94</v>
      </c>
      <c r="J871">
        <v>6.2</v>
      </c>
      <c r="K871" s="33">
        <f>VLOOKUP(F871,'Building series'!A:C,2,0)</f>
        <v>2.85</v>
      </c>
      <c r="L871">
        <v>535.53</v>
      </c>
      <c r="M871" s="31">
        <f>L871*K871</f>
        <v>1526.2604999999999</v>
      </c>
      <c r="N871">
        <v>2</v>
      </c>
      <c r="O871" s="31" t="s">
        <v>74</v>
      </c>
      <c r="P871">
        <v>1952</v>
      </c>
      <c r="Q871" s="31">
        <v>12</v>
      </c>
      <c r="R871" s="34">
        <v>535.53</v>
      </c>
      <c r="S871">
        <v>1526.3</v>
      </c>
      <c r="T871" s="35">
        <v>18.57</v>
      </c>
      <c r="U871">
        <v>203</v>
      </c>
      <c r="V871">
        <v>0.6</v>
      </c>
      <c r="W871" s="36" t="s">
        <v>162</v>
      </c>
      <c r="X871" s="1" t="s">
        <v>66</v>
      </c>
      <c r="Y871">
        <v>75713</v>
      </c>
      <c r="Z871">
        <v>34223</v>
      </c>
      <c r="AA871">
        <f>SUM(Y871:Z871)</f>
        <v>109936</v>
      </c>
      <c r="AB871">
        <v>0.82</v>
      </c>
      <c r="AC871">
        <v>31140</v>
      </c>
      <c r="AD871" s="31">
        <v>58.14</v>
      </c>
      <c r="AE871">
        <f>'Building envelope'!D3071</f>
        <v>1036.3</v>
      </c>
      <c r="AF871" s="31">
        <f>'Building envelope'!E3071</f>
        <v>77379</v>
      </c>
      <c r="AG871" s="37">
        <f>'Energy efficiency measures'!H2615</f>
        <v>45200</v>
      </c>
      <c r="AH871" s="38">
        <f>'Energy efficiency measures'!I2615</f>
        <v>3.2480131070263432</v>
      </c>
    </row>
    <row r="872" spans="1:34" s="41" customFormat="1" x14ac:dyDescent="0.25">
      <c r="A872" s="39" t="s">
        <v>67</v>
      </c>
      <c r="B872" s="40" t="s">
        <v>68</v>
      </c>
      <c r="D872" s="42"/>
      <c r="E872" s="43"/>
      <c r="F872" s="43"/>
      <c r="G872" s="46" t="e">
        <f>VLOOKUP(F872,'Building series'!A:F,6,0)</f>
        <v>#N/A</v>
      </c>
      <c r="H872" s="43"/>
      <c r="I872" s="43"/>
      <c r="J872" s="43"/>
      <c r="K872" s="43"/>
      <c r="L872" s="43"/>
      <c r="M872" s="43"/>
      <c r="N872" s="43"/>
      <c r="O872" s="44"/>
      <c r="P872" s="43"/>
      <c r="Q872" s="44"/>
      <c r="R872" s="44"/>
      <c r="S872" s="44"/>
      <c r="T872" s="44"/>
      <c r="U872" s="44"/>
      <c r="V872" s="44"/>
      <c r="W872" s="45"/>
      <c r="X872" s="43"/>
      <c r="Y872" s="43"/>
      <c r="Z872" s="43"/>
      <c r="AA872" s="43"/>
      <c r="AB872" s="43"/>
      <c r="AC872" s="43"/>
      <c r="AD872" s="44"/>
      <c r="AE872" s="44"/>
      <c r="AF872" s="44"/>
      <c r="AG872" s="43"/>
      <c r="AH872" s="44"/>
    </row>
    <row r="873" spans="1:34" s="41" customFormat="1" x14ac:dyDescent="0.25">
      <c r="A873" s="39" t="s">
        <v>69</v>
      </c>
      <c r="B873" s="40" t="s">
        <v>70</v>
      </c>
      <c r="D873" s="42"/>
      <c r="E873" s="43"/>
      <c r="F873" s="43"/>
      <c r="G873" s="46" t="e">
        <f>VLOOKUP(F873,'Building series'!A:F,6,0)</f>
        <v>#N/A</v>
      </c>
      <c r="H873" s="43"/>
      <c r="I873" s="43"/>
      <c r="J873" s="43"/>
      <c r="K873" s="43"/>
      <c r="L873" s="43"/>
      <c r="M873" s="43"/>
      <c r="N873" s="43"/>
      <c r="O873" s="44"/>
      <c r="P873" s="43"/>
      <c r="Q873" s="44"/>
      <c r="R873" s="44"/>
      <c r="S873" s="44"/>
      <c r="T873" s="44"/>
      <c r="U873" s="44"/>
      <c r="V873" s="44"/>
      <c r="W873" s="45"/>
      <c r="X873" s="43"/>
      <c r="Y873" s="43"/>
      <c r="Z873" s="43"/>
      <c r="AA873" s="43"/>
      <c r="AB873" s="43"/>
      <c r="AC873" s="43"/>
      <c r="AD873" s="44"/>
      <c r="AE873" s="44"/>
      <c r="AF873" s="44"/>
      <c r="AG873" s="43"/>
      <c r="AH873" s="44"/>
    </row>
    <row r="874" spans="1:34" x14ac:dyDescent="0.25">
      <c r="G874" s="46" t="e">
        <f>VLOOKUP(F874,'Building series'!A:F,6,0)</f>
        <v>#N/A</v>
      </c>
    </row>
    <row r="875" spans="1:34" x14ac:dyDescent="0.25">
      <c r="G875" s="46" t="e">
        <f>VLOOKUP(F875,'Building series'!A:F,6,0)</f>
        <v>#N/A</v>
      </c>
    </row>
    <row r="876" spans="1:34" ht="37.5" x14ac:dyDescent="0.3">
      <c r="A876" s="30" t="s">
        <v>512</v>
      </c>
      <c r="C876" s="31"/>
      <c r="D876" s="1" t="s">
        <v>513</v>
      </c>
      <c r="E876" s="32">
        <v>1000912024001</v>
      </c>
      <c r="F876" t="s">
        <v>482</v>
      </c>
      <c r="G876" s="46" t="str">
        <f>VLOOKUP(F876,'Building series'!A:F,6,0)</f>
        <v>316/318</v>
      </c>
      <c r="H876">
        <v>25</v>
      </c>
      <c r="I876">
        <v>10.199999999999999</v>
      </c>
      <c r="J876">
        <v>8.6</v>
      </c>
      <c r="K876" s="33">
        <f>VLOOKUP(F876,'Building series'!A:C,2,0)</f>
        <v>2.5099999999999998</v>
      </c>
      <c r="L876">
        <v>560.67999999999995</v>
      </c>
      <c r="M876" s="31">
        <f>L876*K876</f>
        <v>1407.3067999999998</v>
      </c>
      <c r="N876">
        <v>3</v>
      </c>
      <c r="O876" s="31" t="s">
        <v>74</v>
      </c>
      <c r="P876">
        <v>1959</v>
      </c>
      <c r="Q876" s="31">
        <v>12</v>
      </c>
      <c r="R876" s="34">
        <v>560.67999999999995</v>
      </c>
      <c r="S876">
        <v>1401.7</v>
      </c>
      <c r="T876" s="35">
        <v>18.71</v>
      </c>
      <c r="U876">
        <v>203</v>
      </c>
      <c r="V876">
        <v>0.6</v>
      </c>
      <c r="W876" s="36" t="s">
        <v>65</v>
      </c>
      <c r="X876" s="1" t="s">
        <v>66</v>
      </c>
      <c r="Y876">
        <v>76193</v>
      </c>
      <c r="Z876">
        <v>21833</v>
      </c>
      <c r="AA876">
        <f>SUM(Y876:Z876)</f>
        <v>98026</v>
      </c>
      <c r="AB876">
        <v>0.89</v>
      </c>
      <c r="AC876">
        <v>33400</v>
      </c>
      <c r="AD876" s="31">
        <v>59.56</v>
      </c>
      <c r="AE876">
        <f>'Building envelope'!D3085</f>
        <v>768.39999999999986</v>
      </c>
      <c r="AF876" s="31">
        <f>'Building envelope'!E3085</f>
        <v>61949</v>
      </c>
      <c r="AG876" s="37">
        <f>'Energy efficiency measures'!H2626</f>
        <v>48400</v>
      </c>
      <c r="AH876" s="38">
        <f>'Energy efficiency measures'!I2626</f>
        <v>3.4779609376122789</v>
      </c>
    </row>
    <row r="877" spans="1:34" s="41" customFormat="1" x14ac:dyDescent="0.25">
      <c r="A877" s="39" t="s">
        <v>67</v>
      </c>
      <c r="B877" s="40" t="s">
        <v>68</v>
      </c>
      <c r="D877" s="42"/>
      <c r="E877" s="43"/>
      <c r="F877" s="43"/>
      <c r="G877" s="46" t="e">
        <f>VLOOKUP(F877,'Building series'!A:F,6,0)</f>
        <v>#N/A</v>
      </c>
      <c r="H877" s="43"/>
      <c r="I877" s="43"/>
      <c r="J877" s="43"/>
      <c r="K877" s="43"/>
      <c r="L877" s="43"/>
      <c r="M877" s="43"/>
      <c r="N877" s="43"/>
      <c r="O877" s="44"/>
      <c r="P877" s="43"/>
      <c r="Q877" s="44"/>
      <c r="R877" s="44"/>
      <c r="S877" s="44"/>
      <c r="T877" s="44"/>
      <c r="U877" s="44"/>
      <c r="V877" s="44"/>
      <c r="W877" s="45"/>
      <c r="X877" s="43"/>
      <c r="Y877" s="43"/>
      <c r="Z877" s="43"/>
      <c r="AA877" s="43"/>
      <c r="AB877" s="43"/>
      <c r="AC877" s="43"/>
      <c r="AD877" s="44"/>
      <c r="AE877" s="44"/>
      <c r="AF877" s="44"/>
      <c r="AG877" s="43"/>
      <c r="AH877" s="44"/>
    </row>
    <row r="878" spans="1:34" s="41" customFormat="1" x14ac:dyDescent="0.25">
      <c r="A878" s="39" t="s">
        <v>69</v>
      </c>
      <c r="B878" s="40" t="s">
        <v>70</v>
      </c>
      <c r="D878" s="42"/>
      <c r="E878" s="43"/>
      <c r="F878" s="43"/>
      <c r="G878" s="46" t="e">
        <f>VLOOKUP(F878,'Building series'!A:F,6,0)</f>
        <v>#N/A</v>
      </c>
      <c r="H878" s="43"/>
      <c r="I878" s="43"/>
      <c r="J878" s="43"/>
      <c r="K878" s="43"/>
      <c r="L878" s="43"/>
      <c r="M878" s="43"/>
      <c r="N878" s="43"/>
      <c r="O878" s="44"/>
      <c r="P878" s="43"/>
      <c r="Q878" s="44"/>
      <c r="R878" s="44"/>
      <c r="S878" s="44"/>
      <c r="T878" s="44"/>
      <c r="U878" s="44"/>
      <c r="V878" s="44"/>
      <c r="W878" s="45"/>
      <c r="X878" s="43"/>
      <c r="Y878" s="43"/>
      <c r="Z878" s="43"/>
      <c r="AA878" s="43"/>
      <c r="AB878" s="43"/>
      <c r="AC878" s="43"/>
      <c r="AD878" s="44"/>
      <c r="AE878" s="44"/>
      <c r="AF878" s="44"/>
      <c r="AG878" s="43"/>
      <c r="AH878" s="44"/>
    </row>
    <row r="879" spans="1:34" x14ac:dyDescent="0.25">
      <c r="G879" s="46" t="e">
        <f>VLOOKUP(F879,'Building series'!A:F,6,0)</f>
        <v>#N/A</v>
      </c>
    </row>
    <row r="880" spans="1:34" x14ac:dyDescent="0.25">
      <c r="G880" s="46" t="e">
        <f>VLOOKUP(F880,'Building series'!A:F,6,0)</f>
        <v>#N/A</v>
      </c>
    </row>
    <row r="881" spans="1:34" ht="37.5" x14ac:dyDescent="0.3">
      <c r="A881" s="30" t="s">
        <v>514</v>
      </c>
      <c r="C881" s="31"/>
      <c r="D881" s="1" t="s">
        <v>515</v>
      </c>
      <c r="E881" s="32">
        <v>1001280091001</v>
      </c>
      <c r="F881" t="s">
        <v>516</v>
      </c>
      <c r="G881" s="46">
        <f>VLOOKUP(F881,'Building series'!A:F,6,0)</f>
        <v>110</v>
      </c>
      <c r="H881">
        <v>37.75</v>
      </c>
      <c r="I881">
        <v>16.559999999999999</v>
      </c>
      <c r="J881">
        <v>7.2</v>
      </c>
      <c r="K881" s="33">
        <f>VLOOKUP(F881,'Building series'!A:C,2,0)</f>
        <v>3</v>
      </c>
      <c r="L881">
        <v>800.59</v>
      </c>
      <c r="M881" s="31">
        <f>L881*K881</f>
        <v>2401.77</v>
      </c>
      <c r="N881">
        <v>2</v>
      </c>
      <c r="O881" s="31" t="s">
        <v>517</v>
      </c>
      <c r="P881">
        <v>1954</v>
      </c>
      <c r="Q881" s="31">
        <v>12</v>
      </c>
      <c r="R881" s="34">
        <v>800.59</v>
      </c>
      <c r="S881">
        <v>2401.8000000000002</v>
      </c>
      <c r="T881" s="35">
        <v>17.52</v>
      </c>
      <c r="U881">
        <v>203</v>
      </c>
      <c r="V881">
        <v>1</v>
      </c>
      <c r="W881" s="36" t="s">
        <v>85</v>
      </c>
      <c r="X881" s="1" t="s">
        <v>86</v>
      </c>
      <c r="Y881" s="46" t="s">
        <v>64</v>
      </c>
      <c r="Z881" s="46" t="s">
        <v>64</v>
      </c>
      <c r="AA881">
        <f>SUM(Y881:Z881)</f>
        <v>0</v>
      </c>
      <c r="AB881">
        <v>0.91</v>
      </c>
      <c r="AC881">
        <v>43380</v>
      </c>
      <c r="AD881" s="31">
        <v>54.18</v>
      </c>
      <c r="AE881">
        <f>'Building envelope'!D3100</f>
        <v>2046.6</v>
      </c>
      <c r="AF881" s="31">
        <f>'Building envelope'!E3100</f>
        <v>168291</v>
      </c>
      <c r="AG881" s="37">
        <f>'Energy efficiency measures'!H2638</f>
        <v>100350</v>
      </c>
      <c r="AH881" s="38">
        <f>'Energy efficiency measures'!I2638</f>
        <v>7.2110202497808302</v>
      </c>
    </row>
    <row r="882" spans="1:34" s="41" customFormat="1" x14ac:dyDescent="0.25">
      <c r="A882" s="39" t="s">
        <v>67</v>
      </c>
      <c r="B882" s="40" t="s">
        <v>68</v>
      </c>
      <c r="D882" s="42"/>
      <c r="E882" s="43"/>
      <c r="F882" s="43"/>
      <c r="G882" s="46" t="e">
        <f>VLOOKUP(F882,'Building series'!A:F,6,0)</f>
        <v>#N/A</v>
      </c>
      <c r="H882" s="43"/>
      <c r="I882" s="43"/>
      <c r="J882" s="43"/>
      <c r="K882" s="43"/>
      <c r="L882" s="43"/>
      <c r="M882" s="43"/>
      <c r="N882" s="43"/>
      <c r="O882" s="44"/>
      <c r="P882" s="43"/>
      <c r="Q882" s="44"/>
      <c r="R882" s="44"/>
      <c r="S882" s="44"/>
      <c r="T882" s="44"/>
      <c r="U882" s="44"/>
      <c r="V882" s="44"/>
      <c r="W882" s="45"/>
      <c r="X882" s="43"/>
      <c r="Y882" s="43"/>
      <c r="Z882" s="43"/>
      <c r="AA882" s="43"/>
      <c r="AB882" s="43"/>
      <c r="AC882" s="43"/>
      <c r="AD882" s="44"/>
      <c r="AE882" s="44"/>
      <c r="AF882" s="44"/>
      <c r="AG882" s="43"/>
      <c r="AH882" s="44"/>
    </row>
    <row r="883" spans="1:34" s="41" customFormat="1" x14ac:dyDescent="0.25">
      <c r="A883" s="39" t="s">
        <v>69</v>
      </c>
      <c r="B883" s="40" t="s">
        <v>70</v>
      </c>
      <c r="D883" s="42"/>
      <c r="E883" s="43"/>
      <c r="F883" s="43"/>
      <c r="G883" s="46" t="e">
        <f>VLOOKUP(F883,'Building series'!A:F,6,0)</f>
        <v>#N/A</v>
      </c>
      <c r="H883" s="43"/>
      <c r="I883" s="43"/>
      <c r="J883" s="43"/>
      <c r="K883" s="43"/>
      <c r="L883" s="43"/>
      <c r="M883" s="43"/>
      <c r="N883" s="43"/>
      <c r="O883" s="44"/>
      <c r="P883" s="43"/>
      <c r="Q883" s="44"/>
      <c r="R883" s="44"/>
      <c r="S883" s="44"/>
      <c r="T883" s="44"/>
      <c r="U883" s="44"/>
      <c r="V883" s="44"/>
      <c r="W883" s="45"/>
      <c r="X883" s="43"/>
      <c r="Y883" s="43"/>
      <c r="Z883" s="43"/>
      <c r="AA883" s="43"/>
      <c r="AB883" s="43"/>
      <c r="AC883" s="43"/>
      <c r="AD883" s="44"/>
      <c r="AE883" s="44"/>
      <c r="AF883" s="44"/>
      <c r="AG883" s="43"/>
      <c r="AH883" s="44"/>
    </row>
    <row r="884" spans="1:34" x14ac:dyDescent="0.25">
      <c r="G884" s="46" t="e">
        <f>VLOOKUP(F884,'Building series'!A:F,6,0)</f>
        <v>#N/A</v>
      </c>
    </row>
    <row r="885" spans="1:34" x14ac:dyDescent="0.25">
      <c r="G885" s="46" t="e">
        <f>VLOOKUP(F885,'Building series'!A:F,6,0)</f>
        <v>#N/A</v>
      </c>
    </row>
    <row r="886" spans="1:34" ht="37.5" x14ac:dyDescent="0.3">
      <c r="A886" s="30" t="s">
        <v>518</v>
      </c>
      <c r="C886" s="31"/>
      <c r="D886" s="1" t="s">
        <v>519</v>
      </c>
      <c r="E886" s="32">
        <v>1001242016001</v>
      </c>
      <c r="F886" t="s">
        <v>520</v>
      </c>
      <c r="G886" s="46" t="str">
        <f>VLOOKUP(F886,'Building series'!A:F,6,0)</f>
        <v>316/318</v>
      </c>
      <c r="H886">
        <v>24.58</v>
      </c>
      <c r="I886">
        <v>10.32</v>
      </c>
      <c r="J886">
        <v>9.1999999999999993</v>
      </c>
      <c r="K886" s="33">
        <f>VLOOKUP(F886,'Building series'!A:C,2,0)</f>
        <v>2.88</v>
      </c>
      <c r="L886">
        <v>564.5</v>
      </c>
      <c r="M886" s="31">
        <f>L886*K886</f>
        <v>1625.76</v>
      </c>
      <c r="N886">
        <v>3</v>
      </c>
      <c r="O886" s="31" t="s">
        <v>74</v>
      </c>
      <c r="P886">
        <v>1962</v>
      </c>
      <c r="Q886" s="31">
        <v>12</v>
      </c>
      <c r="R886" s="34">
        <v>564.5</v>
      </c>
      <c r="S886">
        <v>1625.8</v>
      </c>
      <c r="T886" s="35">
        <v>18.71</v>
      </c>
      <c r="U886">
        <v>203</v>
      </c>
      <c r="V886">
        <v>0.6</v>
      </c>
      <c r="W886" s="36" t="s">
        <v>162</v>
      </c>
      <c r="X886" s="1" t="s">
        <v>66</v>
      </c>
      <c r="Y886">
        <v>83460</v>
      </c>
      <c r="Z886">
        <v>30537</v>
      </c>
      <c r="AA886">
        <f>SUM(Y886:Z886)</f>
        <v>113997</v>
      </c>
      <c r="AB886">
        <v>0.92</v>
      </c>
      <c r="AC886">
        <v>28370</v>
      </c>
      <c r="AD886" s="31">
        <v>50.26</v>
      </c>
      <c r="AE886">
        <f>'Building envelope'!D3115</f>
        <v>989.09999999999991</v>
      </c>
      <c r="AF886" s="31">
        <f>'Building envelope'!E3115</f>
        <v>77766</v>
      </c>
      <c r="AG886" s="37">
        <f>'Energy efficiency measures'!H2651</f>
        <v>65200</v>
      </c>
      <c r="AH886" s="38">
        <f>'Energy efficiency measures'!I2651</f>
        <v>4.6851870481884417</v>
      </c>
    </row>
    <row r="887" spans="1:34" s="41" customFormat="1" x14ac:dyDescent="0.25">
      <c r="A887" s="39" t="s">
        <v>67</v>
      </c>
      <c r="B887" s="40" t="s">
        <v>68</v>
      </c>
      <c r="D887" s="42"/>
      <c r="E887" s="43"/>
      <c r="F887" s="43"/>
      <c r="G887" s="46" t="e">
        <f>VLOOKUP(F887,'Building series'!A:F,6,0)</f>
        <v>#N/A</v>
      </c>
      <c r="H887" s="43"/>
      <c r="I887" s="43"/>
      <c r="J887" s="43"/>
      <c r="K887" s="43"/>
      <c r="L887" s="43"/>
      <c r="M887" s="43"/>
      <c r="N887" s="43"/>
      <c r="O887" s="44"/>
      <c r="P887" s="43"/>
      <c r="Q887" s="44"/>
      <c r="R887" s="44"/>
      <c r="S887" s="44"/>
      <c r="T887" s="44"/>
      <c r="U887" s="44"/>
      <c r="V887" s="44"/>
      <c r="W887" s="45"/>
      <c r="X887" s="43"/>
      <c r="Y887" s="43"/>
      <c r="Z887" s="43"/>
      <c r="AA887" s="43"/>
      <c r="AB887" s="43"/>
      <c r="AC887" s="43"/>
      <c r="AD887" s="44"/>
      <c r="AE887" s="44"/>
      <c r="AF887" s="44"/>
      <c r="AG887" s="43"/>
      <c r="AH887" s="44"/>
    </row>
    <row r="888" spans="1:34" s="41" customFormat="1" x14ac:dyDescent="0.25">
      <c r="A888" s="39" t="s">
        <v>69</v>
      </c>
      <c r="B888" s="40" t="s">
        <v>70</v>
      </c>
      <c r="D888" s="42"/>
      <c r="E888" s="43"/>
      <c r="F888" s="43"/>
      <c r="G888" s="46" t="e">
        <f>VLOOKUP(F888,'Building series'!A:F,6,0)</f>
        <v>#N/A</v>
      </c>
      <c r="H888" s="43"/>
      <c r="I888" s="43"/>
      <c r="J888" s="43"/>
      <c r="K888" s="43"/>
      <c r="L888" s="43"/>
      <c r="M888" s="43"/>
      <c r="N888" s="43"/>
      <c r="O888" s="44"/>
      <c r="P888" s="43"/>
      <c r="Q888" s="44"/>
      <c r="R888" s="44"/>
      <c r="S888" s="44"/>
      <c r="T888" s="44"/>
      <c r="U888" s="44"/>
      <c r="V888" s="44"/>
      <c r="W888" s="45"/>
      <c r="X888" s="43"/>
      <c r="Y888" s="43"/>
      <c r="Z888" s="43"/>
      <c r="AA888" s="43"/>
      <c r="AB888" s="43"/>
      <c r="AC888" s="43"/>
      <c r="AD888" s="44"/>
      <c r="AE888" s="44"/>
      <c r="AF888" s="44"/>
      <c r="AG888" s="43"/>
      <c r="AH888" s="44"/>
    </row>
    <row r="889" spans="1:34" x14ac:dyDescent="0.25">
      <c r="G889" s="46" t="e">
        <f>VLOOKUP(F889,'Building series'!A:F,6,0)</f>
        <v>#N/A</v>
      </c>
    </row>
    <row r="890" spans="1:34" x14ac:dyDescent="0.25">
      <c r="G890" s="46" t="e">
        <f>VLOOKUP(F890,'Building series'!A:F,6,0)</f>
        <v>#N/A</v>
      </c>
    </row>
    <row r="891" spans="1:34" ht="37.5" x14ac:dyDescent="0.3">
      <c r="A891" s="30" t="s">
        <v>521</v>
      </c>
      <c r="C891" s="31"/>
      <c r="D891" s="1" t="s">
        <v>522</v>
      </c>
      <c r="E891" s="32">
        <v>1000320036001</v>
      </c>
      <c r="F891" t="s">
        <v>523</v>
      </c>
      <c r="G891" s="46">
        <f>VLOOKUP(F891,'Building series'!A:F,6,0)</f>
        <v>0</v>
      </c>
      <c r="H891">
        <v>33.799999999999997</v>
      </c>
      <c r="I891">
        <v>12.8</v>
      </c>
      <c r="J891">
        <v>16.45</v>
      </c>
      <c r="K891" s="33">
        <f>VLOOKUP(F891,'Building series'!A:C,2,0)</f>
        <v>2.88</v>
      </c>
      <c r="L891">
        <v>1787.15</v>
      </c>
      <c r="M891" s="31">
        <f>L891*K891</f>
        <v>5146.9920000000002</v>
      </c>
      <c r="N891">
        <v>5</v>
      </c>
      <c r="O891" s="31" t="s">
        <v>74</v>
      </c>
      <c r="P891">
        <v>1900</v>
      </c>
      <c r="Q891" s="31">
        <v>19</v>
      </c>
      <c r="R891" s="34">
        <v>1787.15</v>
      </c>
      <c r="S891">
        <v>5200.6000000000004</v>
      </c>
      <c r="T891" s="35">
        <v>18.54</v>
      </c>
      <c r="U891">
        <v>203</v>
      </c>
      <c r="V891">
        <v>0.6</v>
      </c>
      <c r="W891" s="36" t="s">
        <v>65</v>
      </c>
      <c r="X891" s="1" t="s">
        <v>86</v>
      </c>
      <c r="Y891">
        <v>195973</v>
      </c>
      <c r="Z891" s="46" t="s">
        <v>64</v>
      </c>
      <c r="AA891">
        <f>SUM(Y891:Z891)</f>
        <v>195973</v>
      </c>
      <c r="AB891">
        <v>0.9</v>
      </c>
      <c r="AC891">
        <v>94980</v>
      </c>
      <c r="AD891" s="31">
        <v>53.14</v>
      </c>
      <c r="AE891">
        <f>'Building envelope'!D3132</f>
        <v>2755.5</v>
      </c>
      <c r="AF891" s="31">
        <f>'Building envelope'!E3132</f>
        <v>225158</v>
      </c>
      <c r="AG891" s="37">
        <f>'Energy efficiency measures'!H2661</f>
        <v>109500</v>
      </c>
      <c r="AH891" s="38">
        <f>'Energy efficiency measures'!I2661</f>
        <v>7.8685273278624912</v>
      </c>
    </row>
    <row r="892" spans="1:34" s="41" customFormat="1" x14ac:dyDescent="0.25">
      <c r="A892" s="39" t="s">
        <v>67</v>
      </c>
      <c r="B892" s="40" t="s">
        <v>68</v>
      </c>
      <c r="D892" s="42"/>
      <c r="E892" s="43"/>
      <c r="F892" s="43"/>
      <c r="G892" s="46" t="e">
        <f>VLOOKUP(F892,'Building series'!A:F,6,0)</f>
        <v>#N/A</v>
      </c>
      <c r="H892" s="43"/>
      <c r="I892" s="43"/>
      <c r="J892" s="43"/>
      <c r="K892" s="43"/>
      <c r="L892" s="43"/>
      <c r="M892" s="43"/>
      <c r="N892" s="43"/>
      <c r="O892" s="44"/>
      <c r="P892" s="43"/>
      <c r="Q892" s="44"/>
      <c r="R892" s="44"/>
      <c r="S892" s="44"/>
      <c r="T892" s="44"/>
      <c r="U892" s="44"/>
      <c r="V892" s="44"/>
      <c r="W892" s="45"/>
      <c r="X892" s="43"/>
      <c r="Y892" s="43"/>
      <c r="Z892" s="43"/>
      <c r="AA892" s="43"/>
      <c r="AB892" s="43"/>
      <c r="AC892" s="43"/>
      <c r="AD892" s="44"/>
      <c r="AE892" s="44"/>
      <c r="AF892" s="44"/>
      <c r="AG892" s="43"/>
      <c r="AH892" s="44"/>
    </row>
    <row r="893" spans="1:34" s="41" customFormat="1" x14ac:dyDescent="0.25">
      <c r="A893" s="39" t="s">
        <v>69</v>
      </c>
      <c r="B893" s="40" t="s">
        <v>70</v>
      </c>
      <c r="D893" s="42"/>
      <c r="E893" s="43"/>
      <c r="F893" s="43"/>
      <c r="G893" s="46" t="e">
        <f>VLOOKUP(F893,'Building series'!A:F,6,0)</f>
        <v>#N/A</v>
      </c>
      <c r="H893" s="43"/>
      <c r="I893" s="43"/>
      <c r="J893" s="43"/>
      <c r="K893" s="43"/>
      <c r="L893" s="43"/>
      <c r="M893" s="43"/>
      <c r="N893" s="43"/>
      <c r="O893" s="44"/>
      <c r="P893" s="43"/>
      <c r="Q893" s="44"/>
      <c r="R893" s="44"/>
      <c r="S893" s="44"/>
      <c r="T893" s="44"/>
      <c r="U893" s="44"/>
      <c r="V893" s="44"/>
      <c r="W893" s="45"/>
      <c r="X893" s="43"/>
      <c r="Y893" s="43"/>
      <c r="Z893" s="43"/>
      <c r="AA893" s="43"/>
      <c r="AB893" s="43"/>
      <c r="AC893" s="43"/>
      <c r="AD893" s="44"/>
      <c r="AE893" s="44"/>
      <c r="AF893" s="44"/>
      <c r="AG893" s="43"/>
      <c r="AH893" s="44"/>
    </row>
    <row r="894" spans="1:34" x14ac:dyDescent="0.25">
      <c r="G894" s="46" t="e">
        <f>VLOOKUP(F894,'Building series'!A:F,6,0)</f>
        <v>#N/A</v>
      </c>
    </row>
    <row r="895" spans="1:34" x14ac:dyDescent="0.25">
      <c r="G895" s="46" t="e">
        <f>VLOOKUP(F895,'Building series'!A:F,6,0)</f>
        <v>#N/A</v>
      </c>
    </row>
    <row r="896" spans="1:34" ht="37.5" x14ac:dyDescent="0.3">
      <c r="A896" s="30" t="s">
        <v>524</v>
      </c>
      <c r="C896" s="31"/>
      <c r="D896" s="1" t="s">
        <v>525</v>
      </c>
      <c r="E896" s="32">
        <v>1000320036002</v>
      </c>
      <c r="F896" t="s">
        <v>526</v>
      </c>
      <c r="G896" s="46">
        <f>VLOOKUP(F896,'Building series'!A:F,6,0)</f>
        <v>0</v>
      </c>
      <c r="H896">
        <v>35.1</v>
      </c>
      <c r="I896">
        <v>12.1</v>
      </c>
      <c r="J896">
        <v>16</v>
      </c>
      <c r="K896" s="33">
        <f>VLOOKUP(F896,'Building series'!A:C,2,0)</f>
        <v>2.82</v>
      </c>
      <c r="L896">
        <v>2030.12</v>
      </c>
      <c r="M896" s="31">
        <f>L896*K896</f>
        <v>5724.9383999999991</v>
      </c>
      <c r="N896">
        <v>5</v>
      </c>
      <c r="O896" s="31" t="s">
        <v>74</v>
      </c>
      <c r="P896">
        <v>1909</v>
      </c>
      <c r="Q896" s="31">
        <v>29</v>
      </c>
      <c r="R896" s="34">
        <v>2030.12</v>
      </c>
      <c r="S896">
        <v>5684.3</v>
      </c>
      <c r="T896" s="35">
        <v>18.399999999999999</v>
      </c>
      <c r="U896">
        <v>203</v>
      </c>
      <c r="V896">
        <v>0.7</v>
      </c>
      <c r="W896" s="36" t="s">
        <v>65</v>
      </c>
      <c r="X896" s="1" t="s">
        <v>86</v>
      </c>
      <c r="Y896">
        <v>211020</v>
      </c>
      <c r="Z896" s="46" t="s">
        <v>64</v>
      </c>
      <c r="AA896">
        <f>SUM(Y896:Z896)</f>
        <v>211020</v>
      </c>
      <c r="AB896">
        <v>0.91</v>
      </c>
      <c r="AC896">
        <v>100920</v>
      </c>
      <c r="AD896" s="31">
        <v>49.72</v>
      </c>
      <c r="AE896">
        <f>'Building envelope'!D3149</f>
        <v>2497.1</v>
      </c>
      <c r="AF896" s="31">
        <f>'Building envelope'!E3149</f>
        <v>208787</v>
      </c>
      <c r="AG896" s="37">
        <f>'Energy efficiency measures'!H2671</f>
        <v>56100</v>
      </c>
      <c r="AH896" s="38">
        <f>'Energy efficiency measures'!I2671</f>
        <v>4.0312729049596872</v>
      </c>
    </row>
    <row r="897" spans="1:34" s="41" customFormat="1" x14ac:dyDescent="0.25">
      <c r="A897" s="39" t="s">
        <v>67</v>
      </c>
      <c r="B897" s="40" t="s">
        <v>68</v>
      </c>
      <c r="D897" s="42"/>
      <c r="E897" s="43"/>
      <c r="F897" s="43"/>
      <c r="G897" s="46" t="e">
        <f>VLOOKUP(F897,'Building series'!A:F,6,0)</f>
        <v>#N/A</v>
      </c>
      <c r="H897" s="43"/>
      <c r="I897" s="43"/>
      <c r="J897" s="43"/>
      <c r="K897" s="43"/>
      <c r="L897" s="43"/>
      <c r="M897" s="43"/>
      <c r="N897" s="43"/>
      <c r="O897" s="44"/>
      <c r="P897" s="43"/>
      <c r="Q897" s="44"/>
      <c r="R897" s="44"/>
      <c r="S897" s="44"/>
      <c r="T897" s="44"/>
      <c r="U897" s="44"/>
      <c r="V897" s="44"/>
      <c r="W897" s="45"/>
      <c r="X897" s="43"/>
      <c r="Y897" s="43"/>
      <c r="Z897" s="43"/>
      <c r="AA897" s="43"/>
      <c r="AB897" s="43"/>
      <c r="AC897" s="43"/>
      <c r="AD897" s="44"/>
      <c r="AE897" s="44"/>
      <c r="AF897" s="44"/>
      <c r="AG897" s="43"/>
      <c r="AH897" s="44"/>
    </row>
    <row r="898" spans="1:34" s="41" customFormat="1" x14ac:dyDescent="0.25">
      <c r="A898" s="39" t="s">
        <v>69</v>
      </c>
      <c r="B898" s="40" t="s">
        <v>70</v>
      </c>
      <c r="D898" s="42"/>
      <c r="E898" s="43"/>
      <c r="F898" s="43"/>
      <c r="G898" s="46" t="e">
        <f>VLOOKUP(F898,'Building series'!A:F,6,0)</f>
        <v>#N/A</v>
      </c>
      <c r="H898" s="43"/>
      <c r="I898" s="43"/>
      <c r="J898" s="43"/>
      <c r="K898" s="43"/>
      <c r="L898" s="43"/>
      <c r="M898" s="43"/>
      <c r="N898" s="43"/>
      <c r="O898" s="44"/>
      <c r="P898" s="43"/>
      <c r="Q898" s="44"/>
      <c r="R898" s="44"/>
      <c r="S898" s="44"/>
      <c r="T898" s="44"/>
      <c r="U898" s="44"/>
      <c r="V898" s="44"/>
      <c r="W898" s="45"/>
      <c r="X898" s="43"/>
      <c r="Y898" s="43"/>
      <c r="Z898" s="43"/>
      <c r="AA898" s="43"/>
      <c r="AB898" s="43"/>
      <c r="AC898" s="43"/>
      <c r="AD898" s="44"/>
      <c r="AE898" s="44"/>
      <c r="AF898" s="44"/>
      <c r="AG898" s="43"/>
      <c r="AH898" s="44"/>
    </row>
    <row r="899" spans="1:34" x14ac:dyDescent="0.25">
      <c r="G899" s="46" t="e">
        <f>VLOOKUP(F899,'Building series'!A:F,6,0)</f>
        <v>#N/A</v>
      </c>
    </row>
    <row r="900" spans="1:34" x14ac:dyDescent="0.25">
      <c r="G900" s="46" t="e">
        <f>VLOOKUP(F900,'Building series'!A:F,6,0)</f>
        <v>#N/A</v>
      </c>
    </row>
    <row r="901" spans="1:34" ht="37.5" x14ac:dyDescent="0.3">
      <c r="A901" s="30" t="s">
        <v>527</v>
      </c>
      <c r="C901" s="31"/>
      <c r="D901" s="1" t="s">
        <v>528</v>
      </c>
      <c r="E901" s="32">
        <v>1000702031001</v>
      </c>
      <c r="F901" t="s">
        <v>523</v>
      </c>
      <c r="G901" s="46">
        <f>VLOOKUP(F901,'Building series'!A:F,6,0)</f>
        <v>0</v>
      </c>
      <c r="H901">
        <v>29.2</v>
      </c>
      <c r="I901">
        <v>17.25</v>
      </c>
      <c r="J901">
        <v>15.05</v>
      </c>
      <c r="K901" s="33">
        <f>VLOOKUP(F901,'Building series'!A:C,2,0)</f>
        <v>2.88</v>
      </c>
      <c r="L901">
        <v>688.29</v>
      </c>
      <c r="M901" s="31">
        <f>L901*K901</f>
        <v>1982.2751999999998</v>
      </c>
      <c r="N901">
        <v>5</v>
      </c>
      <c r="O901" s="31" t="s">
        <v>74</v>
      </c>
      <c r="P901">
        <v>1800</v>
      </c>
      <c r="Q901" s="31">
        <v>9</v>
      </c>
      <c r="R901" s="34">
        <v>688.29</v>
      </c>
      <c r="S901">
        <v>1989.16</v>
      </c>
      <c r="T901" s="35">
        <v>19.774000000000001</v>
      </c>
      <c r="U901">
        <v>203</v>
      </c>
      <c r="V901">
        <v>0.89</v>
      </c>
      <c r="W901" s="36" t="s">
        <v>65</v>
      </c>
      <c r="X901" s="1" t="s">
        <v>66</v>
      </c>
      <c r="Y901">
        <v>133320</v>
      </c>
      <c r="Z901">
        <v>49353</v>
      </c>
      <c r="AA901">
        <f>SUM(Y901:Z901)</f>
        <v>182673</v>
      </c>
      <c r="AB901">
        <v>0.9</v>
      </c>
      <c r="AC901">
        <v>27000</v>
      </c>
      <c r="AD901" s="31">
        <v>39.22</v>
      </c>
      <c r="AE901">
        <f>'Building envelope'!D3163</f>
        <v>1497.7</v>
      </c>
      <c r="AF901" s="31">
        <f>'Building envelope'!E3163</f>
        <v>121181</v>
      </c>
      <c r="AG901" s="37">
        <f>'Energy efficiency measures'!H2684</f>
        <v>54510</v>
      </c>
      <c r="AH901" s="38">
        <f>'Energy efficiency measures'!I2684</f>
        <v>3.9170175766373001</v>
      </c>
    </row>
    <row r="902" spans="1:34" s="41" customFormat="1" x14ac:dyDescent="0.25">
      <c r="A902" s="39" t="s">
        <v>67</v>
      </c>
      <c r="B902" s="40" t="s">
        <v>68</v>
      </c>
      <c r="D902" s="42"/>
      <c r="E902" s="43"/>
      <c r="F902" s="43"/>
      <c r="G902" s="46" t="e">
        <f>VLOOKUP(F902,'Building series'!A:F,6,0)</f>
        <v>#N/A</v>
      </c>
      <c r="H902" s="43"/>
      <c r="I902" s="43"/>
      <c r="J902" s="43"/>
      <c r="K902" s="43"/>
      <c r="L902" s="43"/>
      <c r="M902" s="43"/>
      <c r="N902" s="43"/>
      <c r="O902" s="44"/>
      <c r="P902" s="43"/>
      <c r="Q902" s="44"/>
      <c r="R902" s="44"/>
      <c r="S902" s="44"/>
      <c r="T902" s="44"/>
      <c r="U902" s="44"/>
      <c r="V902" s="44"/>
      <c r="W902" s="45"/>
      <c r="X902" s="43"/>
      <c r="Y902" s="43"/>
      <c r="Z902" s="43"/>
      <c r="AA902" s="43"/>
      <c r="AB902" s="43"/>
      <c r="AC902" s="43"/>
      <c r="AD902" s="44"/>
      <c r="AE902" s="44"/>
      <c r="AF902" s="44"/>
      <c r="AG902" s="43"/>
      <c r="AH902" s="44"/>
    </row>
    <row r="903" spans="1:34" s="41" customFormat="1" x14ac:dyDescent="0.25">
      <c r="A903" s="39" t="s">
        <v>69</v>
      </c>
      <c r="B903" s="40" t="s">
        <v>70</v>
      </c>
      <c r="D903" s="42"/>
      <c r="E903" s="43"/>
      <c r="F903" s="43"/>
      <c r="G903" s="46" t="e">
        <f>VLOOKUP(F903,'Building series'!A:F,6,0)</f>
        <v>#N/A</v>
      </c>
      <c r="H903" s="43"/>
      <c r="I903" s="43"/>
      <c r="J903" s="43"/>
      <c r="K903" s="43"/>
      <c r="L903" s="43"/>
      <c r="M903" s="43"/>
      <c r="N903" s="43"/>
      <c r="O903" s="44"/>
      <c r="P903" s="43"/>
      <c r="Q903" s="44"/>
      <c r="R903" s="44"/>
      <c r="S903" s="44"/>
      <c r="T903" s="44"/>
      <c r="U903" s="44"/>
      <c r="V903" s="44"/>
      <c r="W903" s="45"/>
      <c r="X903" s="43"/>
      <c r="Y903" s="43"/>
      <c r="Z903" s="43"/>
      <c r="AA903" s="43"/>
      <c r="AB903" s="43"/>
      <c r="AC903" s="43"/>
      <c r="AD903" s="44"/>
      <c r="AE903" s="44"/>
      <c r="AF903" s="44"/>
      <c r="AG903" s="43"/>
      <c r="AH903" s="44"/>
    </row>
    <row r="904" spans="1:34" x14ac:dyDescent="0.25">
      <c r="G904" s="46" t="e">
        <f>VLOOKUP(F904,'Building series'!A:F,6,0)</f>
        <v>#N/A</v>
      </c>
    </row>
    <row r="905" spans="1:34" x14ac:dyDescent="0.25">
      <c r="G905" s="46" t="e">
        <f>VLOOKUP(F905,'Building series'!A:F,6,0)</f>
        <v>#N/A</v>
      </c>
    </row>
    <row r="906" spans="1:34" ht="45.75" x14ac:dyDescent="0.3">
      <c r="A906" s="30" t="s">
        <v>529</v>
      </c>
      <c r="C906" s="31"/>
      <c r="D906" s="1" t="s">
        <v>530</v>
      </c>
      <c r="E906" s="32">
        <v>1000820266002</v>
      </c>
      <c r="F906" t="s">
        <v>531</v>
      </c>
      <c r="G906" s="46">
        <f>VLOOKUP(F906,'Building series'!A:F,6,0)</f>
        <v>602</v>
      </c>
      <c r="H906" s="46" t="s">
        <v>64</v>
      </c>
      <c r="I906" s="46" t="s">
        <v>64</v>
      </c>
      <c r="J906" s="46" t="s">
        <v>64</v>
      </c>
      <c r="K906" s="33">
        <f>VLOOKUP(F906,'Building series'!A:C,2,0)</f>
        <v>2.6</v>
      </c>
      <c r="L906">
        <v>6384.63</v>
      </c>
      <c r="M906" s="31">
        <f>L906*K906</f>
        <v>16600.038</v>
      </c>
      <c r="N906">
        <v>9</v>
      </c>
      <c r="O906" s="31" t="s">
        <v>74</v>
      </c>
      <c r="P906">
        <v>1977</v>
      </c>
      <c r="Q906" s="31">
        <v>108</v>
      </c>
      <c r="R906" s="34">
        <v>6384.63</v>
      </c>
      <c r="S906">
        <v>16600.04</v>
      </c>
      <c r="T906" s="35">
        <v>19.774000000000001</v>
      </c>
      <c r="U906">
        <v>203</v>
      </c>
      <c r="V906">
        <v>0.75</v>
      </c>
      <c r="W906" s="36" t="s">
        <v>65</v>
      </c>
      <c r="X906" s="1" t="s">
        <v>66</v>
      </c>
      <c r="Y906">
        <v>699310</v>
      </c>
      <c r="Z906">
        <v>361027</v>
      </c>
      <c r="AA906">
        <f>SUM(Y906:Z906)</f>
        <v>1060337</v>
      </c>
      <c r="AB906">
        <v>0.88</v>
      </c>
      <c r="AC906">
        <v>274140</v>
      </c>
      <c r="AD906" s="31">
        <v>42.93</v>
      </c>
      <c r="AE906">
        <f>'Building envelope'!D3181</f>
        <v>8292.4</v>
      </c>
      <c r="AF906" s="31">
        <f>'Building envelope'!E3181</f>
        <v>692904</v>
      </c>
      <c r="AG906" s="37">
        <f>'Energy efficiency measures'!H2699</f>
        <v>717814</v>
      </c>
      <c r="AH906" s="38">
        <f>'Energy efficiency measures'!I2699</f>
        <v>51.581178770066536</v>
      </c>
    </row>
    <row r="907" spans="1:34" s="41" customFormat="1" x14ac:dyDescent="0.25">
      <c r="A907" s="39" t="s">
        <v>67</v>
      </c>
      <c r="B907" s="40" t="s">
        <v>68</v>
      </c>
      <c r="D907" s="42"/>
      <c r="E907" s="43"/>
      <c r="F907" s="43"/>
      <c r="G907" s="46" t="e">
        <f>VLOOKUP(F907,'Building series'!A:F,6,0)</f>
        <v>#N/A</v>
      </c>
      <c r="H907" s="43"/>
      <c r="I907" s="43"/>
      <c r="J907" s="43"/>
      <c r="K907" s="43"/>
      <c r="L907" s="43"/>
      <c r="M907" s="43"/>
      <c r="N907" s="43"/>
      <c r="O907" s="44"/>
      <c r="P907" s="43"/>
      <c r="Q907" s="44"/>
      <c r="R907" s="44"/>
      <c r="S907" s="44"/>
      <c r="T907" s="44"/>
      <c r="U907" s="44"/>
      <c r="V907" s="44"/>
      <c r="W907" s="45"/>
      <c r="X907" s="43"/>
      <c r="Y907" s="43"/>
      <c r="Z907" s="43"/>
      <c r="AA907" s="43"/>
      <c r="AB907" s="43"/>
      <c r="AC907" s="43"/>
      <c r="AD907" s="44"/>
      <c r="AE907" s="44"/>
      <c r="AF907" s="44"/>
      <c r="AG907" s="43"/>
      <c r="AH907" s="44"/>
    </row>
    <row r="908" spans="1:34" s="41" customFormat="1" x14ac:dyDescent="0.25">
      <c r="A908" s="39" t="s">
        <v>69</v>
      </c>
      <c r="B908" s="40" t="s">
        <v>70</v>
      </c>
      <c r="D908" s="42"/>
      <c r="E908" s="43"/>
      <c r="F908" s="43"/>
      <c r="G908" s="46" t="e">
        <f>VLOOKUP(F908,'Building series'!A:F,6,0)</f>
        <v>#N/A</v>
      </c>
      <c r="H908" s="43"/>
      <c r="I908" s="43"/>
      <c r="J908" s="43"/>
      <c r="K908" s="43"/>
      <c r="L908" s="43"/>
      <c r="M908" s="43"/>
      <c r="N908" s="43"/>
      <c r="O908" s="44"/>
      <c r="P908" s="43"/>
      <c r="Q908" s="44"/>
      <c r="R908" s="44"/>
      <c r="S908" s="44"/>
      <c r="T908" s="44"/>
      <c r="U908" s="44"/>
      <c r="V908" s="44"/>
      <c r="W908" s="45"/>
      <c r="X908" s="43"/>
      <c r="Y908" s="43"/>
      <c r="Z908" s="43"/>
      <c r="AA908" s="43"/>
      <c r="AB908" s="43"/>
      <c r="AC908" s="43"/>
      <c r="AD908" s="44"/>
      <c r="AE908" s="44"/>
      <c r="AF908" s="44"/>
      <c r="AG908" s="43"/>
      <c r="AH908" s="44"/>
    </row>
    <row r="909" spans="1:34" x14ac:dyDescent="0.25">
      <c r="G909" s="46" t="e">
        <f>VLOOKUP(F909,'Building series'!A:F,6,0)</f>
        <v>#N/A</v>
      </c>
    </row>
    <row r="910" spans="1:34" x14ac:dyDescent="0.25">
      <c r="G910" s="46" t="e">
        <f>VLOOKUP(F910,'Building series'!A:F,6,0)</f>
        <v>#N/A</v>
      </c>
    </row>
    <row r="911" spans="1:34" ht="45.75" x14ac:dyDescent="0.3">
      <c r="A911" s="30" t="s">
        <v>532</v>
      </c>
      <c r="C911" s="31"/>
      <c r="D911" s="1" t="s">
        <v>533</v>
      </c>
      <c r="E911" s="32">
        <v>1005800174</v>
      </c>
      <c r="F911" t="s">
        <v>80</v>
      </c>
      <c r="G911" s="46">
        <f>VLOOKUP(F911,'Building series'!A:F,6,0)</f>
        <v>0</v>
      </c>
      <c r="H911" s="46" t="s">
        <v>64</v>
      </c>
      <c r="I911" s="46" t="s">
        <v>64</v>
      </c>
      <c r="J911">
        <v>36.049999999999997</v>
      </c>
      <c r="K911" s="33">
        <f>VLOOKUP(F911,'Building series'!A:C,2,0)</f>
        <v>2.5</v>
      </c>
      <c r="L911">
        <v>7847.3</v>
      </c>
      <c r="M911" s="31">
        <f>L911*K911</f>
        <v>19618.25</v>
      </c>
      <c r="N911">
        <v>13</v>
      </c>
      <c r="O911" s="31" t="s">
        <v>74</v>
      </c>
      <c r="P911">
        <v>1994</v>
      </c>
      <c r="Q911" s="31">
        <v>113</v>
      </c>
      <c r="R911" s="34">
        <v>7847.3</v>
      </c>
      <c r="S911">
        <v>19618.25</v>
      </c>
      <c r="T911" s="35">
        <v>18.2</v>
      </c>
      <c r="U911">
        <v>203</v>
      </c>
      <c r="V911">
        <v>0.6</v>
      </c>
      <c r="W911" s="36" t="s">
        <v>65</v>
      </c>
      <c r="X911" s="1" t="s">
        <v>66</v>
      </c>
      <c r="Y911">
        <v>902027</v>
      </c>
      <c r="Z911">
        <v>401630</v>
      </c>
      <c r="AA911">
        <f>SUM(Y911:Z911)</f>
        <v>1303657</v>
      </c>
      <c r="AB911">
        <v>0.88</v>
      </c>
      <c r="AC911">
        <v>364900</v>
      </c>
      <c r="AD911" s="31">
        <v>46.51</v>
      </c>
      <c r="AE911">
        <f>'Building envelope'!D3196</f>
        <v>10534.1</v>
      </c>
      <c r="AF911" s="31">
        <f>'Building envelope'!E3196</f>
        <v>871428</v>
      </c>
      <c r="AG911" s="37">
        <f>'Energy efficiency measures'!H2715</f>
        <v>542800</v>
      </c>
      <c r="AH911" s="38">
        <f>'Energy efficiency measures'!I2715</f>
        <v>39.004900763139361</v>
      </c>
    </row>
    <row r="912" spans="1:34" s="41" customFormat="1" x14ac:dyDescent="0.25">
      <c r="A912" s="39" t="s">
        <v>67</v>
      </c>
      <c r="B912" s="40" t="s">
        <v>68</v>
      </c>
      <c r="D912" s="42"/>
      <c r="E912" s="43"/>
      <c r="F912" s="43"/>
      <c r="G912" s="46" t="e">
        <f>VLOOKUP(F912,'Building series'!A:F,6,0)</f>
        <v>#N/A</v>
      </c>
      <c r="H912" s="43"/>
      <c r="I912" s="43"/>
      <c r="J912" s="43"/>
      <c r="K912" s="43"/>
      <c r="L912" s="43"/>
      <c r="M912" s="43"/>
      <c r="N912" s="43"/>
      <c r="O912" s="44"/>
      <c r="P912" s="43"/>
      <c r="Q912" s="44"/>
      <c r="R912" s="44"/>
      <c r="S912" s="44"/>
      <c r="T912" s="44"/>
      <c r="U912" s="44"/>
      <c r="V912" s="44"/>
      <c r="W912" s="45"/>
      <c r="X912" s="43"/>
      <c r="Y912" s="43"/>
      <c r="Z912" s="43"/>
      <c r="AA912" s="43"/>
      <c r="AB912" s="43"/>
      <c r="AC912" s="43"/>
      <c r="AD912" s="44"/>
      <c r="AE912" s="44"/>
      <c r="AF912" s="44"/>
      <c r="AG912" s="43"/>
      <c r="AH912" s="44"/>
    </row>
    <row r="913" spans="1:34" s="41" customFormat="1" x14ac:dyDescent="0.25">
      <c r="A913" s="39" t="s">
        <v>69</v>
      </c>
      <c r="B913" s="40" t="s">
        <v>70</v>
      </c>
      <c r="D913" s="42"/>
      <c r="E913" s="43"/>
      <c r="F913" s="43"/>
      <c r="G913" s="46" t="e">
        <f>VLOOKUP(F913,'Building series'!A:F,6,0)</f>
        <v>#N/A</v>
      </c>
      <c r="H913" s="43"/>
      <c r="I913" s="43"/>
      <c r="J913" s="43"/>
      <c r="K913" s="43"/>
      <c r="L913" s="43"/>
      <c r="M913" s="43"/>
      <c r="N913" s="43"/>
      <c r="O913" s="44"/>
      <c r="P913" s="43"/>
      <c r="Q913" s="44"/>
      <c r="R913" s="44"/>
      <c r="S913" s="44"/>
      <c r="T913" s="44"/>
      <c r="U913" s="44"/>
      <c r="V913" s="44"/>
      <c r="W913" s="45"/>
      <c r="X913" s="43"/>
      <c r="Y913" s="43"/>
      <c r="Z913" s="43"/>
      <c r="AA913" s="43"/>
      <c r="AB913" s="43"/>
      <c r="AC913" s="43"/>
      <c r="AD913" s="44"/>
      <c r="AE913" s="44"/>
      <c r="AF913" s="44"/>
      <c r="AG913" s="43"/>
      <c r="AH913" s="44"/>
    </row>
    <row r="914" spans="1:34" x14ac:dyDescent="0.25">
      <c r="G914" s="46" t="e">
        <f>VLOOKUP(F914,'Building series'!A:F,6,0)</f>
        <v>#N/A</v>
      </c>
    </row>
    <row r="915" spans="1:34" x14ac:dyDescent="0.25">
      <c r="G915" s="46" t="e">
        <f>VLOOKUP(F915,'Building series'!A:F,6,0)</f>
        <v>#N/A</v>
      </c>
    </row>
    <row r="916" spans="1:34" ht="37.5" x14ac:dyDescent="0.3">
      <c r="A916" s="30" t="s">
        <v>534</v>
      </c>
      <c r="C916" s="31"/>
      <c r="D916" s="1" t="s">
        <v>535</v>
      </c>
      <c r="E916" s="32">
        <v>1000722137001</v>
      </c>
      <c r="F916" t="s">
        <v>536</v>
      </c>
      <c r="G916" s="46">
        <f>VLOOKUP(F916,'Building series'!A:F,6,0)</f>
        <v>0</v>
      </c>
      <c r="H916">
        <v>22.9</v>
      </c>
      <c r="I916">
        <v>15.6</v>
      </c>
      <c r="J916">
        <v>9.4</v>
      </c>
      <c r="K916" s="33">
        <f>VLOOKUP(F916,'Building series'!A:C,2,0)</f>
        <v>2.94</v>
      </c>
      <c r="L916">
        <v>515.09</v>
      </c>
      <c r="M916" s="31">
        <f>L916*K916</f>
        <v>1514.3646000000001</v>
      </c>
      <c r="N916">
        <v>3</v>
      </c>
      <c r="O916" s="31" t="s">
        <v>74</v>
      </c>
      <c r="P916">
        <v>1930</v>
      </c>
      <c r="Q916" s="31">
        <v>11</v>
      </c>
      <c r="R916" s="34">
        <v>515.09</v>
      </c>
      <c r="S916">
        <v>1504.1</v>
      </c>
      <c r="T916" s="35">
        <v>18.5</v>
      </c>
      <c r="U916">
        <v>203</v>
      </c>
      <c r="V916">
        <v>0.7</v>
      </c>
      <c r="W916" s="36" t="s">
        <v>65</v>
      </c>
      <c r="X916" s="1" t="s">
        <v>66</v>
      </c>
      <c r="Y916">
        <v>86597</v>
      </c>
      <c r="Z916">
        <v>12943</v>
      </c>
      <c r="AA916">
        <f>SUM(Y916:Z916)</f>
        <v>99540</v>
      </c>
      <c r="AB916">
        <v>0.87</v>
      </c>
      <c r="AC916">
        <v>25820</v>
      </c>
      <c r="AD916" s="31">
        <v>50.13</v>
      </c>
      <c r="AE916">
        <f>'Building envelope'!D3215</f>
        <v>1076.52</v>
      </c>
      <c r="AF916" s="31">
        <f>'Building envelope'!E3215</f>
        <v>81726</v>
      </c>
      <c r="AG916" s="37">
        <f>'Energy efficiency measures'!H2733</f>
        <v>111500</v>
      </c>
      <c r="AH916" s="38">
        <f>'Energy efficiency measures'!I2733</f>
        <v>8.0122447219786999</v>
      </c>
    </row>
    <row r="917" spans="1:34" s="41" customFormat="1" x14ac:dyDescent="0.25">
      <c r="A917" s="39" t="s">
        <v>67</v>
      </c>
      <c r="B917" s="40" t="s">
        <v>68</v>
      </c>
      <c r="D917" s="42"/>
      <c r="E917" s="43"/>
      <c r="F917" s="43"/>
      <c r="G917" s="46" t="e">
        <f>VLOOKUP(F917,'Building series'!A:F,6,0)</f>
        <v>#N/A</v>
      </c>
      <c r="H917" s="43"/>
      <c r="I917" s="43"/>
      <c r="J917" s="43"/>
      <c r="K917" s="43"/>
      <c r="L917" s="43"/>
      <c r="M917" s="43"/>
      <c r="N917" s="43"/>
      <c r="O917" s="44"/>
      <c r="P917" s="43"/>
      <c r="Q917" s="44"/>
      <c r="R917" s="44"/>
      <c r="S917" s="44"/>
      <c r="T917" s="44"/>
      <c r="U917" s="44"/>
      <c r="V917" s="44"/>
      <c r="W917" s="45"/>
      <c r="X917" s="43"/>
      <c r="Y917" s="43"/>
      <c r="Z917" s="43"/>
      <c r="AA917" s="43"/>
      <c r="AB917" s="43"/>
      <c r="AC917" s="43"/>
      <c r="AD917" s="44"/>
      <c r="AE917" s="44"/>
      <c r="AF917" s="44"/>
      <c r="AG917" s="43"/>
      <c r="AH917" s="44"/>
    </row>
    <row r="918" spans="1:34" s="41" customFormat="1" x14ac:dyDescent="0.25">
      <c r="A918" s="39" t="s">
        <v>69</v>
      </c>
      <c r="B918" s="40" t="s">
        <v>70</v>
      </c>
      <c r="D918" s="42"/>
      <c r="E918" s="43"/>
      <c r="F918" s="43"/>
      <c r="G918" s="46" t="e">
        <f>VLOOKUP(F918,'Building series'!A:F,6,0)</f>
        <v>#N/A</v>
      </c>
      <c r="H918" s="43"/>
      <c r="I918" s="43"/>
      <c r="J918" s="43"/>
      <c r="K918" s="43"/>
      <c r="L918" s="43"/>
      <c r="M918" s="43"/>
      <c r="N918" s="43"/>
      <c r="O918" s="44"/>
      <c r="P918" s="43"/>
      <c r="Q918" s="44"/>
      <c r="R918" s="44"/>
      <c r="S918" s="44"/>
      <c r="T918" s="44"/>
      <c r="U918" s="44"/>
      <c r="V918" s="44"/>
      <c r="W918" s="45"/>
      <c r="X918" s="43"/>
      <c r="Y918" s="43"/>
      <c r="Z918" s="43"/>
      <c r="AA918" s="43"/>
      <c r="AB918" s="43"/>
      <c r="AC918" s="43"/>
      <c r="AD918" s="44"/>
      <c r="AE918" s="44"/>
      <c r="AF918" s="44"/>
      <c r="AG918" s="43"/>
      <c r="AH918" s="44"/>
    </row>
    <row r="919" spans="1:34" x14ac:dyDescent="0.25">
      <c r="G919" s="46" t="e">
        <f>VLOOKUP(F919,'Building series'!A:F,6,0)</f>
        <v>#N/A</v>
      </c>
    </row>
    <row r="920" spans="1:34" x14ac:dyDescent="0.25">
      <c r="G920" s="46" t="e">
        <f>VLOOKUP(F920,'Building series'!A:F,6,0)</f>
        <v>#N/A</v>
      </c>
    </row>
    <row r="921" spans="1:34" ht="37.5" x14ac:dyDescent="0.3">
      <c r="A921" s="30" t="s">
        <v>537</v>
      </c>
      <c r="C921" s="31"/>
      <c r="D921" s="1" t="s">
        <v>538</v>
      </c>
      <c r="E921" s="32">
        <v>1000802123001</v>
      </c>
      <c r="F921" t="s">
        <v>273</v>
      </c>
      <c r="G921" s="46">
        <f>VLOOKUP(F921,'Building series'!A:F,6,0)</f>
        <v>103</v>
      </c>
      <c r="H921">
        <v>82.05</v>
      </c>
      <c r="I921">
        <v>12.8</v>
      </c>
      <c r="J921">
        <v>14.4</v>
      </c>
      <c r="K921" s="33">
        <f>VLOOKUP(F921,'Building series'!A:C,2,0)</f>
        <v>2.5</v>
      </c>
      <c r="L921">
        <v>3954.65</v>
      </c>
      <c r="M921" s="31">
        <f>L921*K921</f>
        <v>9886.625</v>
      </c>
      <c r="N921">
        <v>5</v>
      </c>
      <c r="O921" s="31" t="s">
        <v>74</v>
      </c>
      <c r="P921">
        <v>1976</v>
      </c>
      <c r="Q921" s="31">
        <v>62</v>
      </c>
      <c r="R921" s="34">
        <v>3954.65</v>
      </c>
      <c r="S921">
        <v>9886.6</v>
      </c>
      <c r="T921" s="35">
        <v>18.5</v>
      </c>
      <c r="U921">
        <v>203</v>
      </c>
      <c r="V921">
        <v>0.5</v>
      </c>
      <c r="W921" s="36" t="s">
        <v>65</v>
      </c>
      <c r="X921" s="1" t="s">
        <v>66</v>
      </c>
      <c r="Y921">
        <v>382497</v>
      </c>
      <c r="Z921">
        <v>211920</v>
      </c>
      <c r="AA921">
        <f>SUM(Y921:Z921)</f>
        <v>594417</v>
      </c>
      <c r="AB921">
        <v>0.85</v>
      </c>
      <c r="AC921">
        <v>210740</v>
      </c>
      <c r="AD921" s="31">
        <v>53.29</v>
      </c>
      <c r="AE921">
        <f>'Building envelope'!D3236</f>
        <v>5464.5</v>
      </c>
      <c r="AF921" s="31">
        <f>'Building envelope'!E3236</f>
        <v>420980</v>
      </c>
      <c r="AG921" s="37">
        <f>'Energy efficiency measures'!H2753</f>
        <v>353500</v>
      </c>
      <c r="AH921" s="38">
        <f>'Energy efficiency measures'!I2753</f>
        <v>25.402049410040096</v>
      </c>
    </row>
    <row r="922" spans="1:34" s="41" customFormat="1" x14ac:dyDescent="0.25">
      <c r="A922" s="39" t="s">
        <v>67</v>
      </c>
      <c r="B922" s="40" t="s">
        <v>68</v>
      </c>
      <c r="D922" s="42"/>
      <c r="E922" s="43"/>
      <c r="F922" s="43"/>
      <c r="G922" s="46" t="e">
        <f>VLOOKUP(F922,'Building series'!A:F,6,0)</f>
        <v>#N/A</v>
      </c>
      <c r="H922" s="43"/>
      <c r="I922" s="43"/>
      <c r="J922" s="43"/>
      <c r="K922" s="43"/>
      <c r="L922" s="43"/>
      <c r="M922" s="43"/>
      <c r="N922" s="43"/>
      <c r="O922" s="44"/>
      <c r="P922" s="43"/>
      <c r="Q922" s="44"/>
      <c r="R922" s="44"/>
      <c r="S922" s="44"/>
      <c r="T922" s="44"/>
      <c r="U922" s="44"/>
      <c r="V922" s="44"/>
      <c r="W922" s="45"/>
      <c r="X922" s="43"/>
      <c r="Y922" s="43"/>
      <c r="Z922" s="43"/>
      <c r="AA922" s="43"/>
      <c r="AB922" s="43"/>
      <c r="AC922" s="43"/>
      <c r="AD922" s="44"/>
      <c r="AE922" s="44"/>
      <c r="AF922" s="44"/>
      <c r="AG922" s="43"/>
      <c r="AH922" s="44"/>
    </row>
    <row r="923" spans="1:34" s="41" customFormat="1" x14ac:dyDescent="0.25">
      <c r="A923" s="39" t="s">
        <v>69</v>
      </c>
      <c r="B923" s="40" t="s">
        <v>70</v>
      </c>
      <c r="D923" s="42"/>
      <c r="E923" s="43"/>
      <c r="F923" s="43"/>
      <c r="G923" s="46" t="e">
        <f>VLOOKUP(F923,'Building series'!A:F,6,0)</f>
        <v>#N/A</v>
      </c>
      <c r="H923" s="43"/>
      <c r="I923" s="43"/>
      <c r="J923" s="43"/>
      <c r="K923" s="43"/>
      <c r="L923" s="43"/>
      <c r="M923" s="43"/>
      <c r="N923" s="43"/>
      <c r="O923" s="44"/>
      <c r="P923" s="43"/>
      <c r="Q923" s="44"/>
      <c r="R923" s="44"/>
      <c r="S923" s="44"/>
      <c r="T923" s="44"/>
      <c r="U923" s="44"/>
      <c r="V923" s="44"/>
      <c r="W923" s="45"/>
      <c r="X923" s="43"/>
      <c r="Y923" s="43"/>
      <c r="Z923" s="43"/>
      <c r="AA923" s="43"/>
      <c r="AB923" s="43"/>
      <c r="AC923" s="43"/>
      <c r="AD923" s="44"/>
      <c r="AE923" s="44"/>
      <c r="AF923" s="44"/>
      <c r="AG923" s="43"/>
      <c r="AH923" s="44"/>
    </row>
    <row r="924" spans="1:34" x14ac:dyDescent="0.25">
      <c r="G924" s="46" t="e">
        <f>VLOOKUP(F924,'Building series'!A:F,6,0)</f>
        <v>#N/A</v>
      </c>
    </row>
    <row r="925" spans="1:34" x14ac:dyDescent="0.25">
      <c r="G925" s="46" t="e">
        <f>VLOOKUP(F925,'Building series'!A:F,6,0)</f>
        <v>#N/A</v>
      </c>
    </row>
    <row r="926" spans="1:34" ht="37.5" x14ac:dyDescent="0.3">
      <c r="A926" s="30" t="s">
        <v>539</v>
      </c>
      <c r="C926" s="31"/>
      <c r="D926" s="1" t="s">
        <v>540</v>
      </c>
      <c r="E926" s="32">
        <v>1001030018001</v>
      </c>
      <c r="F926" t="s">
        <v>273</v>
      </c>
      <c r="G926" s="46">
        <f>VLOOKUP(F926,'Building series'!A:F,6,0)</f>
        <v>103</v>
      </c>
      <c r="H926">
        <v>49.23</v>
      </c>
      <c r="I926">
        <v>12.86</v>
      </c>
      <c r="J926">
        <v>14.4</v>
      </c>
      <c r="K926" s="33">
        <f>VLOOKUP(F926,'Building series'!A:C,2,0)</f>
        <v>2.5</v>
      </c>
      <c r="L926">
        <v>2277.6999999999998</v>
      </c>
      <c r="M926" s="31">
        <f>L926*K926</f>
        <v>5694.25</v>
      </c>
      <c r="N926">
        <v>5</v>
      </c>
      <c r="O926" s="31" t="s">
        <v>74</v>
      </c>
      <c r="P926">
        <v>1987</v>
      </c>
      <c r="Q926" s="31">
        <v>41</v>
      </c>
      <c r="R926" s="34">
        <v>2277.6999999999998</v>
      </c>
      <c r="S926">
        <v>6172.6</v>
      </c>
      <c r="T926" s="35">
        <v>18.5</v>
      </c>
      <c r="U926">
        <v>203</v>
      </c>
      <c r="V926">
        <v>0.7</v>
      </c>
      <c r="W926" s="36" t="s">
        <v>65</v>
      </c>
      <c r="X926" s="1" t="s">
        <v>66</v>
      </c>
      <c r="Y926">
        <v>305530</v>
      </c>
      <c r="Z926">
        <v>153130</v>
      </c>
      <c r="AA926">
        <f>SUM(Y926:Z926)</f>
        <v>458660</v>
      </c>
      <c r="AB926">
        <v>0.85</v>
      </c>
      <c r="AC926">
        <v>131550</v>
      </c>
      <c r="AD926" s="31">
        <v>57.75</v>
      </c>
      <c r="AE926">
        <f>'Building envelope'!D3258</f>
        <v>3675.6</v>
      </c>
      <c r="AF926" s="31">
        <f>'Building envelope'!E3258</f>
        <v>295604</v>
      </c>
      <c r="AG926" s="37">
        <f>'Energy efficiency measures'!H2776</f>
        <v>294430</v>
      </c>
      <c r="AH926" s="38">
        <f>'Energy efficiency measures'!I2776</f>
        <v>21.157356174817838</v>
      </c>
    </row>
    <row r="927" spans="1:34" s="41" customFormat="1" x14ac:dyDescent="0.25">
      <c r="A927" s="39" t="s">
        <v>67</v>
      </c>
      <c r="B927" s="40" t="s">
        <v>68</v>
      </c>
      <c r="D927" s="42"/>
      <c r="E927" s="43"/>
      <c r="F927" s="43"/>
      <c r="G927" s="46" t="e">
        <f>VLOOKUP(F927,'Building series'!A:F,6,0)</f>
        <v>#N/A</v>
      </c>
      <c r="H927" s="43"/>
      <c r="I927" s="43"/>
      <c r="J927" s="43"/>
      <c r="K927" s="43"/>
      <c r="L927" s="43"/>
      <c r="M927" s="43"/>
      <c r="N927" s="43"/>
      <c r="O927" s="44"/>
      <c r="P927" s="43"/>
      <c r="Q927" s="44"/>
      <c r="R927" s="44"/>
      <c r="S927" s="44"/>
      <c r="T927" s="44"/>
      <c r="U927" s="44"/>
      <c r="V927" s="44"/>
      <c r="W927" s="45"/>
      <c r="X927" s="43"/>
      <c r="Y927" s="43"/>
      <c r="Z927" s="43"/>
      <c r="AA927" s="43"/>
      <c r="AB927" s="43"/>
      <c r="AC927" s="43"/>
      <c r="AD927" s="44"/>
      <c r="AE927" s="44"/>
      <c r="AF927" s="44"/>
      <c r="AG927" s="43"/>
      <c r="AH927" s="44"/>
    </row>
    <row r="928" spans="1:34" s="41" customFormat="1" x14ac:dyDescent="0.25">
      <c r="A928" s="39" t="s">
        <v>69</v>
      </c>
      <c r="B928" s="40" t="s">
        <v>70</v>
      </c>
      <c r="D928" s="42"/>
      <c r="E928" s="43"/>
      <c r="F928" s="43"/>
      <c r="G928" s="46" t="e">
        <f>VLOOKUP(F928,'Building series'!A:F,6,0)</f>
        <v>#N/A</v>
      </c>
      <c r="H928" s="43"/>
      <c r="I928" s="43"/>
      <c r="J928" s="43"/>
      <c r="K928" s="43"/>
      <c r="L928" s="43"/>
      <c r="M928" s="43"/>
      <c r="N928" s="43"/>
      <c r="O928" s="44"/>
      <c r="P928" s="43"/>
      <c r="Q928" s="44"/>
      <c r="R928" s="44"/>
      <c r="S928" s="44"/>
      <c r="T928" s="44"/>
      <c r="U928" s="44"/>
      <c r="V928" s="44"/>
      <c r="W928" s="45"/>
      <c r="X928" s="43"/>
      <c r="Y928" s="43"/>
      <c r="Z928" s="43"/>
      <c r="AA928" s="43"/>
      <c r="AB928" s="43"/>
      <c r="AC928" s="43"/>
      <c r="AD928" s="44"/>
      <c r="AE928" s="44"/>
      <c r="AF928" s="44"/>
      <c r="AG928" s="43"/>
      <c r="AH928" s="44"/>
    </row>
    <row r="929" spans="1:34" x14ac:dyDescent="0.25">
      <c r="G929" s="46" t="e">
        <f>VLOOKUP(F929,'Building series'!A:F,6,0)</f>
        <v>#N/A</v>
      </c>
    </row>
    <row r="930" spans="1:34" x14ac:dyDescent="0.25">
      <c r="G930" s="46" t="e">
        <f>VLOOKUP(F930,'Building series'!A:F,6,0)</f>
        <v>#N/A</v>
      </c>
    </row>
    <row r="931" spans="1:34" ht="37.5" x14ac:dyDescent="0.3">
      <c r="A931" s="30" t="s">
        <v>541</v>
      </c>
      <c r="C931" s="31"/>
      <c r="D931" s="1" t="s">
        <v>542</v>
      </c>
      <c r="E931" s="32">
        <v>1001242115001</v>
      </c>
      <c r="F931" t="s">
        <v>101</v>
      </c>
      <c r="G931" s="46" t="str">
        <f>VLOOKUP(F931,'Building series'!A:F,6,0)</f>
        <v>316/318</v>
      </c>
      <c r="H931">
        <v>78.25</v>
      </c>
      <c r="I931">
        <v>11.85</v>
      </c>
      <c r="J931">
        <v>14.4</v>
      </c>
      <c r="K931" s="33">
        <f>VLOOKUP(F931,'Building series'!A:C,2,0)</f>
        <v>2.5</v>
      </c>
      <c r="L931">
        <v>4101</v>
      </c>
      <c r="M931" s="31">
        <f>L931*K931</f>
        <v>10252.5</v>
      </c>
      <c r="N931">
        <v>5</v>
      </c>
      <c r="O931" s="31" t="s">
        <v>74</v>
      </c>
      <c r="P931">
        <v>1966</v>
      </c>
      <c r="Q931" s="31">
        <v>79</v>
      </c>
      <c r="R931" s="34">
        <v>4101</v>
      </c>
      <c r="S931">
        <v>10252.5</v>
      </c>
      <c r="T931" s="35">
        <v>18.7</v>
      </c>
      <c r="U931">
        <v>203</v>
      </c>
      <c r="V931">
        <v>0.6</v>
      </c>
      <c r="W931" s="36" t="s">
        <v>65</v>
      </c>
      <c r="X931" s="1" t="s">
        <v>66</v>
      </c>
      <c r="Y931">
        <v>380033</v>
      </c>
      <c r="Z931">
        <v>139280</v>
      </c>
      <c r="AA931">
        <f>SUM(Y931:Z931)</f>
        <v>519313</v>
      </c>
      <c r="AB931">
        <v>0.85</v>
      </c>
      <c r="AC931">
        <v>217460</v>
      </c>
      <c r="AD931" s="31">
        <v>53.03</v>
      </c>
      <c r="AE931">
        <f>'Building envelope'!D3273</f>
        <v>4721.8</v>
      </c>
      <c r="AF931" s="31">
        <f>'Building envelope'!E3273</f>
        <v>375296</v>
      </c>
      <c r="AG931" s="37">
        <f>'Energy efficiency measures'!H2792</f>
        <v>314200</v>
      </c>
      <c r="AH931" s="38">
        <f>'Energy efficiency measures'!I2792</f>
        <v>22.578002615656573</v>
      </c>
    </row>
    <row r="932" spans="1:34" s="41" customFormat="1" x14ac:dyDescent="0.25">
      <c r="A932" s="39" t="s">
        <v>67</v>
      </c>
      <c r="B932" s="40" t="s">
        <v>68</v>
      </c>
      <c r="D932" s="42"/>
      <c r="E932" s="43"/>
      <c r="F932" s="43"/>
      <c r="G932" s="46" t="e">
        <f>VLOOKUP(F932,'Building series'!A:F,6,0)</f>
        <v>#N/A</v>
      </c>
      <c r="H932" s="43"/>
      <c r="I932" s="43"/>
      <c r="J932" s="43"/>
      <c r="K932" s="43"/>
      <c r="L932" s="43"/>
      <c r="M932" s="43"/>
      <c r="N932" s="43"/>
      <c r="O932" s="44"/>
      <c r="P932" s="43"/>
      <c r="Q932" s="44"/>
      <c r="R932" s="44"/>
      <c r="S932" s="44"/>
      <c r="T932" s="44"/>
      <c r="U932" s="44"/>
      <c r="V932" s="44"/>
      <c r="W932" s="45"/>
      <c r="X932" s="43"/>
      <c r="Y932" s="43"/>
      <c r="Z932" s="43"/>
      <c r="AA932" s="43"/>
      <c r="AB932" s="43"/>
      <c r="AC932" s="43"/>
      <c r="AD932" s="44"/>
      <c r="AE932" s="44"/>
      <c r="AF932" s="44"/>
      <c r="AG932" s="43"/>
      <c r="AH932" s="44"/>
    </row>
    <row r="933" spans="1:34" s="41" customFormat="1" x14ac:dyDescent="0.25">
      <c r="A933" s="39" t="s">
        <v>69</v>
      </c>
      <c r="B933" s="40" t="s">
        <v>70</v>
      </c>
      <c r="D933" s="42"/>
      <c r="E933" s="43"/>
      <c r="F933" s="43"/>
      <c r="G933" s="46" t="e">
        <f>VLOOKUP(F933,'Building series'!A:F,6,0)</f>
        <v>#N/A</v>
      </c>
      <c r="H933" s="43"/>
      <c r="I933" s="43"/>
      <c r="J933" s="43"/>
      <c r="K933" s="43"/>
      <c r="L933" s="43"/>
      <c r="M933" s="43"/>
      <c r="N933" s="43"/>
      <c r="O933" s="44"/>
      <c r="P933" s="43"/>
      <c r="Q933" s="44"/>
      <c r="R933" s="44"/>
      <c r="S933" s="44"/>
      <c r="T933" s="44"/>
      <c r="U933" s="44"/>
      <c r="V933" s="44"/>
      <c r="W933" s="45"/>
      <c r="X933" s="43"/>
      <c r="Y933" s="43"/>
      <c r="Z933" s="43"/>
      <c r="AA933" s="43"/>
      <c r="AB933" s="43"/>
      <c r="AC933" s="43"/>
      <c r="AD933" s="44"/>
      <c r="AE933" s="44"/>
      <c r="AF933" s="44"/>
      <c r="AG933" s="43"/>
      <c r="AH933" s="44"/>
    </row>
    <row r="934" spans="1:34" x14ac:dyDescent="0.25">
      <c r="G934" s="46" t="e">
        <f>VLOOKUP(F934,'Building series'!A:F,6,0)</f>
        <v>#N/A</v>
      </c>
    </row>
    <row r="935" spans="1:34" x14ac:dyDescent="0.25">
      <c r="G935" s="46" t="e">
        <f>VLOOKUP(F935,'Building series'!A:F,6,0)</f>
        <v>#N/A</v>
      </c>
    </row>
    <row r="936" spans="1:34" ht="37.5" x14ac:dyDescent="0.3">
      <c r="A936" s="30" t="s">
        <v>543</v>
      </c>
      <c r="C936" s="31"/>
      <c r="D936" s="1" t="s">
        <v>544</v>
      </c>
      <c r="E936" s="32">
        <v>1000722099001</v>
      </c>
      <c r="F936" t="s">
        <v>77</v>
      </c>
      <c r="G936" s="46">
        <f>VLOOKUP(F936,'Building series'!A:F,6,0)</f>
        <v>0</v>
      </c>
      <c r="H936">
        <v>64.8</v>
      </c>
      <c r="I936">
        <v>10.5</v>
      </c>
      <c r="J936">
        <v>14.4</v>
      </c>
      <c r="K936" s="33">
        <f>VLOOKUP(F936,'Building series'!A:C,2,0)</f>
        <v>2.5</v>
      </c>
      <c r="L936">
        <v>2713.68</v>
      </c>
      <c r="M936" s="31">
        <f>L936*K936</f>
        <v>6784.2</v>
      </c>
      <c r="N936">
        <v>5</v>
      </c>
      <c r="O936" s="31" t="s">
        <v>74</v>
      </c>
      <c r="P936">
        <v>1969</v>
      </c>
      <c r="Q936" s="31">
        <v>60</v>
      </c>
      <c r="R936" s="34">
        <v>2713.68</v>
      </c>
      <c r="S936">
        <v>7544</v>
      </c>
      <c r="T936" s="35">
        <v>18.5</v>
      </c>
      <c r="U936">
        <v>203</v>
      </c>
      <c r="V936">
        <v>0.8</v>
      </c>
      <c r="W936" s="36" t="s">
        <v>65</v>
      </c>
      <c r="X936" s="1" t="s">
        <v>66</v>
      </c>
      <c r="Y936">
        <v>337987</v>
      </c>
      <c r="Z936">
        <v>170940</v>
      </c>
      <c r="AA936">
        <f>SUM(Y936:Z936)</f>
        <v>508927</v>
      </c>
      <c r="AB936">
        <v>0.84</v>
      </c>
      <c r="AC936">
        <v>169330</v>
      </c>
      <c r="AD936" s="31">
        <v>62.4</v>
      </c>
      <c r="AE936">
        <f>'Building envelope'!D3289</f>
        <v>3653.9999999999991</v>
      </c>
      <c r="AF936" s="31">
        <f>'Building envelope'!E3289</f>
        <v>297123</v>
      </c>
      <c r="AG936" s="37">
        <f>'Energy efficiency measures'!H2809</f>
        <v>273500</v>
      </c>
      <c r="AH936" s="38">
        <f>'Energy efficiency measures'!I2809</f>
        <v>19.6533536453917</v>
      </c>
    </row>
    <row r="937" spans="1:34" s="41" customFormat="1" x14ac:dyDescent="0.25">
      <c r="A937" s="39" t="s">
        <v>67</v>
      </c>
      <c r="B937" s="40" t="s">
        <v>68</v>
      </c>
      <c r="D937" s="42"/>
      <c r="E937" s="43"/>
      <c r="F937" s="43"/>
      <c r="G937" s="46" t="e">
        <f>VLOOKUP(F937,'Building series'!A:F,6,0)</f>
        <v>#N/A</v>
      </c>
      <c r="H937" s="43"/>
      <c r="I937" s="43"/>
      <c r="J937" s="43"/>
      <c r="K937" s="43"/>
      <c r="L937" s="43"/>
      <c r="M937" s="43"/>
      <c r="N937" s="43"/>
      <c r="O937" s="44"/>
      <c r="P937" s="43"/>
      <c r="Q937" s="44"/>
      <c r="R937" s="44"/>
      <c r="S937" s="44"/>
      <c r="T937" s="44"/>
      <c r="U937" s="44"/>
      <c r="V937" s="44"/>
      <c r="W937" s="45"/>
      <c r="X937" s="43"/>
      <c r="Y937" s="43"/>
      <c r="Z937" s="43"/>
      <c r="AA937" s="43"/>
      <c r="AB937" s="43"/>
      <c r="AC937" s="43"/>
      <c r="AD937" s="44"/>
      <c r="AE937" s="44"/>
      <c r="AF937" s="44"/>
      <c r="AG937" s="43"/>
      <c r="AH937" s="44"/>
    </row>
    <row r="938" spans="1:34" s="41" customFormat="1" x14ac:dyDescent="0.25">
      <c r="A938" s="39" t="s">
        <v>69</v>
      </c>
      <c r="B938" s="40" t="s">
        <v>70</v>
      </c>
      <c r="D938" s="42"/>
      <c r="E938" s="43"/>
      <c r="F938" s="43"/>
      <c r="G938" s="46" t="e">
        <f>VLOOKUP(F938,'Building series'!A:F,6,0)</f>
        <v>#N/A</v>
      </c>
      <c r="H938" s="43"/>
      <c r="I938" s="43"/>
      <c r="J938" s="43"/>
      <c r="K938" s="43"/>
      <c r="L938" s="43"/>
      <c r="M938" s="43"/>
      <c r="N938" s="43"/>
      <c r="O938" s="44"/>
      <c r="P938" s="43"/>
      <c r="Q938" s="44"/>
      <c r="R938" s="44"/>
      <c r="S938" s="44"/>
      <c r="T938" s="44"/>
      <c r="U938" s="44"/>
      <c r="V938" s="44"/>
      <c r="W938" s="45"/>
      <c r="X938" s="43"/>
      <c r="Y938" s="43"/>
      <c r="Z938" s="43"/>
      <c r="AA938" s="43"/>
      <c r="AB938" s="43"/>
      <c r="AC938" s="43"/>
      <c r="AD938" s="44"/>
      <c r="AE938" s="44"/>
      <c r="AF938" s="44"/>
      <c r="AG938" s="43"/>
      <c r="AH938" s="44"/>
    </row>
    <row r="939" spans="1:34" x14ac:dyDescent="0.25">
      <c r="G939" s="46" t="e">
        <f>VLOOKUP(F939,'Building series'!A:F,6,0)</f>
        <v>#N/A</v>
      </c>
    </row>
    <row r="940" spans="1:34" x14ac:dyDescent="0.25">
      <c r="G940" s="46" t="e">
        <f>VLOOKUP(F940,'Building series'!A:F,6,0)</f>
        <v>#N/A</v>
      </c>
    </row>
    <row r="941" spans="1:34" ht="37.5" x14ac:dyDescent="0.3">
      <c r="A941" s="30" t="s">
        <v>545</v>
      </c>
      <c r="C941" s="31"/>
      <c r="D941" s="1" t="s">
        <v>546</v>
      </c>
      <c r="E941" s="32">
        <v>1001232065001</v>
      </c>
      <c r="F941" t="s">
        <v>98</v>
      </c>
      <c r="G941" s="46" t="str">
        <f>VLOOKUP(F941,'Building series'!A:F,6,0)</f>
        <v>316/318</v>
      </c>
      <c r="H941">
        <v>63.13</v>
      </c>
      <c r="I941">
        <v>11.01</v>
      </c>
      <c r="J941">
        <v>14.4</v>
      </c>
      <c r="K941" s="33">
        <f>VLOOKUP(F941,'Building series'!A:C,2,0)</f>
        <v>2.5299999999999998</v>
      </c>
      <c r="L941">
        <v>2605.77</v>
      </c>
      <c r="M941" s="31">
        <f>L941*K941</f>
        <v>6592.5980999999992</v>
      </c>
      <c r="N941">
        <v>5</v>
      </c>
      <c r="O941" s="31" t="s">
        <v>74</v>
      </c>
      <c r="P941">
        <v>1972</v>
      </c>
      <c r="Q941" s="31">
        <v>55</v>
      </c>
      <c r="R941" s="34">
        <v>2605.77</v>
      </c>
      <c r="S941">
        <v>7139.8</v>
      </c>
      <c r="T941" s="35">
        <v>18.600000000000001</v>
      </c>
      <c r="U941">
        <v>203</v>
      </c>
      <c r="V941">
        <v>0.6</v>
      </c>
      <c r="W941" s="36" t="s">
        <v>65</v>
      </c>
      <c r="X941" s="1" t="s">
        <v>66</v>
      </c>
      <c r="Y941">
        <v>324350</v>
      </c>
      <c r="Z941">
        <v>190690</v>
      </c>
      <c r="AA941">
        <f>SUM(Y941:Z941)</f>
        <v>515040</v>
      </c>
      <c r="AB941">
        <v>0.9</v>
      </c>
      <c r="AC941">
        <v>154650</v>
      </c>
      <c r="AD941" s="31">
        <v>59.35</v>
      </c>
      <c r="AE941">
        <f>'Building envelope'!D3309</f>
        <v>4300.4000000000005</v>
      </c>
      <c r="AF941" s="31">
        <f>'Building envelope'!E3309</f>
        <v>348337</v>
      </c>
      <c r="AG941" s="37">
        <f>'Energy efficiency measures'!H2830</f>
        <v>310000</v>
      </c>
      <c r="AH941" s="38">
        <f>'Energy efficiency measures'!I2830</f>
        <v>22.276196088012529</v>
      </c>
    </row>
    <row r="942" spans="1:34" s="41" customFormat="1" x14ac:dyDescent="0.25">
      <c r="A942" s="39" t="s">
        <v>67</v>
      </c>
      <c r="B942" s="40" t="s">
        <v>68</v>
      </c>
      <c r="D942" s="42"/>
      <c r="E942" s="43"/>
      <c r="F942" s="43"/>
      <c r="G942" s="46" t="e">
        <f>VLOOKUP(F942,'Building series'!A:F,6,0)</f>
        <v>#N/A</v>
      </c>
      <c r="H942" s="43"/>
      <c r="I942" s="43"/>
      <c r="J942" s="43"/>
      <c r="K942" s="43"/>
      <c r="L942" s="43"/>
      <c r="M942" s="43"/>
      <c r="N942" s="43"/>
      <c r="O942" s="44"/>
      <c r="P942" s="43"/>
      <c r="Q942" s="44"/>
      <c r="R942" s="44"/>
      <c r="S942" s="44"/>
      <c r="T942" s="44"/>
      <c r="U942" s="44"/>
      <c r="V942" s="44"/>
      <c r="W942" s="45"/>
      <c r="X942" s="43"/>
      <c r="Y942" s="43"/>
      <c r="Z942" s="43"/>
      <c r="AA942" s="43"/>
      <c r="AB942" s="43"/>
      <c r="AC942" s="43"/>
      <c r="AD942" s="44"/>
      <c r="AE942" s="44"/>
      <c r="AF942" s="44"/>
      <c r="AG942" s="43"/>
      <c r="AH942" s="44"/>
    </row>
    <row r="943" spans="1:34" s="41" customFormat="1" x14ac:dyDescent="0.25">
      <c r="A943" s="39" t="s">
        <v>69</v>
      </c>
      <c r="B943" s="40" t="s">
        <v>70</v>
      </c>
      <c r="D943" s="42"/>
      <c r="E943" s="43"/>
      <c r="F943" s="43"/>
      <c r="G943" s="46" t="e">
        <f>VLOOKUP(F943,'Building series'!A:F,6,0)</f>
        <v>#N/A</v>
      </c>
      <c r="H943" s="43"/>
      <c r="I943" s="43"/>
      <c r="J943" s="43"/>
      <c r="K943" s="43"/>
      <c r="L943" s="43"/>
      <c r="M943" s="43"/>
      <c r="N943" s="43"/>
      <c r="O943" s="44"/>
      <c r="P943" s="43"/>
      <c r="Q943" s="44"/>
      <c r="R943" s="44"/>
      <c r="S943" s="44"/>
      <c r="T943" s="44"/>
      <c r="U943" s="44"/>
      <c r="V943" s="44"/>
      <c r="W943" s="45"/>
      <c r="X943" s="43"/>
      <c r="Y943" s="43"/>
      <c r="Z943" s="43"/>
      <c r="AA943" s="43"/>
      <c r="AB943" s="43"/>
      <c r="AC943" s="43"/>
      <c r="AD943" s="44"/>
      <c r="AE943" s="44"/>
      <c r="AF943" s="44"/>
      <c r="AG943" s="43"/>
      <c r="AH943" s="44"/>
    </row>
    <row r="944" spans="1:34" x14ac:dyDescent="0.25">
      <c r="G944" s="46" t="e">
        <f>VLOOKUP(F944,'Building series'!A:F,6,0)</f>
        <v>#N/A</v>
      </c>
    </row>
    <row r="945" spans="1:34" x14ac:dyDescent="0.25">
      <c r="G945" s="46" t="e">
        <f>VLOOKUP(F945,'Building series'!A:F,6,0)</f>
        <v>#N/A</v>
      </c>
    </row>
    <row r="946" spans="1:34" ht="37.5" x14ac:dyDescent="0.3">
      <c r="A946" s="30" t="s">
        <v>547</v>
      </c>
      <c r="C946" s="31"/>
      <c r="D946" s="1" t="s">
        <v>548</v>
      </c>
      <c r="E946" s="32">
        <v>1000890539001</v>
      </c>
      <c r="F946" t="s">
        <v>101</v>
      </c>
      <c r="G946" s="46" t="str">
        <f>VLOOKUP(F946,'Building series'!A:F,6,0)</f>
        <v>316/318</v>
      </c>
      <c r="H946">
        <v>38.17</v>
      </c>
      <c r="I946">
        <v>11</v>
      </c>
      <c r="J946">
        <v>8.8000000000000007</v>
      </c>
      <c r="K946" s="33">
        <f>VLOOKUP(F946,'Building series'!A:C,2,0)</f>
        <v>2.5</v>
      </c>
      <c r="L946">
        <v>980.87</v>
      </c>
      <c r="M946" s="31">
        <f>L946*K946</f>
        <v>2452.1750000000002</v>
      </c>
      <c r="N946">
        <v>93</v>
      </c>
      <c r="O946" s="31" t="s">
        <v>74</v>
      </c>
      <c r="P946">
        <v>1963</v>
      </c>
      <c r="Q946" s="31">
        <v>24</v>
      </c>
      <c r="R946" s="34">
        <v>980.87</v>
      </c>
      <c r="S946">
        <v>2452.1999999999998</v>
      </c>
      <c r="T946" s="35">
        <v>18.8</v>
      </c>
      <c r="U946">
        <v>203</v>
      </c>
      <c r="V946">
        <v>0.6</v>
      </c>
      <c r="W946" s="36" t="s">
        <v>65</v>
      </c>
      <c r="X946" s="1" t="s">
        <v>66</v>
      </c>
      <c r="Y946">
        <v>149103</v>
      </c>
      <c r="Z946">
        <v>26010</v>
      </c>
      <c r="AA946">
        <f>SUM(Y946:Z946)</f>
        <v>175113</v>
      </c>
      <c r="AB946">
        <v>0.9</v>
      </c>
      <c r="AC946">
        <v>55640</v>
      </c>
      <c r="AD946" s="31">
        <v>56.73</v>
      </c>
      <c r="AE946">
        <f>'Building envelope'!D3325</f>
        <v>1852.4</v>
      </c>
      <c r="AF946" s="31">
        <f>'Building envelope'!E3325</f>
        <v>144628</v>
      </c>
      <c r="AG946" s="37">
        <f>'Energy efficiency measures'!H2847</f>
        <v>170600</v>
      </c>
      <c r="AH946" s="38">
        <f>'Energy efficiency measures'!I2847</f>
        <v>12.259093718112702</v>
      </c>
    </row>
    <row r="947" spans="1:34" s="41" customFormat="1" x14ac:dyDescent="0.25">
      <c r="A947" s="39" t="s">
        <v>67</v>
      </c>
      <c r="B947" s="40" t="s">
        <v>68</v>
      </c>
      <c r="D947" s="42"/>
      <c r="E947" s="43"/>
      <c r="F947" s="43"/>
      <c r="G947" s="46" t="e">
        <f>VLOOKUP(F947,'Building series'!A:F,6,0)</f>
        <v>#N/A</v>
      </c>
      <c r="H947" s="43"/>
      <c r="I947" s="43"/>
      <c r="J947" s="43"/>
      <c r="K947" s="43"/>
      <c r="L947" s="43"/>
      <c r="M947" s="43"/>
      <c r="N947" s="43"/>
      <c r="O947" s="44"/>
      <c r="P947" s="43"/>
      <c r="Q947" s="44"/>
      <c r="R947" s="44"/>
      <c r="S947" s="44"/>
      <c r="T947" s="44"/>
      <c r="U947" s="44"/>
      <c r="V947" s="44"/>
      <c r="W947" s="45"/>
      <c r="X947" s="43"/>
      <c r="Y947" s="43"/>
      <c r="Z947" s="43"/>
      <c r="AA947" s="43"/>
      <c r="AB947" s="43"/>
      <c r="AC947" s="43"/>
      <c r="AD947" s="44"/>
      <c r="AE947" s="44"/>
      <c r="AF947" s="44"/>
      <c r="AG947" s="43"/>
      <c r="AH947" s="44"/>
    </row>
    <row r="948" spans="1:34" s="41" customFormat="1" x14ac:dyDescent="0.25">
      <c r="A948" s="39" t="s">
        <v>69</v>
      </c>
      <c r="B948" s="40" t="s">
        <v>70</v>
      </c>
      <c r="D948" s="42"/>
      <c r="E948" s="43"/>
      <c r="F948" s="43"/>
      <c r="G948" s="46" t="e">
        <f>VLOOKUP(F948,'Building series'!A:F,6,0)</f>
        <v>#N/A</v>
      </c>
      <c r="H948" s="43"/>
      <c r="I948" s="43"/>
      <c r="J948" s="43"/>
      <c r="K948" s="43"/>
      <c r="L948" s="43"/>
      <c r="M948" s="43"/>
      <c r="N948" s="43"/>
      <c r="O948" s="44"/>
      <c r="P948" s="43"/>
      <c r="Q948" s="44"/>
      <c r="R948" s="44"/>
      <c r="S948" s="44"/>
      <c r="T948" s="44"/>
      <c r="U948" s="44"/>
      <c r="V948" s="44"/>
      <c r="W948" s="45"/>
      <c r="X948" s="43"/>
      <c r="Y948" s="43"/>
      <c r="Z948" s="43"/>
      <c r="AA948" s="43"/>
      <c r="AB948" s="43"/>
      <c r="AC948" s="43"/>
      <c r="AD948" s="44"/>
      <c r="AE948" s="44"/>
      <c r="AF948" s="44"/>
      <c r="AG948" s="43"/>
      <c r="AH948" s="44"/>
    </row>
    <row r="949" spans="1:34" x14ac:dyDescent="0.25">
      <c r="G949" s="46" t="e">
        <f>VLOOKUP(F949,'Building series'!A:F,6,0)</f>
        <v>#N/A</v>
      </c>
    </row>
    <row r="950" spans="1:34" x14ac:dyDescent="0.25">
      <c r="G950" s="46" t="e">
        <f>VLOOKUP(F950,'Building series'!A:F,6,0)</f>
        <v>#N/A</v>
      </c>
    </row>
    <row r="951" spans="1:34" ht="37.5" x14ac:dyDescent="0.3">
      <c r="A951" s="30" t="s">
        <v>549</v>
      </c>
      <c r="C951" s="31"/>
      <c r="D951" s="1" t="s">
        <v>550</v>
      </c>
      <c r="E951" s="32">
        <v>1000922065001</v>
      </c>
      <c r="F951" t="s">
        <v>101</v>
      </c>
      <c r="G951" s="46" t="str">
        <f>VLOOKUP(F951,'Building series'!A:F,6,0)</f>
        <v>316/318</v>
      </c>
      <c r="H951">
        <v>72.599999999999994</v>
      </c>
      <c r="I951">
        <v>11.75</v>
      </c>
      <c r="J951">
        <v>14.4</v>
      </c>
      <c r="K951" s="33">
        <f>VLOOKUP(F951,'Building series'!A:C,2,0)</f>
        <v>2.5</v>
      </c>
      <c r="L951">
        <v>3604.1</v>
      </c>
      <c r="M951" s="31">
        <f>L951*K951</f>
        <v>9010.25</v>
      </c>
      <c r="N951">
        <v>5</v>
      </c>
      <c r="O951" s="31" t="s">
        <v>74</v>
      </c>
      <c r="P951">
        <v>1962</v>
      </c>
      <c r="Q951" s="31">
        <v>80</v>
      </c>
      <c r="R951" s="34">
        <v>3604.1</v>
      </c>
      <c r="S951">
        <v>9731.07</v>
      </c>
      <c r="T951" s="35">
        <v>18.600000000000001</v>
      </c>
      <c r="U951">
        <v>203</v>
      </c>
      <c r="V951">
        <v>0.6</v>
      </c>
      <c r="W951" s="36" t="s">
        <v>65</v>
      </c>
      <c r="X951" s="1" t="s">
        <v>66</v>
      </c>
      <c r="Y951">
        <v>359363</v>
      </c>
      <c r="Z951">
        <v>195270</v>
      </c>
      <c r="AA951">
        <f>SUM(Y951:Z951)</f>
        <v>554633</v>
      </c>
      <c r="AB951">
        <v>0.87</v>
      </c>
      <c r="AC951">
        <v>168470</v>
      </c>
      <c r="AD951" s="31">
        <v>46.74</v>
      </c>
      <c r="AE951">
        <f>'Building envelope'!D3341</f>
        <v>4233.1000000000004</v>
      </c>
      <c r="AF951" s="31">
        <f>'Building envelope'!E3341</f>
        <v>331106</v>
      </c>
      <c r="AG951" s="37">
        <f>'Energy efficiency measures'!H2863</f>
        <v>369000</v>
      </c>
      <c r="AH951" s="38">
        <f>'Energy efficiency measures'!I2863</f>
        <v>26.515859214440724</v>
      </c>
    </row>
    <row r="952" spans="1:34" s="41" customFormat="1" x14ac:dyDescent="0.25">
      <c r="A952" s="39" t="s">
        <v>67</v>
      </c>
      <c r="B952" s="40" t="s">
        <v>68</v>
      </c>
      <c r="D952" s="42"/>
      <c r="E952" s="43"/>
      <c r="F952" s="43"/>
      <c r="G952" s="46" t="e">
        <f>VLOOKUP(F952,'Building series'!A:F,6,0)</f>
        <v>#N/A</v>
      </c>
      <c r="H952" s="43"/>
      <c r="I952" s="43"/>
      <c r="J952" s="43"/>
      <c r="K952" s="43"/>
      <c r="L952" s="43"/>
      <c r="M952" s="43"/>
      <c r="N952" s="43"/>
      <c r="O952" s="44"/>
      <c r="P952" s="43"/>
      <c r="Q952" s="44"/>
      <c r="R952" s="44"/>
      <c r="S952" s="44"/>
      <c r="T952" s="44"/>
      <c r="U952" s="44"/>
      <c r="V952" s="44"/>
      <c r="W952" s="45"/>
      <c r="X952" s="43"/>
      <c r="Y952" s="43"/>
      <c r="Z952" s="43"/>
      <c r="AA952" s="43"/>
      <c r="AB952" s="43"/>
      <c r="AC952" s="43"/>
      <c r="AD952" s="44"/>
      <c r="AE952" s="44"/>
      <c r="AF952" s="44"/>
      <c r="AG952" s="43"/>
      <c r="AH952" s="44"/>
    </row>
    <row r="953" spans="1:34" s="41" customFormat="1" x14ac:dyDescent="0.25">
      <c r="A953" s="39" t="s">
        <v>69</v>
      </c>
      <c r="B953" s="40" t="s">
        <v>70</v>
      </c>
      <c r="D953" s="42"/>
      <c r="E953" s="43"/>
      <c r="F953" s="43"/>
      <c r="G953" s="46" t="e">
        <f>VLOOKUP(F953,'Building series'!A:F,6,0)</f>
        <v>#N/A</v>
      </c>
      <c r="H953" s="43"/>
      <c r="I953" s="43"/>
      <c r="J953" s="43"/>
      <c r="K953" s="43"/>
      <c r="L953" s="43"/>
      <c r="M953" s="43"/>
      <c r="N953" s="43"/>
      <c r="O953" s="44"/>
      <c r="P953" s="43"/>
      <c r="Q953" s="44"/>
      <c r="R953" s="44"/>
      <c r="S953" s="44"/>
      <c r="T953" s="44"/>
      <c r="U953" s="44"/>
      <c r="V953" s="44"/>
      <c r="W953" s="45"/>
      <c r="X953" s="43"/>
      <c r="Y953" s="43"/>
      <c r="Z953" s="43"/>
      <c r="AA953" s="43"/>
      <c r="AB953" s="43"/>
      <c r="AC953" s="43"/>
      <c r="AD953" s="44"/>
      <c r="AE953" s="44"/>
      <c r="AF953" s="44"/>
      <c r="AG953" s="43"/>
      <c r="AH953" s="44"/>
    </row>
    <row r="954" spans="1:34" x14ac:dyDescent="0.25">
      <c r="G954" s="46" t="e">
        <f>VLOOKUP(F954,'Building series'!A:F,6,0)</f>
        <v>#N/A</v>
      </c>
    </row>
    <row r="955" spans="1:34" x14ac:dyDescent="0.25">
      <c r="G955" s="46" t="e">
        <f>VLOOKUP(F955,'Building series'!A:F,6,0)</f>
        <v>#N/A</v>
      </c>
    </row>
    <row r="956" spans="1:34" ht="37.5" x14ac:dyDescent="0.3">
      <c r="A956" s="30" t="s">
        <v>551</v>
      </c>
      <c r="C956" s="31"/>
      <c r="D956" s="1" t="s">
        <v>552</v>
      </c>
      <c r="E956" s="32">
        <v>1001212332001</v>
      </c>
      <c r="F956" t="s">
        <v>220</v>
      </c>
      <c r="G956" s="46">
        <f>VLOOKUP(F956,'Building series'!A:F,6,0)</f>
        <v>602</v>
      </c>
      <c r="H956">
        <v>77.09</v>
      </c>
      <c r="I956">
        <v>10.65</v>
      </c>
      <c r="J956">
        <v>25.6</v>
      </c>
      <c r="K956" s="33">
        <f>VLOOKUP(F956,'Building series'!A:C,2,0)</f>
        <v>2.5</v>
      </c>
      <c r="L956">
        <v>5949.2</v>
      </c>
      <c r="M956" s="31">
        <f>L956*K956</f>
        <v>14873</v>
      </c>
      <c r="N956">
        <v>9</v>
      </c>
      <c r="O956" s="31" t="s">
        <v>74</v>
      </c>
      <c r="P956">
        <v>1983</v>
      </c>
      <c r="Q956" s="31">
        <v>108</v>
      </c>
      <c r="R956" s="34">
        <v>5949.2</v>
      </c>
      <c r="S956">
        <v>16181.8</v>
      </c>
      <c r="T956" s="35">
        <v>18.600000000000001</v>
      </c>
      <c r="U956">
        <v>203</v>
      </c>
      <c r="V956">
        <v>0.6</v>
      </c>
      <c r="W956" s="36" t="s">
        <v>65</v>
      </c>
      <c r="X956" s="1" t="s">
        <v>66</v>
      </c>
      <c r="Y956">
        <v>695880</v>
      </c>
      <c r="Z956">
        <v>406350</v>
      </c>
      <c r="AA956">
        <f>SUM(Y956:Z956)</f>
        <v>1102230</v>
      </c>
      <c r="AB956">
        <v>0.87</v>
      </c>
      <c r="AC956">
        <v>307960</v>
      </c>
      <c r="AD956" s="31">
        <v>51.77</v>
      </c>
      <c r="AE956">
        <f>'Building envelope'!D3362</f>
        <v>8121.5999999999995</v>
      </c>
      <c r="AF956" s="31">
        <f>'Building envelope'!E3362</f>
        <v>689863</v>
      </c>
      <c r="AG956" s="37">
        <f>'Energy efficiency measures'!H2885</f>
        <v>475000</v>
      </c>
      <c r="AH956" s="38">
        <f>'Energy efficiency measures'!I2885</f>
        <v>34.132881102599846</v>
      </c>
    </row>
    <row r="957" spans="1:34" s="41" customFormat="1" x14ac:dyDescent="0.25">
      <c r="A957" s="39" t="s">
        <v>67</v>
      </c>
      <c r="B957" s="40" t="s">
        <v>68</v>
      </c>
      <c r="D957" s="42"/>
      <c r="E957" s="43"/>
      <c r="F957" s="43"/>
      <c r="G957" s="46" t="e">
        <f>VLOOKUP(F957,'Building series'!A:F,6,0)</f>
        <v>#N/A</v>
      </c>
      <c r="H957" s="43"/>
      <c r="I957" s="43"/>
      <c r="J957" s="43"/>
      <c r="K957" s="43"/>
      <c r="L957" s="43"/>
      <c r="M957" s="43"/>
      <c r="N957" s="43"/>
      <c r="O957" s="44"/>
      <c r="P957" s="43"/>
      <c r="Q957" s="44"/>
      <c r="R957" s="44"/>
      <c r="S957" s="44"/>
      <c r="T957" s="44"/>
      <c r="U957" s="44"/>
      <c r="V957" s="44"/>
      <c r="W957" s="45"/>
      <c r="X957" s="43"/>
      <c r="Y957" s="43"/>
      <c r="Z957" s="43"/>
      <c r="AA957" s="43"/>
      <c r="AB957" s="43"/>
      <c r="AC957" s="43"/>
      <c r="AD957" s="44"/>
      <c r="AE957" s="44"/>
      <c r="AF957" s="44"/>
      <c r="AG957" s="43"/>
      <c r="AH957" s="44"/>
    </row>
    <row r="958" spans="1:34" s="41" customFormat="1" x14ac:dyDescent="0.25">
      <c r="A958" s="39" t="s">
        <v>69</v>
      </c>
      <c r="B958" s="40" t="s">
        <v>70</v>
      </c>
      <c r="D958" s="42"/>
      <c r="E958" s="43"/>
      <c r="F958" s="43"/>
      <c r="G958" s="46" t="e">
        <f>VLOOKUP(F958,'Building series'!A:F,6,0)</f>
        <v>#N/A</v>
      </c>
      <c r="H958" s="43"/>
      <c r="I958" s="43"/>
      <c r="J958" s="43"/>
      <c r="K958" s="43"/>
      <c r="L958" s="43"/>
      <c r="M958" s="43"/>
      <c r="N958" s="43"/>
      <c r="O958" s="44"/>
      <c r="P958" s="43"/>
      <c r="Q958" s="44"/>
      <c r="R958" s="44"/>
      <c r="S958" s="44"/>
      <c r="T958" s="44"/>
      <c r="U958" s="44"/>
      <c r="V958" s="44"/>
      <c r="W958" s="45"/>
      <c r="X958" s="43"/>
      <c r="Y958" s="43"/>
      <c r="Z958" s="43"/>
      <c r="AA958" s="43"/>
      <c r="AB958" s="43"/>
      <c r="AC958" s="43"/>
      <c r="AD958" s="44"/>
      <c r="AE958" s="44"/>
      <c r="AF958" s="44"/>
      <c r="AG958" s="43"/>
      <c r="AH958" s="44"/>
    </row>
    <row r="959" spans="1:34" x14ac:dyDescent="0.25">
      <c r="G959" s="46" t="e">
        <f>VLOOKUP(F959,'Building series'!A:F,6,0)</f>
        <v>#N/A</v>
      </c>
    </row>
    <row r="960" spans="1:34" x14ac:dyDescent="0.25">
      <c r="G960" s="46" t="e">
        <f>VLOOKUP(F960,'Building series'!A:F,6,0)</f>
        <v>#N/A</v>
      </c>
    </row>
    <row r="961" spans="1:34" ht="37.5" x14ac:dyDescent="0.3">
      <c r="A961" s="30" t="s">
        <v>553</v>
      </c>
      <c r="C961" s="31"/>
      <c r="D961" s="1" t="s">
        <v>554</v>
      </c>
      <c r="E961" s="32">
        <v>1000480086001</v>
      </c>
      <c r="F961" t="s">
        <v>98</v>
      </c>
      <c r="G961" s="46" t="str">
        <f>VLOOKUP(F961,'Building series'!A:F,6,0)</f>
        <v>316/318</v>
      </c>
      <c r="H961">
        <v>94.67</v>
      </c>
      <c r="I961">
        <v>11.02</v>
      </c>
      <c r="J961">
        <v>14.4</v>
      </c>
      <c r="K961" s="33">
        <f>VLOOKUP(F961,'Building series'!A:C,2,0)</f>
        <v>2.5299999999999998</v>
      </c>
      <c r="L961">
        <v>4130.82</v>
      </c>
      <c r="M961" s="31">
        <f>L961*K961</f>
        <v>10450.974599999998</v>
      </c>
      <c r="N961">
        <v>5</v>
      </c>
      <c r="O961" s="31" t="s">
        <v>74</v>
      </c>
      <c r="P961">
        <v>1966</v>
      </c>
      <c r="Q961" s="31">
        <v>85</v>
      </c>
      <c r="R961" s="34">
        <v>4130.82</v>
      </c>
      <c r="S961">
        <v>10436.1</v>
      </c>
      <c r="T961" s="35">
        <v>18.77</v>
      </c>
      <c r="U961">
        <v>203</v>
      </c>
      <c r="V961">
        <v>0.7</v>
      </c>
      <c r="W961" s="36" t="s">
        <v>65</v>
      </c>
      <c r="X961" s="1" t="s">
        <v>66</v>
      </c>
      <c r="Y961">
        <v>455853</v>
      </c>
      <c r="Z961">
        <v>190777</v>
      </c>
      <c r="AA961">
        <f>SUM(Y961:Z961)</f>
        <v>646630</v>
      </c>
      <c r="AB961">
        <v>0.86399999999999999</v>
      </c>
      <c r="AC961">
        <v>294530</v>
      </c>
      <c r="AD961" s="31">
        <v>71.3</v>
      </c>
      <c r="AE961">
        <f>'Building envelope'!D3378</f>
        <v>6467.7999999999993</v>
      </c>
      <c r="AF961" s="31">
        <f>'Building envelope'!E3378</f>
        <v>557866</v>
      </c>
      <c r="AG961" s="37">
        <f>'Energy efficiency measures'!H2897</f>
        <v>529147</v>
      </c>
      <c r="AH961" s="38">
        <f>'Energy efficiency measures'!I2897</f>
        <v>38.023813972205055</v>
      </c>
    </row>
    <row r="962" spans="1:34" s="41" customFormat="1" x14ac:dyDescent="0.25">
      <c r="A962" s="39" t="s">
        <v>67</v>
      </c>
      <c r="B962" s="40" t="s">
        <v>68</v>
      </c>
      <c r="D962" s="42"/>
      <c r="E962" s="43"/>
      <c r="F962" s="43"/>
      <c r="G962" s="46" t="e">
        <f>VLOOKUP(F962,'Building series'!A:F,6,0)</f>
        <v>#N/A</v>
      </c>
      <c r="H962" s="43"/>
      <c r="I962" s="43"/>
      <c r="J962" s="43"/>
      <c r="K962" s="43"/>
      <c r="L962" s="43"/>
      <c r="M962" s="43"/>
      <c r="N962" s="43"/>
      <c r="O962" s="44"/>
      <c r="P962" s="43"/>
      <c r="Q962" s="44"/>
      <c r="R962" s="44"/>
      <c r="S962" s="44"/>
      <c r="T962" s="44"/>
      <c r="U962" s="44"/>
      <c r="V962" s="44"/>
      <c r="W962" s="45"/>
      <c r="X962" s="43"/>
      <c r="Y962" s="43"/>
      <c r="Z962" s="43"/>
      <c r="AA962" s="43"/>
      <c r="AB962" s="43"/>
      <c r="AC962" s="43"/>
      <c r="AD962" s="44"/>
      <c r="AE962" s="44"/>
      <c r="AF962" s="44"/>
      <c r="AG962" s="43"/>
      <c r="AH962" s="44"/>
    </row>
    <row r="963" spans="1:34" s="41" customFormat="1" x14ac:dyDescent="0.25">
      <c r="A963" s="39" t="s">
        <v>69</v>
      </c>
      <c r="B963" s="40" t="s">
        <v>70</v>
      </c>
      <c r="D963" s="42"/>
      <c r="E963" s="43"/>
      <c r="F963" s="43"/>
      <c r="G963" s="46" t="e">
        <f>VLOOKUP(F963,'Building series'!A:F,6,0)</f>
        <v>#N/A</v>
      </c>
      <c r="H963" s="43"/>
      <c r="I963" s="43"/>
      <c r="J963" s="43"/>
      <c r="K963" s="43"/>
      <c r="L963" s="43"/>
      <c r="M963" s="43"/>
      <c r="N963" s="43"/>
      <c r="O963" s="44"/>
      <c r="P963" s="43"/>
      <c r="Q963" s="44"/>
      <c r="R963" s="44"/>
      <c r="S963" s="44"/>
      <c r="T963" s="44"/>
      <c r="U963" s="44"/>
      <c r="V963" s="44"/>
      <c r="W963" s="45"/>
      <c r="X963" s="43"/>
      <c r="Y963" s="43"/>
      <c r="Z963" s="43"/>
      <c r="AA963" s="43"/>
      <c r="AB963" s="43"/>
      <c r="AC963" s="43"/>
      <c r="AD963" s="44"/>
      <c r="AE963" s="44"/>
      <c r="AF963" s="44"/>
      <c r="AG963" s="43"/>
      <c r="AH963" s="44"/>
    </row>
    <row r="964" spans="1:34" x14ac:dyDescent="0.25">
      <c r="G964" s="46" t="e">
        <f>VLOOKUP(F964,'Building series'!A:F,6,0)</f>
        <v>#N/A</v>
      </c>
    </row>
    <row r="965" spans="1:34" x14ac:dyDescent="0.25">
      <c r="G965" s="46" t="e">
        <f>VLOOKUP(F965,'Building series'!A:F,6,0)</f>
        <v>#N/A</v>
      </c>
    </row>
    <row r="966" spans="1:34" ht="37.5" x14ac:dyDescent="0.3">
      <c r="A966" s="30" t="s">
        <v>555</v>
      </c>
      <c r="C966" s="31"/>
      <c r="D966" s="1" t="s">
        <v>556</v>
      </c>
      <c r="E966" s="32">
        <v>1000280052001</v>
      </c>
      <c r="F966" t="s">
        <v>370</v>
      </c>
      <c r="G966" s="46">
        <f>VLOOKUP(F966,'Building series'!A:F,6,0)</f>
        <v>110</v>
      </c>
      <c r="H966">
        <v>48.06</v>
      </c>
      <c r="I966">
        <v>12.72</v>
      </c>
      <c r="J966">
        <v>14.8</v>
      </c>
      <c r="K966" s="33">
        <f>VLOOKUP(F966,'Building series'!A:C,2,0)</f>
        <v>2.7</v>
      </c>
      <c r="L966">
        <v>2743</v>
      </c>
      <c r="M966" s="31">
        <f>L966*K966</f>
        <v>7406.1</v>
      </c>
      <c r="N966">
        <v>5</v>
      </c>
      <c r="O966" s="31" t="s">
        <v>74</v>
      </c>
      <c r="P966">
        <v>1960</v>
      </c>
      <c r="Q966" s="31">
        <v>37</v>
      </c>
      <c r="R966" s="34">
        <v>2743</v>
      </c>
      <c r="S966">
        <v>7424.14</v>
      </c>
      <c r="T966" s="35">
        <v>18.8</v>
      </c>
      <c r="U966">
        <v>203</v>
      </c>
      <c r="V966">
        <v>0.7</v>
      </c>
      <c r="W966" s="36" t="s">
        <v>65</v>
      </c>
      <c r="X966" s="1" t="s">
        <v>66</v>
      </c>
      <c r="Y966">
        <v>281367</v>
      </c>
      <c r="Z966">
        <v>45983</v>
      </c>
      <c r="AA966">
        <f>SUM(Y966:Z966)</f>
        <v>327350</v>
      </c>
      <c r="AB966">
        <v>0.9</v>
      </c>
      <c r="AC966">
        <v>152100</v>
      </c>
      <c r="AD966" s="31">
        <v>55.45</v>
      </c>
      <c r="AE966">
        <f>'Building envelope'!D3396</f>
        <v>3539.7999999999997</v>
      </c>
      <c r="AF966" s="31">
        <f>'Building envelope'!E3396</f>
        <v>309220</v>
      </c>
      <c r="AG966" s="37">
        <f>'Energy efficiency measures'!H2910</f>
        <v>253890</v>
      </c>
      <c r="AH966" s="38">
        <f>'Energy efficiency measures'!I2910</f>
        <v>18.244204596082263</v>
      </c>
    </row>
    <row r="967" spans="1:34" s="41" customFormat="1" x14ac:dyDescent="0.25">
      <c r="A967" s="39" t="s">
        <v>67</v>
      </c>
      <c r="B967" s="40" t="s">
        <v>68</v>
      </c>
      <c r="D967" s="42"/>
      <c r="E967" s="43"/>
      <c r="F967" s="43"/>
      <c r="G967" s="46" t="e">
        <f>VLOOKUP(F967,'Building series'!A:F,6,0)</f>
        <v>#N/A</v>
      </c>
      <c r="H967" s="43"/>
      <c r="I967" s="43"/>
      <c r="J967" s="43"/>
      <c r="K967" s="43"/>
      <c r="L967" s="43"/>
      <c r="M967" s="43"/>
      <c r="N967" s="43"/>
      <c r="O967" s="44"/>
      <c r="P967" s="43"/>
      <c r="Q967" s="44"/>
      <c r="R967" s="44"/>
      <c r="S967" s="44"/>
      <c r="T967" s="44"/>
      <c r="U967" s="44"/>
      <c r="V967" s="44"/>
      <c r="W967" s="45"/>
      <c r="X967" s="43"/>
      <c r="Y967" s="43"/>
      <c r="Z967" s="43"/>
      <c r="AA967" s="43"/>
      <c r="AB967" s="43"/>
      <c r="AC967" s="43"/>
      <c r="AD967" s="44"/>
      <c r="AE967" s="44"/>
      <c r="AF967" s="44"/>
      <c r="AG967" s="43"/>
      <c r="AH967" s="44"/>
    </row>
    <row r="968" spans="1:34" s="41" customFormat="1" x14ac:dyDescent="0.25">
      <c r="A968" s="39" t="s">
        <v>69</v>
      </c>
      <c r="B968" s="40" t="s">
        <v>70</v>
      </c>
      <c r="D968" s="42"/>
      <c r="E968" s="43"/>
      <c r="F968" s="43"/>
      <c r="G968" s="46" t="e">
        <f>VLOOKUP(F968,'Building series'!A:F,6,0)</f>
        <v>#N/A</v>
      </c>
      <c r="H968" s="43"/>
      <c r="I968" s="43"/>
      <c r="J968" s="43"/>
      <c r="K968" s="43"/>
      <c r="L968" s="43"/>
      <c r="M968" s="43"/>
      <c r="N968" s="43"/>
      <c r="O968" s="44"/>
      <c r="P968" s="43"/>
      <c r="Q968" s="44"/>
      <c r="R968" s="44"/>
      <c r="S968" s="44"/>
      <c r="T968" s="44"/>
      <c r="U968" s="44"/>
      <c r="V968" s="44"/>
      <c r="W968" s="45"/>
      <c r="X968" s="43"/>
      <c r="Y968" s="43"/>
      <c r="Z968" s="43"/>
      <c r="AA968" s="43"/>
      <c r="AB968" s="43"/>
      <c r="AC968" s="43"/>
      <c r="AD968" s="44"/>
      <c r="AE968" s="44"/>
      <c r="AF968" s="44"/>
      <c r="AG968" s="43"/>
      <c r="AH968" s="44"/>
    </row>
    <row r="969" spans="1:34" x14ac:dyDescent="0.25">
      <c r="G969" s="46" t="e">
        <f>VLOOKUP(F969,'Building series'!A:F,6,0)</f>
        <v>#N/A</v>
      </c>
    </row>
    <row r="970" spans="1:34" x14ac:dyDescent="0.25">
      <c r="G970" s="46" t="e">
        <f>VLOOKUP(F970,'Building series'!A:F,6,0)</f>
        <v>#N/A</v>
      </c>
    </row>
    <row r="971" spans="1:34" ht="45.75" x14ac:dyDescent="0.3">
      <c r="A971" s="30" t="s">
        <v>557</v>
      </c>
      <c r="C971" s="31"/>
      <c r="D971" s="1" t="s">
        <v>558</v>
      </c>
      <c r="E971" s="32">
        <v>1000800025036</v>
      </c>
      <c r="F971" t="s">
        <v>559</v>
      </c>
      <c r="G971" s="46">
        <f>VLOOKUP(F971,'Building series'!A:F,6,0)</f>
        <v>0</v>
      </c>
      <c r="H971">
        <v>51.34</v>
      </c>
      <c r="I971">
        <v>11.92</v>
      </c>
      <c r="J971">
        <v>14.14</v>
      </c>
      <c r="K971" s="33">
        <f>VLOOKUP(F971,'Building series'!A:C,2,0)</f>
        <v>2.5299999999999998</v>
      </c>
      <c r="L971">
        <v>2575.36</v>
      </c>
      <c r="M971" s="31">
        <f>L971*K971</f>
        <v>6515.6607999999997</v>
      </c>
      <c r="N971">
        <v>5</v>
      </c>
      <c r="O971" s="31" t="s">
        <v>74</v>
      </c>
      <c r="P971" s="46" t="s">
        <v>64</v>
      </c>
      <c r="Q971" s="31">
        <v>45</v>
      </c>
      <c r="R971" s="34">
        <v>2575.36</v>
      </c>
      <c r="S971">
        <v>6515.66</v>
      </c>
      <c r="T971" s="35">
        <v>19.774000000000001</v>
      </c>
      <c r="U971">
        <v>203</v>
      </c>
      <c r="V971">
        <v>0.79</v>
      </c>
      <c r="W971" s="36" t="s">
        <v>65</v>
      </c>
      <c r="X971" s="1" t="s">
        <v>66</v>
      </c>
      <c r="Y971">
        <v>282467</v>
      </c>
      <c r="Z971">
        <v>124307</v>
      </c>
      <c r="AA971">
        <f>SUM(Y971:Z971)</f>
        <v>406774</v>
      </c>
      <c r="AB971">
        <v>0.92</v>
      </c>
      <c r="AC971">
        <v>122090</v>
      </c>
      <c r="AD971" s="31">
        <v>47.4</v>
      </c>
      <c r="AE971">
        <f>'Building envelope'!D3412</f>
        <v>3564.5</v>
      </c>
      <c r="AF971" s="31">
        <f>'Building envelope'!E3412</f>
        <v>295932</v>
      </c>
      <c r="AG971" s="37">
        <f>'Energy efficiency measures'!H2924</f>
        <v>315126</v>
      </c>
      <c r="AH971" s="38">
        <f>'Energy efficiency measures'!I2924</f>
        <v>22.644543769132376</v>
      </c>
    </row>
    <row r="972" spans="1:34" s="41" customFormat="1" x14ac:dyDescent="0.25">
      <c r="A972" s="39" t="s">
        <v>67</v>
      </c>
      <c r="B972" s="40" t="s">
        <v>68</v>
      </c>
      <c r="D972" s="42"/>
      <c r="E972" s="43"/>
      <c r="F972" s="43"/>
      <c r="G972" s="46" t="e">
        <f>VLOOKUP(F972,'Building series'!A:F,6,0)</f>
        <v>#N/A</v>
      </c>
      <c r="H972" s="43"/>
      <c r="I972" s="43"/>
      <c r="J972" s="43"/>
      <c r="K972" s="43"/>
      <c r="L972" s="43"/>
      <c r="M972" s="43"/>
      <c r="N972" s="43"/>
      <c r="O972" s="44"/>
      <c r="P972" s="43"/>
      <c r="Q972" s="44"/>
      <c r="R972" s="44"/>
      <c r="S972" s="44"/>
      <c r="T972" s="44"/>
      <c r="U972" s="44"/>
      <c r="V972" s="44"/>
      <c r="W972" s="45"/>
      <c r="X972" s="43"/>
      <c r="Y972" s="43"/>
      <c r="Z972" s="43"/>
      <c r="AA972" s="43"/>
      <c r="AB972" s="43"/>
      <c r="AC972" s="43"/>
      <c r="AD972" s="44"/>
      <c r="AE972" s="44"/>
      <c r="AF972" s="44"/>
      <c r="AG972" s="43"/>
      <c r="AH972" s="44"/>
    </row>
    <row r="973" spans="1:34" s="41" customFormat="1" x14ac:dyDescent="0.25">
      <c r="A973" s="39" t="s">
        <v>69</v>
      </c>
      <c r="B973" s="40" t="s">
        <v>70</v>
      </c>
      <c r="D973" s="42"/>
      <c r="E973" s="43"/>
      <c r="F973" s="43"/>
      <c r="G973" s="46" t="e">
        <f>VLOOKUP(F973,'Building series'!A:F,6,0)</f>
        <v>#N/A</v>
      </c>
      <c r="H973" s="43"/>
      <c r="I973" s="43"/>
      <c r="J973" s="43"/>
      <c r="K973" s="43"/>
      <c r="L973" s="43"/>
      <c r="M973" s="43"/>
      <c r="N973" s="43"/>
      <c r="O973" s="44"/>
      <c r="P973" s="43"/>
      <c r="Q973" s="44"/>
      <c r="R973" s="44"/>
      <c r="S973" s="44"/>
      <c r="T973" s="44"/>
      <c r="U973" s="44"/>
      <c r="V973" s="44"/>
      <c r="W973" s="45"/>
      <c r="X973" s="43"/>
      <c r="Y973" s="43"/>
      <c r="Z973" s="43"/>
      <c r="AA973" s="43"/>
      <c r="AB973" s="43"/>
      <c r="AC973" s="43"/>
      <c r="AD973" s="44"/>
      <c r="AE973" s="44"/>
      <c r="AF973" s="44"/>
      <c r="AG973" s="43"/>
      <c r="AH973" s="44"/>
    </row>
    <row r="974" spans="1:34" x14ac:dyDescent="0.25">
      <c r="G974" s="46" t="e">
        <f>VLOOKUP(F974,'Building series'!A:F,6,0)</f>
        <v>#N/A</v>
      </c>
    </row>
    <row r="975" spans="1:34" x14ac:dyDescent="0.25">
      <c r="G975" s="46" t="e">
        <f>VLOOKUP(F975,'Building series'!A:F,6,0)</f>
        <v>#N/A</v>
      </c>
    </row>
    <row r="976" spans="1:34" ht="37.5" x14ac:dyDescent="0.3">
      <c r="A976" s="30" t="s">
        <v>560</v>
      </c>
      <c r="C976" s="31"/>
      <c r="D976" s="1" t="s">
        <v>561</v>
      </c>
      <c r="E976" s="32">
        <v>1000720169001</v>
      </c>
      <c r="F976" t="s">
        <v>562</v>
      </c>
      <c r="G976" s="46" t="str">
        <f>VLOOKUP(F976,'Building series'!A:F,6,0)</f>
        <v>316/318</v>
      </c>
      <c r="H976">
        <v>68.7</v>
      </c>
      <c r="I976">
        <v>11.03</v>
      </c>
      <c r="J976">
        <v>15.2</v>
      </c>
      <c r="K976" s="33">
        <f>VLOOKUP(F976,'Building series'!A:C,2,0)</f>
        <v>2.4900000000000002</v>
      </c>
      <c r="L976">
        <v>2478.23</v>
      </c>
      <c r="M976" s="31">
        <f>L976*K976</f>
        <v>6170.7927000000009</v>
      </c>
      <c r="N976">
        <v>5</v>
      </c>
      <c r="O976" s="31" t="s">
        <v>74</v>
      </c>
      <c r="P976">
        <v>1967</v>
      </c>
      <c r="Q976" s="31">
        <v>56</v>
      </c>
      <c r="R976" s="34">
        <v>2478.23</v>
      </c>
      <c r="S976">
        <v>6169.33</v>
      </c>
      <c r="T976" s="35">
        <v>19.61</v>
      </c>
      <c r="U976">
        <v>203</v>
      </c>
      <c r="V976">
        <v>0.8</v>
      </c>
      <c r="W976" s="36" t="s">
        <v>65</v>
      </c>
      <c r="X976" s="1" t="s">
        <v>66</v>
      </c>
      <c r="Y976">
        <v>442493</v>
      </c>
      <c r="Z976">
        <v>129713</v>
      </c>
      <c r="AA976">
        <f>SUM(Y976:Z976)</f>
        <v>572206</v>
      </c>
      <c r="AB976">
        <v>0.87</v>
      </c>
      <c r="AC976">
        <v>185770</v>
      </c>
      <c r="AD976" s="31">
        <v>74.959999999999994</v>
      </c>
      <c r="AE976">
        <f>'Building envelope'!D3428</f>
        <v>3699.5000000000005</v>
      </c>
      <c r="AF976" s="31">
        <f>'Building envelope'!E3428</f>
        <v>353406</v>
      </c>
      <c r="AG976" s="37">
        <f>'Energy efficiency measures'!H2937</f>
        <v>389576</v>
      </c>
      <c r="AH976" s="38">
        <f>'Energy efficiency measures'!I2937</f>
        <v>27.994423765108291</v>
      </c>
    </row>
    <row r="977" spans="1:34" s="41" customFormat="1" x14ac:dyDescent="0.25">
      <c r="A977" s="39" t="s">
        <v>67</v>
      </c>
      <c r="B977" s="40" t="s">
        <v>68</v>
      </c>
      <c r="D977" s="42"/>
      <c r="E977" s="43"/>
      <c r="F977" s="43"/>
      <c r="G977" s="46" t="e">
        <f>VLOOKUP(F977,'Building series'!A:F,6,0)</f>
        <v>#N/A</v>
      </c>
      <c r="H977" s="43"/>
      <c r="I977" s="43"/>
      <c r="J977" s="43"/>
      <c r="K977" s="43"/>
      <c r="L977" s="43"/>
      <c r="M977" s="43"/>
      <c r="N977" s="43"/>
      <c r="O977" s="44"/>
      <c r="P977" s="43"/>
      <c r="Q977" s="44"/>
      <c r="R977" s="44"/>
      <c r="S977" s="44"/>
      <c r="T977" s="44"/>
      <c r="U977" s="44"/>
      <c r="V977" s="44"/>
      <c r="W977" s="45"/>
      <c r="X977" s="43"/>
      <c r="Y977" s="43"/>
      <c r="Z977" s="43"/>
      <c r="AA977" s="43"/>
      <c r="AB977" s="43"/>
      <c r="AC977" s="43"/>
      <c r="AD977" s="44"/>
      <c r="AE977" s="44"/>
      <c r="AF977" s="44"/>
      <c r="AG977" s="43"/>
      <c r="AH977" s="44"/>
    </row>
    <row r="978" spans="1:34" s="41" customFormat="1" x14ac:dyDescent="0.25">
      <c r="A978" s="39" t="s">
        <v>69</v>
      </c>
      <c r="B978" s="40" t="s">
        <v>70</v>
      </c>
      <c r="D978" s="42"/>
      <c r="E978" s="43"/>
      <c r="F978" s="43"/>
      <c r="G978" s="46" t="e">
        <f>VLOOKUP(F978,'Building series'!A:F,6,0)</f>
        <v>#N/A</v>
      </c>
      <c r="H978" s="43"/>
      <c r="I978" s="43"/>
      <c r="J978" s="43"/>
      <c r="K978" s="43"/>
      <c r="L978" s="43"/>
      <c r="M978" s="43"/>
      <c r="N978" s="43"/>
      <c r="O978" s="44"/>
      <c r="P978" s="43"/>
      <c r="Q978" s="44"/>
      <c r="R978" s="44"/>
      <c r="S978" s="44"/>
      <c r="T978" s="44"/>
      <c r="U978" s="44"/>
      <c r="V978" s="44"/>
      <c r="W978" s="45"/>
      <c r="X978" s="43"/>
      <c r="Y978" s="43"/>
      <c r="Z978" s="43"/>
      <c r="AA978" s="43"/>
      <c r="AB978" s="43"/>
      <c r="AC978" s="43"/>
      <c r="AD978" s="44"/>
      <c r="AE978" s="44"/>
      <c r="AF978" s="44"/>
      <c r="AG978" s="43"/>
      <c r="AH978" s="44"/>
    </row>
    <row r="979" spans="1:34" x14ac:dyDescent="0.25">
      <c r="G979" s="46" t="e">
        <f>VLOOKUP(F979,'Building series'!A:F,6,0)</f>
        <v>#N/A</v>
      </c>
    </row>
    <row r="980" spans="1:34" x14ac:dyDescent="0.25">
      <c r="G980" s="46" t="e">
        <f>VLOOKUP(F980,'Building series'!A:F,6,0)</f>
        <v>#N/A</v>
      </c>
    </row>
    <row r="981" spans="1:34" ht="37.5" x14ac:dyDescent="0.3">
      <c r="A981" s="30" t="s">
        <v>563</v>
      </c>
      <c r="C981" s="31"/>
      <c r="D981" s="1" t="s">
        <v>564</v>
      </c>
      <c r="E981" s="32">
        <v>1000722092001</v>
      </c>
      <c r="F981" t="s">
        <v>176</v>
      </c>
      <c r="G981" s="46">
        <f>VLOOKUP(F981,'Building series'!A:F,6,0)</f>
        <v>101</v>
      </c>
      <c r="H981" s="46" t="s">
        <v>64</v>
      </c>
      <c r="I981" s="46" t="s">
        <v>64</v>
      </c>
      <c r="J981">
        <v>33</v>
      </c>
      <c r="K981" s="33">
        <f>VLOOKUP(F981,'Building series'!A:C,2,0)</f>
        <v>2.5</v>
      </c>
      <c r="L981">
        <v>3895.22</v>
      </c>
      <c r="M981" s="31">
        <f>L981*K981</f>
        <v>9738.0499999999993</v>
      </c>
      <c r="N981">
        <v>921</v>
      </c>
      <c r="O981" s="31" t="s">
        <v>74</v>
      </c>
      <c r="P981">
        <v>1980</v>
      </c>
      <c r="Q981" s="31">
        <v>71</v>
      </c>
      <c r="R981" s="34">
        <v>3895.22</v>
      </c>
      <c r="S981">
        <v>9738.0499999999993</v>
      </c>
      <c r="T981" s="35">
        <v>19.28</v>
      </c>
      <c r="U981">
        <v>203</v>
      </c>
      <c r="V981">
        <v>0.8</v>
      </c>
      <c r="W981" s="36" t="s">
        <v>65</v>
      </c>
      <c r="X981" s="1" t="s">
        <v>66</v>
      </c>
      <c r="Y981">
        <v>567690</v>
      </c>
      <c r="Z981">
        <v>241073</v>
      </c>
      <c r="AA981">
        <f>SUM(Y981:Z981)</f>
        <v>808763</v>
      </c>
      <c r="AB981">
        <v>0.85199999999999998</v>
      </c>
      <c r="AC981">
        <v>226860</v>
      </c>
      <c r="AD981" s="31">
        <v>58.24</v>
      </c>
      <c r="AE981">
        <f>'Building envelope'!D3445</f>
        <v>5470.0999999999995</v>
      </c>
      <c r="AF981" s="31">
        <f>'Building envelope'!E3445</f>
        <v>459783</v>
      </c>
      <c r="AG981" s="37">
        <f>'Energy efficiency measures'!H2951</f>
        <v>484807</v>
      </c>
      <c r="AH981" s="38">
        <f>'Energy efficiency measures'!I2951</f>
        <v>34.83759934464868</v>
      </c>
    </row>
    <row r="982" spans="1:34" s="41" customFormat="1" x14ac:dyDescent="0.25">
      <c r="A982" s="39" t="s">
        <v>67</v>
      </c>
      <c r="B982" s="40" t="s">
        <v>68</v>
      </c>
      <c r="D982" s="42"/>
      <c r="E982" s="43"/>
      <c r="F982" s="43"/>
      <c r="G982" s="46" t="e">
        <f>VLOOKUP(F982,'Building series'!A:F,6,0)</f>
        <v>#N/A</v>
      </c>
      <c r="H982" s="43"/>
      <c r="I982" s="43"/>
      <c r="J982" s="43"/>
      <c r="K982" s="43"/>
      <c r="L982" s="43"/>
      <c r="M982" s="43"/>
      <c r="N982" s="43"/>
      <c r="O982" s="44"/>
      <c r="P982" s="43"/>
      <c r="Q982" s="44"/>
      <c r="R982" s="44"/>
      <c r="S982" s="44"/>
      <c r="T982" s="44"/>
      <c r="U982" s="44"/>
      <c r="V982" s="44"/>
      <c r="W982" s="45"/>
      <c r="X982" s="43"/>
      <c r="Y982" s="43"/>
      <c r="Z982" s="43"/>
      <c r="AA982" s="43"/>
      <c r="AB982" s="43"/>
      <c r="AC982" s="43"/>
      <c r="AD982" s="44"/>
      <c r="AE982" s="44"/>
      <c r="AF982" s="44"/>
      <c r="AG982" s="43"/>
      <c r="AH982" s="44"/>
    </row>
    <row r="983" spans="1:34" s="41" customFormat="1" x14ac:dyDescent="0.25">
      <c r="A983" s="39" t="s">
        <v>69</v>
      </c>
      <c r="B983" s="40" t="s">
        <v>70</v>
      </c>
      <c r="D983" s="42"/>
      <c r="E983" s="43"/>
      <c r="F983" s="43"/>
      <c r="G983" s="46" t="e">
        <f>VLOOKUP(F983,'Building series'!A:F,6,0)</f>
        <v>#N/A</v>
      </c>
      <c r="H983" s="43"/>
      <c r="I983" s="43"/>
      <c r="J983" s="43"/>
      <c r="K983" s="43"/>
      <c r="L983" s="43"/>
      <c r="M983" s="43"/>
      <c r="N983" s="43"/>
      <c r="O983" s="44"/>
      <c r="P983" s="43"/>
      <c r="Q983" s="44"/>
      <c r="R983" s="44"/>
      <c r="S983" s="44"/>
      <c r="T983" s="44"/>
      <c r="U983" s="44"/>
      <c r="V983" s="44"/>
      <c r="W983" s="45"/>
      <c r="X983" s="43"/>
      <c r="Y983" s="43"/>
      <c r="Z983" s="43"/>
      <c r="AA983" s="43"/>
      <c r="AB983" s="43"/>
      <c r="AC983" s="43"/>
      <c r="AD983" s="44"/>
      <c r="AE983" s="44"/>
      <c r="AF983" s="44"/>
      <c r="AG983" s="43"/>
      <c r="AH983" s="44"/>
    </row>
    <row r="984" spans="1:34" x14ac:dyDescent="0.25">
      <c r="G984" s="46" t="e">
        <f>VLOOKUP(F984,'Building series'!A:F,6,0)</f>
        <v>#N/A</v>
      </c>
    </row>
    <row r="985" spans="1:34" x14ac:dyDescent="0.25">
      <c r="G985" s="46" t="e">
        <f>VLOOKUP(F985,'Building series'!A:F,6,0)</f>
        <v>#N/A</v>
      </c>
    </row>
    <row r="986" spans="1:34" ht="37.5" x14ac:dyDescent="0.3">
      <c r="A986" s="30" t="s">
        <v>565</v>
      </c>
      <c r="C986" s="31"/>
      <c r="D986" s="1" t="s">
        <v>566</v>
      </c>
      <c r="E986" s="32">
        <v>1000170125002</v>
      </c>
      <c r="F986" t="s">
        <v>567</v>
      </c>
      <c r="G986" s="46">
        <f>VLOOKUP(F986,'Building series'!A:F,6,0)</f>
        <v>110</v>
      </c>
      <c r="H986" s="46" t="s">
        <v>64</v>
      </c>
      <c r="I986" s="46" t="s">
        <v>64</v>
      </c>
      <c r="J986" s="46" t="s">
        <v>64</v>
      </c>
      <c r="K986" s="33">
        <f>VLOOKUP(F986,'Building series'!A:C,2,0)</f>
        <v>3.3</v>
      </c>
      <c r="L986">
        <v>1709.2</v>
      </c>
      <c r="M986" s="31">
        <f>L986*K986</f>
        <v>5640.36</v>
      </c>
      <c r="N986">
        <v>4</v>
      </c>
      <c r="O986" s="31" t="s">
        <v>204</v>
      </c>
      <c r="P986">
        <v>1953</v>
      </c>
      <c r="Q986" s="31">
        <v>16</v>
      </c>
      <c r="R986" s="34">
        <v>1709.2</v>
      </c>
      <c r="S986">
        <v>5640.36</v>
      </c>
      <c r="T986" s="35">
        <v>19.774000000000001</v>
      </c>
      <c r="U986">
        <v>203</v>
      </c>
      <c r="V986">
        <v>0.73</v>
      </c>
      <c r="W986" s="36" t="s">
        <v>65</v>
      </c>
      <c r="X986" s="1" t="s">
        <v>86</v>
      </c>
      <c r="Y986">
        <v>207617</v>
      </c>
      <c r="Z986">
        <v>49600</v>
      </c>
      <c r="AA986">
        <f>SUM(Y986:Z986)</f>
        <v>257217</v>
      </c>
      <c r="AB986">
        <v>0.92</v>
      </c>
      <c r="AC986">
        <v>79850</v>
      </c>
      <c r="AD986" s="31">
        <v>46.71</v>
      </c>
      <c r="AE986">
        <f>'Building envelope'!D3461</f>
        <v>2473.5999999999995</v>
      </c>
      <c r="AF986" s="31">
        <f>'Building envelope'!E3461</f>
        <v>197044</v>
      </c>
      <c r="AG986" s="37">
        <f>'Energy efficiency measures'!H2965</f>
        <v>183000</v>
      </c>
      <c r="AH986" s="38">
        <f>'Energy efficiency measures'!I2965</f>
        <v>13.150141561633204</v>
      </c>
    </row>
    <row r="987" spans="1:34" s="41" customFormat="1" x14ac:dyDescent="0.25">
      <c r="A987" s="39" t="s">
        <v>67</v>
      </c>
      <c r="B987" s="40" t="s">
        <v>68</v>
      </c>
      <c r="D987" s="42"/>
      <c r="E987" s="43"/>
      <c r="F987" s="43"/>
      <c r="G987" s="46" t="e">
        <f>VLOOKUP(F987,'Building series'!A:F,6,0)</f>
        <v>#N/A</v>
      </c>
      <c r="H987" s="43"/>
      <c r="I987" s="43"/>
      <c r="J987" s="43"/>
      <c r="K987" s="43"/>
      <c r="L987" s="43"/>
      <c r="M987" s="43"/>
      <c r="N987" s="43"/>
      <c r="O987" s="44"/>
      <c r="P987" s="43"/>
      <c r="Q987" s="44"/>
      <c r="R987" s="44"/>
      <c r="S987" s="44"/>
      <c r="T987" s="44"/>
      <c r="U987" s="44"/>
      <c r="V987" s="44"/>
      <c r="W987" s="45"/>
      <c r="X987" s="43"/>
      <c r="Y987" s="43"/>
      <c r="Z987" s="43"/>
      <c r="AA987" s="43"/>
      <c r="AB987" s="43"/>
      <c r="AC987" s="43"/>
      <c r="AD987" s="44"/>
      <c r="AE987" s="44"/>
      <c r="AF987" s="44"/>
      <c r="AG987" s="43"/>
      <c r="AH987" s="44"/>
    </row>
    <row r="988" spans="1:34" s="41" customFormat="1" x14ac:dyDescent="0.25">
      <c r="A988" s="39" t="s">
        <v>69</v>
      </c>
      <c r="B988" s="40" t="s">
        <v>70</v>
      </c>
      <c r="D988" s="42"/>
      <c r="E988" s="43"/>
      <c r="F988" s="43"/>
      <c r="G988" s="46" t="e">
        <f>VLOOKUP(F988,'Building series'!A:F,6,0)</f>
        <v>#N/A</v>
      </c>
      <c r="H988" s="43"/>
      <c r="I988" s="43"/>
      <c r="J988" s="43"/>
      <c r="K988" s="43"/>
      <c r="L988" s="43"/>
      <c r="M988" s="43"/>
      <c r="N988" s="43"/>
      <c r="O988" s="44"/>
      <c r="P988" s="43"/>
      <c r="Q988" s="44"/>
      <c r="R988" s="44"/>
      <c r="S988" s="44"/>
      <c r="T988" s="44"/>
      <c r="U988" s="44"/>
      <c r="V988" s="44"/>
      <c r="W988" s="45"/>
      <c r="X988" s="43"/>
      <c r="Y988" s="43"/>
      <c r="Z988" s="43"/>
      <c r="AA988" s="43"/>
      <c r="AB988" s="43"/>
      <c r="AC988" s="43"/>
      <c r="AD988" s="44"/>
      <c r="AE988" s="44"/>
      <c r="AF988" s="44"/>
      <c r="AG988" s="43"/>
      <c r="AH988" s="44"/>
    </row>
    <row r="989" spans="1:34" x14ac:dyDescent="0.25">
      <c r="G989" s="46" t="e">
        <f>VLOOKUP(F989,'Building series'!A:F,6,0)</f>
        <v>#N/A</v>
      </c>
    </row>
    <row r="990" spans="1:34" x14ac:dyDescent="0.25">
      <c r="G990" s="46" t="e">
        <f>VLOOKUP(F990,'Building series'!A:F,6,0)</f>
        <v>#N/A</v>
      </c>
    </row>
    <row r="991" spans="1:34" ht="37.5" x14ac:dyDescent="0.3">
      <c r="A991" s="30" t="s">
        <v>568</v>
      </c>
      <c r="C991" s="31"/>
      <c r="D991" s="1" t="s">
        <v>569</v>
      </c>
      <c r="E991" s="32">
        <v>1000742021001</v>
      </c>
      <c r="F991" t="s">
        <v>570</v>
      </c>
      <c r="G991" s="46">
        <f>VLOOKUP(F991,'Building series'!A:F,6,0)</f>
        <v>110</v>
      </c>
      <c r="H991">
        <v>48.52</v>
      </c>
      <c r="I991">
        <v>12.24</v>
      </c>
      <c r="J991">
        <v>9.25</v>
      </c>
      <c r="K991" s="33">
        <f>VLOOKUP(F991,'Building series'!A:C,2,0)</f>
        <v>2.8</v>
      </c>
      <c r="L991">
        <v>1017.3</v>
      </c>
      <c r="M991" s="31">
        <f>L991*K991</f>
        <v>2848.4399999999996</v>
      </c>
      <c r="N991">
        <v>3</v>
      </c>
      <c r="O991" s="31" t="s">
        <v>74</v>
      </c>
      <c r="P991">
        <v>1963</v>
      </c>
      <c r="Q991" s="31">
        <v>21</v>
      </c>
      <c r="R991" s="34">
        <v>1017.3</v>
      </c>
      <c r="S991">
        <v>2848.44</v>
      </c>
      <c r="T991" s="35">
        <v>19.774000000000001</v>
      </c>
      <c r="U991">
        <v>203</v>
      </c>
      <c r="V991">
        <v>0.73</v>
      </c>
      <c r="W991" s="36" t="s">
        <v>65</v>
      </c>
      <c r="X991" s="1" t="s">
        <v>66</v>
      </c>
      <c r="Y991">
        <v>184563</v>
      </c>
      <c r="Z991">
        <v>28873</v>
      </c>
      <c r="AA991">
        <f>SUM(Y991:Z991)</f>
        <v>213436</v>
      </c>
      <c r="AB991">
        <v>0.93</v>
      </c>
      <c r="AC991">
        <v>44680</v>
      </c>
      <c r="AD991" s="31">
        <v>43.91</v>
      </c>
      <c r="AE991">
        <f>'Building envelope'!D3476</f>
        <v>2358.6000000000004</v>
      </c>
      <c r="AF991" s="31">
        <f>'Building envelope'!E3476</f>
        <v>191820</v>
      </c>
      <c r="AG991" s="37">
        <f>'Energy efficiency measures'!H2979</f>
        <v>180200</v>
      </c>
      <c r="AH991" s="38">
        <f>'Energy efficiency measures'!I2979</f>
        <v>12.948937209870509</v>
      </c>
    </row>
    <row r="992" spans="1:34" s="41" customFormat="1" x14ac:dyDescent="0.25">
      <c r="A992" s="39" t="s">
        <v>67</v>
      </c>
      <c r="B992" s="40" t="s">
        <v>68</v>
      </c>
      <c r="D992" s="42"/>
      <c r="E992" s="43"/>
      <c r="F992" s="43"/>
      <c r="G992" s="46" t="e">
        <f>VLOOKUP(F992,'Building series'!A:F,6,0)</f>
        <v>#N/A</v>
      </c>
      <c r="H992" s="43"/>
      <c r="I992" s="43"/>
      <c r="J992" s="43"/>
      <c r="K992" s="43"/>
      <c r="L992" s="43"/>
      <c r="M992" s="43"/>
      <c r="N992" s="43"/>
      <c r="O992" s="44"/>
      <c r="P992" s="43"/>
      <c r="Q992" s="44"/>
      <c r="R992" s="44"/>
      <c r="S992" s="44"/>
      <c r="T992" s="44"/>
      <c r="U992" s="44"/>
      <c r="V992" s="44"/>
      <c r="W992" s="45"/>
      <c r="X992" s="43"/>
      <c r="Y992" s="43"/>
      <c r="Z992" s="43"/>
      <c r="AA992" s="43"/>
      <c r="AB992" s="43"/>
      <c r="AC992" s="43"/>
      <c r="AD992" s="44"/>
      <c r="AE992" s="44"/>
      <c r="AF992" s="44"/>
      <c r="AG992" s="43"/>
      <c r="AH992" s="44"/>
    </row>
    <row r="993" spans="1:34" s="41" customFormat="1" x14ac:dyDescent="0.25">
      <c r="A993" s="39" t="s">
        <v>69</v>
      </c>
      <c r="B993" s="40" t="s">
        <v>70</v>
      </c>
      <c r="D993" s="42"/>
      <c r="E993" s="43"/>
      <c r="F993" s="43"/>
      <c r="G993" s="46" t="e">
        <f>VLOOKUP(F993,'Building series'!A:F,6,0)</f>
        <v>#N/A</v>
      </c>
      <c r="H993" s="43"/>
      <c r="I993" s="43"/>
      <c r="J993" s="43"/>
      <c r="K993" s="43"/>
      <c r="L993" s="43"/>
      <c r="M993" s="43"/>
      <c r="N993" s="43"/>
      <c r="O993" s="44"/>
      <c r="P993" s="43"/>
      <c r="Q993" s="44"/>
      <c r="R993" s="44"/>
      <c r="S993" s="44"/>
      <c r="T993" s="44"/>
      <c r="U993" s="44"/>
      <c r="V993" s="44"/>
      <c r="W993" s="45"/>
      <c r="X993" s="43"/>
      <c r="Y993" s="43"/>
      <c r="Z993" s="43"/>
      <c r="AA993" s="43"/>
      <c r="AB993" s="43"/>
      <c r="AC993" s="43"/>
      <c r="AD993" s="44"/>
      <c r="AE993" s="44"/>
      <c r="AF993" s="44"/>
      <c r="AG993" s="43"/>
      <c r="AH993" s="44"/>
    </row>
    <row r="994" spans="1:34" x14ac:dyDescent="0.25">
      <c r="G994" s="46" t="e">
        <f>VLOOKUP(F994,'Building series'!A:F,6,0)</f>
        <v>#N/A</v>
      </c>
    </row>
    <row r="995" spans="1:34" x14ac:dyDescent="0.25">
      <c r="G995" s="46" t="e">
        <f>VLOOKUP(F995,'Building series'!A:F,6,0)</f>
        <v>#N/A</v>
      </c>
    </row>
    <row r="996" spans="1:34" ht="37.5" x14ac:dyDescent="0.3">
      <c r="A996" s="30" t="s">
        <v>571</v>
      </c>
      <c r="C996" s="31"/>
      <c r="D996" s="1" t="s">
        <v>572</v>
      </c>
      <c r="E996" s="32">
        <v>1001170155001</v>
      </c>
      <c r="F996" t="s">
        <v>573</v>
      </c>
      <c r="G996" s="46">
        <f>VLOOKUP(F996,'Building series'!A:F,6,0)</f>
        <v>0</v>
      </c>
      <c r="H996">
        <v>66.16</v>
      </c>
      <c r="I996">
        <v>11.91</v>
      </c>
      <c r="J996">
        <v>14.46</v>
      </c>
      <c r="K996" s="33">
        <f>VLOOKUP(F996,'Building series'!A:C,2,0)</f>
        <v>2.52</v>
      </c>
      <c r="L996">
        <v>3301.05</v>
      </c>
      <c r="M996" s="31">
        <f>L996*K996</f>
        <v>8318.6460000000006</v>
      </c>
      <c r="N996">
        <v>5</v>
      </c>
      <c r="O996" s="31" t="s">
        <v>74</v>
      </c>
      <c r="P996">
        <v>1975</v>
      </c>
      <c r="Q996" s="31">
        <v>60</v>
      </c>
      <c r="R996" s="34">
        <v>3301.05</v>
      </c>
      <c r="S996">
        <v>8318.65</v>
      </c>
      <c r="T996" s="35">
        <v>19.774000000000001</v>
      </c>
      <c r="U996">
        <v>203</v>
      </c>
      <c r="V996">
        <v>0.75</v>
      </c>
      <c r="W996" s="36" t="s">
        <v>65</v>
      </c>
      <c r="X996" s="1" t="s">
        <v>66</v>
      </c>
      <c r="Y996">
        <v>349323</v>
      </c>
      <c r="Z996">
        <v>208527</v>
      </c>
      <c r="AA996">
        <f>SUM(Y996:Z996)</f>
        <v>557850</v>
      </c>
      <c r="AB996">
        <v>0.92</v>
      </c>
      <c r="AC996">
        <v>149620</v>
      </c>
      <c r="AD996" s="31">
        <v>45.32</v>
      </c>
      <c r="AE996">
        <f>'Building envelope'!D3492</f>
        <v>4407.4000000000005</v>
      </c>
      <c r="AF996" s="31">
        <f>'Building envelope'!E3492</f>
        <v>363528</v>
      </c>
      <c r="AG996" s="37">
        <f>'Energy efficiency measures'!H2993</f>
        <v>373502</v>
      </c>
      <c r="AH996" s="38">
        <f>'Energy efficiency measures'!I2993</f>
        <v>26.83936706859631</v>
      </c>
    </row>
    <row r="997" spans="1:34" s="41" customFormat="1" x14ac:dyDescent="0.25">
      <c r="A997" s="39" t="s">
        <v>67</v>
      </c>
      <c r="B997" s="40" t="s">
        <v>68</v>
      </c>
      <c r="D997" s="42"/>
      <c r="E997" s="43"/>
      <c r="F997" s="43"/>
      <c r="G997" s="46" t="e">
        <f>VLOOKUP(F997,'Building series'!A:F,6,0)</f>
        <v>#N/A</v>
      </c>
      <c r="H997" s="43"/>
      <c r="I997" s="43"/>
      <c r="J997" s="43"/>
      <c r="K997" s="43"/>
      <c r="L997" s="43"/>
      <c r="M997" s="43"/>
      <c r="N997" s="43"/>
      <c r="O997" s="44"/>
      <c r="P997" s="43"/>
      <c r="Q997" s="44"/>
      <c r="R997" s="44"/>
      <c r="S997" s="44"/>
      <c r="T997" s="44"/>
      <c r="U997" s="44"/>
      <c r="V997" s="44"/>
      <c r="W997" s="45"/>
      <c r="X997" s="43"/>
      <c r="Y997" s="43"/>
      <c r="Z997" s="43"/>
      <c r="AA997" s="43"/>
      <c r="AB997" s="43"/>
      <c r="AC997" s="43"/>
      <c r="AD997" s="44"/>
      <c r="AE997" s="44"/>
      <c r="AF997" s="44"/>
      <c r="AG997" s="43"/>
      <c r="AH997" s="44"/>
    </row>
    <row r="998" spans="1:34" s="41" customFormat="1" x14ac:dyDescent="0.25">
      <c r="A998" s="39" t="s">
        <v>69</v>
      </c>
      <c r="B998" s="40" t="s">
        <v>70</v>
      </c>
      <c r="D998" s="42"/>
      <c r="E998" s="43"/>
      <c r="F998" s="43"/>
      <c r="G998" s="46" t="e">
        <f>VLOOKUP(F998,'Building series'!A:F,6,0)</f>
        <v>#N/A</v>
      </c>
      <c r="H998" s="43"/>
      <c r="I998" s="43"/>
      <c r="J998" s="43"/>
      <c r="K998" s="43"/>
      <c r="L998" s="43"/>
      <c r="M998" s="43"/>
      <c r="N998" s="43"/>
      <c r="O998" s="44"/>
      <c r="P998" s="43"/>
      <c r="Q998" s="44"/>
      <c r="R998" s="44"/>
      <c r="S998" s="44"/>
      <c r="T998" s="44"/>
      <c r="U998" s="44"/>
      <c r="V998" s="44"/>
      <c r="W998" s="45"/>
      <c r="X998" s="43"/>
      <c r="Y998" s="43"/>
      <c r="Z998" s="43"/>
      <c r="AA998" s="43"/>
      <c r="AB998" s="43"/>
      <c r="AC998" s="43"/>
      <c r="AD998" s="44"/>
      <c r="AE998" s="44"/>
      <c r="AF998" s="44"/>
      <c r="AG998" s="43"/>
      <c r="AH998" s="44"/>
    </row>
    <row r="999" spans="1:34" x14ac:dyDescent="0.25">
      <c r="G999" s="46" t="e">
        <f>VLOOKUP(F999,'Building series'!A:F,6,0)</f>
        <v>#N/A</v>
      </c>
    </row>
    <row r="1000" spans="1:34" x14ac:dyDescent="0.25">
      <c r="G1000" s="46" t="e">
        <f>VLOOKUP(F1000,'Building series'!A:F,6,0)</f>
        <v>#N/A</v>
      </c>
    </row>
    <row r="1001" spans="1:34" ht="37.5" x14ac:dyDescent="0.3">
      <c r="A1001" s="30" t="s">
        <v>574</v>
      </c>
      <c r="C1001" s="31"/>
      <c r="D1001" s="1" t="s">
        <v>575</v>
      </c>
      <c r="E1001" s="32">
        <v>1001232017001</v>
      </c>
      <c r="F1001" t="s">
        <v>273</v>
      </c>
      <c r="G1001" s="46">
        <f>VLOOKUP(F1001,'Building series'!A:F,6,0)</f>
        <v>103</v>
      </c>
      <c r="H1001">
        <v>64.5</v>
      </c>
      <c r="I1001">
        <v>12.9</v>
      </c>
      <c r="J1001">
        <v>14</v>
      </c>
      <c r="K1001" s="33">
        <f>VLOOKUP(F1001,'Building series'!A:C,2,0)</f>
        <v>2.5</v>
      </c>
      <c r="L1001">
        <v>3199.16</v>
      </c>
      <c r="M1001" s="31">
        <f>L1001*K1001</f>
        <v>7997.9</v>
      </c>
      <c r="N1001">
        <v>5</v>
      </c>
      <c r="O1001" s="31" t="s">
        <v>74</v>
      </c>
      <c r="P1001">
        <v>1981</v>
      </c>
      <c r="Q1001" s="31">
        <v>56</v>
      </c>
      <c r="R1001" s="34">
        <v>3199.16</v>
      </c>
      <c r="S1001">
        <v>7997.9</v>
      </c>
      <c r="T1001" s="35">
        <v>20.5</v>
      </c>
      <c r="U1001">
        <v>203</v>
      </c>
      <c r="V1001">
        <v>0.55000000000000004</v>
      </c>
      <c r="W1001" s="36" t="s">
        <v>65</v>
      </c>
      <c r="X1001" s="1" t="s">
        <v>66</v>
      </c>
      <c r="Y1001">
        <v>363790</v>
      </c>
      <c r="Z1001">
        <v>193237</v>
      </c>
      <c r="AA1001">
        <f>SUM(Y1001:Z1001)</f>
        <v>557027</v>
      </c>
      <c r="AB1001">
        <v>0.89500000000000002</v>
      </c>
      <c r="AC1001">
        <v>140700</v>
      </c>
      <c r="AD1001" s="31">
        <v>43.9</v>
      </c>
      <c r="AE1001">
        <f>'Building envelope'!D3508</f>
        <v>3741.7</v>
      </c>
      <c r="AF1001" s="31">
        <f>'Building envelope'!E3508</f>
        <v>361617</v>
      </c>
      <c r="AG1001" s="37">
        <f>'Energy efficiency measures'!H3007</f>
        <v>201400</v>
      </c>
      <c r="AH1001" s="38">
        <f>'Energy efficiency measures'!I3007</f>
        <v>14.472341587502335</v>
      </c>
    </row>
    <row r="1002" spans="1:34" s="41" customFormat="1" x14ac:dyDescent="0.25">
      <c r="A1002" s="39" t="s">
        <v>67</v>
      </c>
      <c r="B1002" s="40" t="s">
        <v>68</v>
      </c>
      <c r="D1002" s="42"/>
      <c r="E1002" s="43"/>
      <c r="F1002" s="43"/>
      <c r="G1002" s="46" t="e">
        <f>VLOOKUP(F1002,'Building series'!A:F,6,0)</f>
        <v>#N/A</v>
      </c>
      <c r="H1002" s="43"/>
      <c r="I1002" s="43"/>
      <c r="J1002" s="43"/>
      <c r="K1002" s="43"/>
      <c r="L1002" s="43"/>
      <c r="M1002" s="43"/>
      <c r="N1002" s="43"/>
      <c r="O1002" s="44"/>
      <c r="P1002" s="43"/>
      <c r="Q1002" s="44"/>
      <c r="R1002" s="44"/>
      <c r="S1002" s="44"/>
      <c r="T1002" s="44"/>
      <c r="U1002" s="44"/>
      <c r="V1002" s="44"/>
      <c r="W1002" s="45"/>
      <c r="X1002" s="43"/>
      <c r="Y1002" s="43"/>
      <c r="Z1002" s="43"/>
      <c r="AA1002" s="43"/>
      <c r="AB1002" s="43"/>
      <c r="AC1002" s="43"/>
      <c r="AD1002" s="44"/>
      <c r="AE1002" s="44"/>
      <c r="AF1002" s="44"/>
      <c r="AG1002" s="43"/>
      <c r="AH1002" s="44"/>
    </row>
    <row r="1003" spans="1:34" s="41" customFormat="1" x14ac:dyDescent="0.25">
      <c r="A1003" s="39" t="s">
        <v>69</v>
      </c>
      <c r="B1003" s="40" t="s">
        <v>70</v>
      </c>
      <c r="D1003" s="42"/>
      <c r="E1003" s="43"/>
      <c r="F1003" s="43"/>
      <c r="G1003" s="46" t="e">
        <f>VLOOKUP(F1003,'Building series'!A:F,6,0)</f>
        <v>#N/A</v>
      </c>
      <c r="H1003" s="43"/>
      <c r="I1003" s="43"/>
      <c r="J1003" s="43"/>
      <c r="K1003" s="43"/>
      <c r="L1003" s="43"/>
      <c r="M1003" s="43"/>
      <c r="N1003" s="43"/>
      <c r="O1003" s="44"/>
      <c r="P1003" s="43"/>
      <c r="Q1003" s="44"/>
      <c r="R1003" s="44"/>
      <c r="S1003" s="44"/>
      <c r="T1003" s="44"/>
      <c r="U1003" s="44"/>
      <c r="V1003" s="44"/>
      <c r="W1003" s="45"/>
      <c r="X1003" s="43"/>
      <c r="Y1003" s="43"/>
      <c r="Z1003" s="43"/>
      <c r="AA1003" s="43"/>
      <c r="AB1003" s="43"/>
      <c r="AC1003" s="43"/>
      <c r="AD1003" s="44"/>
      <c r="AE1003" s="44"/>
      <c r="AF1003" s="44"/>
      <c r="AG1003" s="43"/>
      <c r="AH1003" s="44"/>
    </row>
    <row r="1004" spans="1:34" x14ac:dyDescent="0.25">
      <c r="G1004" s="46" t="e">
        <f>VLOOKUP(F1004,'Building series'!A:F,6,0)</f>
        <v>#N/A</v>
      </c>
    </row>
    <row r="1005" spans="1:34" x14ac:dyDescent="0.25">
      <c r="G1005" s="46" t="e">
        <f>VLOOKUP(F1005,'Building series'!A:F,6,0)</f>
        <v>#N/A</v>
      </c>
    </row>
    <row r="1006" spans="1:34" ht="37.5" x14ac:dyDescent="0.3">
      <c r="A1006" s="30" t="s">
        <v>576</v>
      </c>
      <c r="C1006" s="31"/>
      <c r="D1006" s="1" t="s">
        <v>577</v>
      </c>
      <c r="E1006" s="32">
        <v>1000910415001</v>
      </c>
      <c r="F1006" t="s">
        <v>80</v>
      </c>
      <c r="G1006" s="46">
        <f>VLOOKUP(F1006,'Building series'!A:F,6,0)</f>
        <v>0</v>
      </c>
      <c r="H1006" s="46" t="s">
        <v>64</v>
      </c>
      <c r="I1006" s="46" t="s">
        <v>64</v>
      </c>
      <c r="J1006">
        <v>33.6</v>
      </c>
      <c r="K1006" s="33">
        <f>VLOOKUP(F1006,'Building series'!A:C,2,0)</f>
        <v>2.5</v>
      </c>
      <c r="L1006">
        <v>3702.5</v>
      </c>
      <c r="M1006" s="31">
        <f>L1006*K1006</f>
        <v>9256.25</v>
      </c>
      <c r="N1006">
        <v>12</v>
      </c>
      <c r="O1006" s="31" t="s">
        <v>74</v>
      </c>
      <c r="P1006">
        <v>1980</v>
      </c>
      <c r="Q1006" s="31">
        <v>71</v>
      </c>
      <c r="R1006" s="34">
        <v>3702.5</v>
      </c>
      <c r="S1006">
        <v>9256</v>
      </c>
      <c r="T1006" s="35">
        <v>19.774000000000001</v>
      </c>
      <c r="U1006">
        <v>203</v>
      </c>
      <c r="V1006">
        <v>0.74</v>
      </c>
      <c r="W1006" s="36" t="s">
        <v>65</v>
      </c>
      <c r="X1006" s="1" t="s">
        <v>66</v>
      </c>
      <c r="Y1006">
        <v>521020</v>
      </c>
      <c r="Z1006">
        <v>242350</v>
      </c>
      <c r="AA1006">
        <f>SUM(Y1006:Z1006)</f>
        <v>763370</v>
      </c>
      <c r="AB1006">
        <v>0.90500000000000003</v>
      </c>
      <c r="AC1006">
        <v>157800</v>
      </c>
      <c r="AD1006" s="31">
        <v>42.6</v>
      </c>
      <c r="AE1006">
        <f>'Building envelope'!D3526</f>
        <v>4789.3</v>
      </c>
      <c r="AF1006" s="31">
        <f>'Building envelope'!E3526</f>
        <v>465250</v>
      </c>
      <c r="AG1006" s="37">
        <f>'Energy efficiency measures'!H3020</f>
        <v>275600</v>
      </c>
      <c r="AH1006" s="38">
        <f>'Energy efficiency measures'!I3020</f>
        <v>19.80425690921372</v>
      </c>
    </row>
    <row r="1007" spans="1:34" s="41" customFormat="1" x14ac:dyDescent="0.25">
      <c r="A1007" s="39" t="s">
        <v>67</v>
      </c>
      <c r="B1007" s="40" t="s">
        <v>68</v>
      </c>
      <c r="D1007" s="42"/>
      <c r="E1007" s="43"/>
      <c r="F1007" s="43"/>
      <c r="G1007" s="46" t="e">
        <f>VLOOKUP(F1007,'Building series'!A:F,6,0)</f>
        <v>#N/A</v>
      </c>
      <c r="H1007" s="43"/>
      <c r="I1007" s="43"/>
      <c r="J1007" s="43"/>
      <c r="K1007" s="43"/>
      <c r="L1007" s="43"/>
      <c r="M1007" s="43"/>
      <c r="N1007" s="43"/>
      <c r="O1007" s="44"/>
      <c r="P1007" s="43"/>
      <c r="Q1007" s="44"/>
      <c r="R1007" s="44"/>
      <c r="S1007" s="44"/>
      <c r="T1007" s="44"/>
      <c r="U1007" s="44"/>
      <c r="V1007" s="44"/>
      <c r="W1007" s="45"/>
      <c r="X1007" s="43"/>
      <c r="Y1007" s="43"/>
      <c r="Z1007" s="43"/>
      <c r="AA1007" s="43"/>
      <c r="AB1007" s="43"/>
      <c r="AC1007" s="43"/>
      <c r="AD1007" s="44"/>
      <c r="AE1007" s="44"/>
      <c r="AF1007" s="44"/>
      <c r="AG1007" s="43"/>
      <c r="AH1007" s="44"/>
    </row>
    <row r="1008" spans="1:34" s="41" customFormat="1" x14ac:dyDescent="0.25">
      <c r="A1008" s="39" t="s">
        <v>69</v>
      </c>
      <c r="B1008" s="40" t="s">
        <v>70</v>
      </c>
      <c r="D1008" s="42"/>
      <c r="E1008" s="43"/>
      <c r="F1008" s="43"/>
      <c r="G1008" s="46" t="e">
        <f>VLOOKUP(F1008,'Building series'!A:F,6,0)</f>
        <v>#N/A</v>
      </c>
      <c r="H1008" s="43"/>
      <c r="I1008" s="43"/>
      <c r="J1008" s="43"/>
      <c r="K1008" s="43"/>
      <c r="L1008" s="43"/>
      <c r="M1008" s="43"/>
      <c r="N1008" s="43"/>
      <c r="O1008" s="44"/>
      <c r="P1008" s="43"/>
      <c r="Q1008" s="44"/>
      <c r="R1008" s="44"/>
      <c r="S1008" s="44"/>
      <c r="T1008" s="44"/>
      <c r="U1008" s="44"/>
      <c r="V1008" s="44"/>
      <c r="W1008" s="45"/>
      <c r="X1008" s="43"/>
      <c r="Y1008" s="43"/>
      <c r="Z1008" s="43"/>
      <c r="AA1008" s="43"/>
      <c r="AB1008" s="43"/>
      <c r="AC1008" s="43"/>
      <c r="AD1008" s="44"/>
      <c r="AE1008" s="44"/>
      <c r="AF1008" s="44"/>
      <c r="AG1008" s="43"/>
      <c r="AH1008" s="44"/>
    </row>
    <row r="1009" spans="1:34" x14ac:dyDescent="0.25">
      <c r="G1009" s="46" t="e">
        <f>VLOOKUP(F1009,'Building series'!A:F,6,0)</f>
        <v>#N/A</v>
      </c>
    </row>
    <row r="1010" spans="1:34" x14ac:dyDescent="0.25">
      <c r="G1010" s="46" t="e">
        <f>VLOOKUP(F1010,'Building series'!A:F,6,0)</f>
        <v>#N/A</v>
      </c>
    </row>
    <row r="1011" spans="1:34" ht="37.5" x14ac:dyDescent="0.3">
      <c r="A1011" s="30" t="s">
        <v>578</v>
      </c>
      <c r="C1011" s="31"/>
      <c r="D1011" s="1" t="s">
        <v>579</v>
      </c>
      <c r="E1011" s="32">
        <v>1001242113001</v>
      </c>
      <c r="F1011" t="s">
        <v>232</v>
      </c>
      <c r="G1011" s="46">
        <f>VLOOKUP(F1011,'Building series'!A:F,6,0)</f>
        <v>464</v>
      </c>
      <c r="H1011">
        <v>62.5</v>
      </c>
      <c r="I1011">
        <v>12</v>
      </c>
      <c r="J1011">
        <v>14</v>
      </c>
      <c r="K1011" s="33">
        <f>VLOOKUP(F1011,'Building series'!A:C,2,0)</f>
        <v>2.5</v>
      </c>
      <c r="L1011">
        <v>3804.61</v>
      </c>
      <c r="M1011" s="31">
        <f>L1011*K1011</f>
        <v>9511.5249999999996</v>
      </c>
      <c r="N1011">
        <v>5</v>
      </c>
      <c r="O1011" s="31" t="s">
        <v>74</v>
      </c>
      <c r="P1011">
        <v>1966</v>
      </c>
      <c r="Q1011" s="31">
        <v>80</v>
      </c>
      <c r="R1011" s="34">
        <v>3804.61</v>
      </c>
      <c r="S1011">
        <v>9511.5</v>
      </c>
      <c r="T1011" s="35">
        <v>20.5</v>
      </c>
      <c r="U1011">
        <v>203</v>
      </c>
      <c r="V1011">
        <v>0.52</v>
      </c>
      <c r="W1011" s="36" t="s">
        <v>65</v>
      </c>
      <c r="X1011" s="1" t="s">
        <v>66</v>
      </c>
      <c r="Y1011">
        <v>358393</v>
      </c>
      <c r="Z1011">
        <v>178187</v>
      </c>
      <c r="AA1011">
        <f>SUM(Y1011:Z1011)</f>
        <v>536580</v>
      </c>
      <c r="AB1011">
        <v>0.90400000000000003</v>
      </c>
      <c r="AC1011">
        <v>150600</v>
      </c>
      <c r="AD1011" s="31">
        <v>39.6</v>
      </c>
      <c r="AE1011">
        <f>'Building envelope'!D3541</f>
        <v>3525.2000000000003</v>
      </c>
      <c r="AF1011" s="31">
        <f>'Building envelope'!E3541</f>
        <v>349711</v>
      </c>
      <c r="AG1011" s="37">
        <f>'Energy efficiency measures'!H3031</f>
        <v>197500</v>
      </c>
      <c r="AH1011" s="38">
        <f>'Energy efficiency measures'!I3031</f>
        <v>14.192092668975725</v>
      </c>
    </row>
    <row r="1012" spans="1:34" s="41" customFormat="1" x14ac:dyDescent="0.25">
      <c r="A1012" s="39" t="s">
        <v>67</v>
      </c>
      <c r="B1012" s="40" t="s">
        <v>68</v>
      </c>
      <c r="D1012" s="42"/>
      <c r="E1012" s="43"/>
      <c r="F1012" s="43"/>
      <c r="G1012" s="46" t="e">
        <f>VLOOKUP(F1012,'Building series'!A:F,6,0)</f>
        <v>#N/A</v>
      </c>
      <c r="H1012" s="43"/>
      <c r="I1012" s="43"/>
      <c r="J1012" s="43"/>
      <c r="K1012" s="43"/>
      <c r="L1012" s="43"/>
      <c r="M1012" s="43"/>
      <c r="N1012" s="43"/>
      <c r="O1012" s="44"/>
      <c r="P1012" s="43"/>
      <c r="Q1012" s="44"/>
      <c r="R1012" s="44"/>
      <c r="S1012" s="44"/>
      <c r="T1012" s="44"/>
      <c r="U1012" s="44"/>
      <c r="V1012" s="44"/>
      <c r="W1012" s="45"/>
      <c r="X1012" s="43"/>
      <c r="Y1012" s="43"/>
      <c r="Z1012" s="43"/>
      <c r="AA1012" s="43"/>
      <c r="AB1012" s="43"/>
      <c r="AC1012" s="43"/>
      <c r="AD1012" s="44"/>
      <c r="AE1012" s="44"/>
      <c r="AF1012" s="44"/>
      <c r="AG1012" s="43"/>
      <c r="AH1012" s="44"/>
    </row>
    <row r="1013" spans="1:34" s="41" customFormat="1" x14ac:dyDescent="0.25">
      <c r="A1013" s="39" t="s">
        <v>69</v>
      </c>
      <c r="B1013" s="40" t="s">
        <v>70</v>
      </c>
      <c r="D1013" s="42"/>
      <c r="E1013" s="43"/>
      <c r="F1013" s="43"/>
      <c r="G1013" s="46" t="e">
        <f>VLOOKUP(F1013,'Building series'!A:F,6,0)</f>
        <v>#N/A</v>
      </c>
      <c r="H1013" s="43"/>
      <c r="I1013" s="43"/>
      <c r="J1013" s="43"/>
      <c r="K1013" s="43"/>
      <c r="L1013" s="43"/>
      <c r="M1013" s="43"/>
      <c r="N1013" s="43"/>
      <c r="O1013" s="44"/>
      <c r="P1013" s="43"/>
      <c r="Q1013" s="44"/>
      <c r="R1013" s="44"/>
      <c r="S1013" s="44"/>
      <c r="T1013" s="44"/>
      <c r="U1013" s="44"/>
      <c r="V1013" s="44"/>
      <c r="W1013" s="45"/>
      <c r="X1013" s="43"/>
      <c r="Y1013" s="43"/>
      <c r="Z1013" s="43"/>
      <c r="AA1013" s="43"/>
      <c r="AB1013" s="43"/>
      <c r="AC1013" s="43"/>
      <c r="AD1013" s="44"/>
      <c r="AE1013" s="44"/>
      <c r="AF1013" s="44"/>
      <c r="AG1013" s="43"/>
      <c r="AH1013" s="44"/>
    </row>
    <row r="1014" spans="1:34" x14ac:dyDescent="0.25">
      <c r="G1014" s="46" t="e">
        <f>VLOOKUP(F1014,'Building series'!A:F,6,0)</f>
        <v>#N/A</v>
      </c>
    </row>
    <row r="1015" spans="1:34" x14ac:dyDescent="0.25">
      <c r="G1015" s="46" t="e">
        <f>VLOOKUP(F1015,'Building series'!A:F,6,0)</f>
        <v>#N/A</v>
      </c>
    </row>
    <row r="1016" spans="1:34" ht="45.75" x14ac:dyDescent="0.3">
      <c r="A1016" s="30" t="s">
        <v>580</v>
      </c>
      <c r="C1016" s="31"/>
      <c r="D1016" s="1" t="s">
        <v>581</v>
      </c>
      <c r="E1016" s="32">
        <v>1000590035001</v>
      </c>
      <c r="F1016" t="s">
        <v>273</v>
      </c>
      <c r="G1016" s="46">
        <f>VLOOKUP(F1016,'Building series'!A:F,6,0)</f>
        <v>103</v>
      </c>
      <c r="H1016">
        <v>48</v>
      </c>
      <c r="I1016">
        <v>13</v>
      </c>
      <c r="J1016">
        <v>14</v>
      </c>
      <c r="K1016" s="33">
        <f>VLOOKUP(F1016,'Building series'!A:C,2,0)</f>
        <v>2.5</v>
      </c>
      <c r="L1016">
        <v>2467.6</v>
      </c>
      <c r="M1016" s="31">
        <f>L1016*K1016</f>
        <v>6169</v>
      </c>
      <c r="N1016">
        <v>5</v>
      </c>
      <c r="O1016" s="31" t="s">
        <v>74</v>
      </c>
      <c r="P1016">
        <v>1987</v>
      </c>
      <c r="Q1016" s="31">
        <v>42</v>
      </c>
      <c r="R1016" s="34">
        <v>2467.6</v>
      </c>
      <c r="S1016">
        <v>6169</v>
      </c>
      <c r="T1016" s="35">
        <v>20.5</v>
      </c>
      <c r="U1016">
        <v>203</v>
      </c>
      <c r="V1016">
        <v>0.51</v>
      </c>
      <c r="W1016" s="36" t="s">
        <v>65</v>
      </c>
      <c r="X1016" s="1" t="s">
        <v>66</v>
      </c>
      <c r="Y1016">
        <v>268173</v>
      </c>
      <c r="Z1016">
        <v>180427</v>
      </c>
      <c r="AA1016">
        <f>SUM(Y1016:Z1016)</f>
        <v>448600</v>
      </c>
      <c r="AB1016">
        <v>0.88300000000000001</v>
      </c>
      <c r="AC1016">
        <v>117700</v>
      </c>
      <c r="AD1016" s="31">
        <v>47.8</v>
      </c>
      <c r="AE1016">
        <f>'Building envelope'!D3560</f>
        <v>2935.1</v>
      </c>
      <c r="AF1016" s="31">
        <f>'Building envelope'!E3560</f>
        <v>278237</v>
      </c>
      <c r="AG1016" s="37">
        <f>'Energy efficiency measures'!H3045</f>
        <v>165600</v>
      </c>
      <c r="AH1016" s="38">
        <f>'Energy efficiency measures'!I3045</f>
        <v>11.899800232822178</v>
      </c>
    </row>
    <row r="1017" spans="1:34" s="41" customFormat="1" x14ac:dyDescent="0.25">
      <c r="A1017" s="39" t="s">
        <v>67</v>
      </c>
      <c r="B1017" s="40" t="s">
        <v>68</v>
      </c>
      <c r="D1017" s="42"/>
      <c r="E1017" s="43"/>
      <c r="F1017" s="43"/>
      <c r="G1017" s="46" t="e">
        <f>VLOOKUP(F1017,'Building series'!A:F,6,0)</f>
        <v>#N/A</v>
      </c>
      <c r="H1017" s="43"/>
      <c r="I1017" s="43"/>
      <c r="J1017" s="43"/>
      <c r="K1017" s="43"/>
      <c r="L1017" s="43"/>
      <c r="M1017" s="43"/>
      <c r="N1017" s="43"/>
      <c r="O1017" s="44"/>
      <c r="P1017" s="43"/>
      <c r="Q1017" s="44"/>
      <c r="R1017" s="44"/>
      <c r="S1017" s="44"/>
      <c r="T1017" s="44"/>
      <c r="U1017" s="44"/>
      <c r="V1017" s="44"/>
      <c r="W1017" s="45"/>
      <c r="X1017" s="43"/>
      <c r="Y1017" s="43"/>
      <c r="Z1017" s="43"/>
      <c r="AA1017" s="43"/>
      <c r="AB1017" s="43"/>
      <c r="AC1017" s="43"/>
      <c r="AD1017" s="44"/>
      <c r="AE1017" s="44"/>
      <c r="AF1017" s="44"/>
      <c r="AG1017" s="43"/>
      <c r="AH1017" s="44"/>
    </row>
    <row r="1018" spans="1:34" s="41" customFormat="1" x14ac:dyDescent="0.25">
      <c r="A1018" s="39" t="s">
        <v>69</v>
      </c>
      <c r="B1018" s="40" t="s">
        <v>70</v>
      </c>
      <c r="D1018" s="42"/>
      <c r="E1018" s="43"/>
      <c r="F1018" s="43"/>
      <c r="G1018" s="46" t="e">
        <f>VLOOKUP(F1018,'Building series'!A:F,6,0)</f>
        <v>#N/A</v>
      </c>
      <c r="H1018" s="43"/>
      <c r="I1018" s="43"/>
      <c r="J1018" s="43"/>
      <c r="K1018" s="43"/>
      <c r="L1018" s="43"/>
      <c r="M1018" s="43"/>
      <c r="N1018" s="43"/>
      <c r="O1018" s="44"/>
      <c r="P1018" s="43"/>
      <c r="Q1018" s="44"/>
      <c r="R1018" s="44"/>
      <c r="S1018" s="44"/>
      <c r="T1018" s="44"/>
      <c r="U1018" s="44"/>
      <c r="V1018" s="44"/>
      <c r="W1018" s="45"/>
      <c r="X1018" s="43"/>
      <c r="Y1018" s="43"/>
      <c r="Z1018" s="43"/>
      <c r="AA1018" s="43"/>
      <c r="AB1018" s="43"/>
      <c r="AC1018" s="43"/>
      <c r="AD1018" s="44"/>
      <c r="AE1018" s="44"/>
      <c r="AF1018" s="44"/>
      <c r="AG1018" s="43"/>
      <c r="AH1018" s="44"/>
    </row>
    <row r="1019" spans="1:34" x14ac:dyDescent="0.25">
      <c r="G1019" s="46" t="e">
        <f>VLOOKUP(F1019,'Building series'!A:F,6,0)</f>
        <v>#N/A</v>
      </c>
    </row>
    <row r="1020" spans="1:34" x14ac:dyDescent="0.25">
      <c r="G1020" s="46" t="e">
        <f>VLOOKUP(F1020,'Building series'!A:F,6,0)</f>
        <v>#N/A</v>
      </c>
    </row>
    <row r="1021" spans="1:34" ht="45.75" x14ac:dyDescent="0.3">
      <c r="A1021" s="30" t="s">
        <v>582</v>
      </c>
      <c r="C1021" s="31"/>
      <c r="D1021" s="1" t="s">
        <v>583</v>
      </c>
      <c r="E1021" s="32">
        <v>1000590035002</v>
      </c>
      <c r="F1021" t="s">
        <v>273</v>
      </c>
      <c r="G1021" s="46">
        <f>VLOOKUP(F1021,'Building series'!A:F,6,0)</f>
        <v>103</v>
      </c>
      <c r="H1021">
        <v>30</v>
      </c>
      <c r="I1021">
        <v>13</v>
      </c>
      <c r="J1021">
        <v>11.2</v>
      </c>
      <c r="K1021" s="33">
        <f>VLOOKUP(F1021,'Building series'!A:C,2,0)</f>
        <v>2.5</v>
      </c>
      <c r="L1021">
        <v>1141.0999999999999</v>
      </c>
      <c r="M1021" s="31">
        <f>L1021*K1021</f>
        <v>2852.75</v>
      </c>
      <c r="N1021" s="46" t="s">
        <v>584</v>
      </c>
      <c r="O1021" s="31" t="s">
        <v>74</v>
      </c>
      <c r="P1021">
        <v>1987</v>
      </c>
      <c r="Q1021" s="31">
        <v>19</v>
      </c>
      <c r="R1021" s="34">
        <v>1141.0999999999999</v>
      </c>
      <c r="S1021">
        <v>2852.8</v>
      </c>
      <c r="T1021" s="35">
        <v>20.5</v>
      </c>
      <c r="U1021">
        <v>203</v>
      </c>
      <c r="V1021">
        <v>0.56000000000000005</v>
      </c>
      <c r="W1021" s="36" t="s">
        <v>65</v>
      </c>
      <c r="X1021" s="1" t="s">
        <v>66</v>
      </c>
      <c r="Y1021">
        <v>157320</v>
      </c>
      <c r="Z1021">
        <v>79147</v>
      </c>
      <c r="AA1021">
        <f>SUM(Y1021:Z1021)</f>
        <v>236467</v>
      </c>
      <c r="AB1021">
        <v>0.9</v>
      </c>
      <c r="AC1021">
        <v>49300</v>
      </c>
      <c r="AD1021" s="31">
        <v>43.3</v>
      </c>
      <c r="AE1021">
        <f>'Building envelope'!D3579</f>
        <v>1632.1000000000001</v>
      </c>
      <c r="AF1021" s="31">
        <f>'Building envelope'!E3579</f>
        <v>155122</v>
      </c>
      <c r="AG1021" s="37">
        <f>'Energy efficiency measures'!H3059</f>
        <v>96200</v>
      </c>
      <c r="AH1021" s="38">
        <f>'Energy efficiency measures'!I3059</f>
        <v>6.9128066569896953</v>
      </c>
    </row>
    <row r="1022" spans="1:34" s="41" customFormat="1" x14ac:dyDescent="0.25">
      <c r="A1022" s="39" t="s">
        <v>67</v>
      </c>
      <c r="B1022" s="40" t="s">
        <v>68</v>
      </c>
      <c r="D1022" s="42"/>
      <c r="E1022" s="43"/>
      <c r="F1022" s="43"/>
      <c r="G1022" s="46" t="e">
        <f>VLOOKUP(F1022,'Building series'!A:F,6,0)</f>
        <v>#N/A</v>
      </c>
      <c r="H1022" s="43"/>
      <c r="I1022" s="43"/>
      <c r="J1022" s="43"/>
      <c r="K1022" s="43"/>
      <c r="L1022" s="43"/>
      <c r="M1022" s="43"/>
      <c r="N1022" s="43"/>
      <c r="O1022" s="44"/>
      <c r="P1022" s="43"/>
      <c r="Q1022" s="44"/>
      <c r="R1022" s="44"/>
      <c r="S1022" s="44"/>
      <c r="T1022" s="44"/>
      <c r="U1022" s="44"/>
      <c r="V1022" s="44"/>
      <c r="W1022" s="45"/>
      <c r="X1022" s="43"/>
      <c r="Y1022" s="43"/>
      <c r="Z1022" s="43"/>
      <c r="AA1022" s="43"/>
      <c r="AB1022" s="43"/>
      <c r="AC1022" s="43"/>
      <c r="AD1022" s="44"/>
      <c r="AE1022" s="44"/>
      <c r="AF1022" s="44"/>
      <c r="AG1022" s="43"/>
      <c r="AH1022" s="44"/>
    </row>
    <row r="1023" spans="1:34" s="41" customFormat="1" x14ac:dyDescent="0.25">
      <c r="A1023" s="39" t="s">
        <v>69</v>
      </c>
      <c r="B1023" s="40" t="s">
        <v>70</v>
      </c>
      <c r="D1023" s="42"/>
      <c r="E1023" s="43"/>
      <c r="F1023" s="43"/>
      <c r="G1023" s="46" t="e">
        <f>VLOOKUP(F1023,'Building series'!A:F,6,0)</f>
        <v>#N/A</v>
      </c>
      <c r="H1023" s="43"/>
      <c r="I1023" s="43"/>
      <c r="J1023" s="43"/>
      <c r="K1023" s="43"/>
      <c r="L1023" s="43"/>
      <c r="M1023" s="43"/>
      <c r="N1023" s="43"/>
      <c r="O1023" s="44"/>
      <c r="P1023" s="43"/>
      <c r="Q1023" s="44"/>
      <c r="R1023" s="44"/>
      <c r="S1023" s="44"/>
      <c r="T1023" s="44"/>
      <c r="U1023" s="44"/>
      <c r="V1023" s="44"/>
      <c r="W1023" s="45"/>
      <c r="X1023" s="43"/>
      <c r="Y1023" s="43"/>
      <c r="Z1023" s="43"/>
      <c r="AA1023" s="43"/>
      <c r="AB1023" s="43"/>
      <c r="AC1023" s="43"/>
      <c r="AD1023" s="44"/>
      <c r="AE1023" s="44"/>
      <c r="AF1023" s="44"/>
      <c r="AG1023" s="43"/>
      <c r="AH1023" s="44"/>
    </row>
    <row r="1024" spans="1:34" x14ac:dyDescent="0.25">
      <c r="G1024" s="46" t="e">
        <f>VLOOKUP(F1024,'Building series'!A:F,6,0)</f>
        <v>#N/A</v>
      </c>
    </row>
    <row r="1025" spans="1:34" x14ac:dyDescent="0.25">
      <c r="G1025" s="46" t="e">
        <f>VLOOKUP(F1025,'Building series'!A:F,6,0)</f>
        <v>#N/A</v>
      </c>
    </row>
    <row r="1026" spans="1:34" ht="37.5" x14ac:dyDescent="0.3">
      <c r="A1026" s="30" t="s">
        <v>585</v>
      </c>
      <c r="C1026" s="31"/>
      <c r="D1026" s="1" t="s">
        <v>586</v>
      </c>
      <c r="E1026" s="32">
        <v>1000700914001</v>
      </c>
      <c r="F1026" t="s">
        <v>101</v>
      </c>
      <c r="G1026" s="46" t="str">
        <f>VLOOKUP(F1026,'Building series'!A:F,6,0)</f>
        <v>316/318</v>
      </c>
      <c r="H1026">
        <v>14</v>
      </c>
      <c r="I1026">
        <v>10.5</v>
      </c>
      <c r="J1026">
        <v>6</v>
      </c>
      <c r="K1026" s="33">
        <f>VLOOKUP(F1026,'Building series'!A:C,2,0)</f>
        <v>2.5</v>
      </c>
      <c r="L1026">
        <v>217.34</v>
      </c>
      <c r="M1026" s="31">
        <f>L1026*K1026</f>
        <v>543.35</v>
      </c>
      <c r="N1026">
        <v>2</v>
      </c>
      <c r="O1026" s="31" t="s">
        <v>74</v>
      </c>
      <c r="P1026">
        <v>1971</v>
      </c>
      <c r="Q1026" s="31">
        <v>4</v>
      </c>
      <c r="R1026" s="34">
        <v>217.34</v>
      </c>
      <c r="S1026">
        <v>543.4</v>
      </c>
      <c r="T1026" s="35">
        <v>19.774000000000001</v>
      </c>
      <c r="U1026">
        <v>203</v>
      </c>
      <c r="V1026">
        <v>0.6</v>
      </c>
      <c r="W1026" s="36" t="s">
        <v>65</v>
      </c>
      <c r="X1026" s="1" t="s">
        <v>66</v>
      </c>
      <c r="Y1026">
        <v>58683</v>
      </c>
      <c r="Z1026">
        <v>7423</v>
      </c>
      <c r="AA1026">
        <f>SUM(Y1026:Z1026)</f>
        <v>66106</v>
      </c>
      <c r="AB1026">
        <v>0.92100000000000004</v>
      </c>
      <c r="AC1026">
        <v>8660</v>
      </c>
      <c r="AD1026" s="31">
        <v>39.700000000000003</v>
      </c>
      <c r="AE1026">
        <f>'Building envelope'!D3596</f>
        <v>591.1</v>
      </c>
      <c r="AF1026" s="31">
        <f>'Building envelope'!E3596</f>
        <v>54883</v>
      </c>
      <c r="AG1026" s="37">
        <f>'Energy efficiency measures'!H3072</f>
        <v>26300</v>
      </c>
      <c r="AH1026" s="38">
        <f>'Energy efficiency measures'!I3072</f>
        <v>1.8898837326281599</v>
      </c>
    </row>
    <row r="1027" spans="1:34" s="41" customFormat="1" x14ac:dyDescent="0.25">
      <c r="A1027" s="39" t="s">
        <v>67</v>
      </c>
      <c r="B1027" s="40" t="s">
        <v>68</v>
      </c>
      <c r="D1027" s="42"/>
      <c r="E1027" s="43"/>
      <c r="F1027" s="43"/>
      <c r="G1027" s="46" t="e">
        <f>VLOOKUP(F1027,'Building series'!A:F,6,0)</f>
        <v>#N/A</v>
      </c>
      <c r="H1027" s="43"/>
      <c r="I1027" s="43"/>
      <c r="J1027" s="43"/>
      <c r="K1027" s="43"/>
      <c r="L1027" s="43"/>
      <c r="M1027" s="43"/>
      <c r="N1027" s="43"/>
      <c r="O1027" s="44"/>
      <c r="P1027" s="43"/>
      <c r="Q1027" s="44"/>
      <c r="R1027" s="44"/>
      <c r="S1027" s="44"/>
      <c r="T1027" s="44"/>
      <c r="U1027" s="44"/>
      <c r="V1027" s="44"/>
      <c r="W1027" s="45"/>
      <c r="X1027" s="43"/>
      <c r="Y1027" s="43"/>
      <c r="Z1027" s="43"/>
      <c r="AA1027" s="43"/>
      <c r="AB1027" s="43"/>
      <c r="AC1027" s="43"/>
      <c r="AD1027" s="44"/>
      <c r="AE1027" s="44"/>
      <c r="AF1027" s="44"/>
      <c r="AG1027" s="43"/>
      <c r="AH1027" s="44"/>
    </row>
    <row r="1028" spans="1:34" s="41" customFormat="1" x14ac:dyDescent="0.25">
      <c r="A1028" s="39" t="s">
        <v>69</v>
      </c>
      <c r="B1028" s="40" t="s">
        <v>70</v>
      </c>
      <c r="D1028" s="42"/>
      <c r="E1028" s="43"/>
      <c r="F1028" s="43"/>
      <c r="G1028" s="46" t="e">
        <f>VLOOKUP(F1028,'Building series'!A:F,6,0)</f>
        <v>#N/A</v>
      </c>
      <c r="H1028" s="43"/>
      <c r="I1028" s="43"/>
      <c r="J1028" s="43"/>
      <c r="K1028" s="43"/>
      <c r="L1028" s="43"/>
      <c r="M1028" s="43"/>
      <c r="N1028" s="43"/>
      <c r="O1028" s="44"/>
      <c r="P1028" s="43"/>
      <c r="Q1028" s="44"/>
      <c r="R1028" s="44"/>
      <c r="S1028" s="44"/>
      <c r="T1028" s="44"/>
      <c r="U1028" s="44"/>
      <c r="V1028" s="44"/>
      <c r="W1028" s="45"/>
      <c r="X1028" s="43"/>
      <c r="Y1028" s="43"/>
      <c r="Z1028" s="43"/>
      <c r="AA1028" s="43"/>
      <c r="AB1028" s="43"/>
      <c r="AC1028" s="43"/>
      <c r="AD1028" s="44"/>
      <c r="AE1028" s="44"/>
      <c r="AF1028" s="44"/>
      <c r="AG1028" s="43"/>
      <c r="AH1028" s="44"/>
    </row>
    <row r="1029" spans="1:34" x14ac:dyDescent="0.25">
      <c r="G1029" s="46" t="e">
        <f>VLOOKUP(F1029,'Building series'!A:F,6,0)</f>
        <v>#N/A</v>
      </c>
    </row>
    <row r="1030" spans="1:34" x14ac:dyDescent="0.25">
      <c r="G1030" s="46" t="e">
        <f>VLOOKUP(F1030,'Building series'!A:F,6,0)</f>
        <v>#N/A</v>
      </c>
    </row>
    <row r="1031" spans="1:34" ht="37.5" x14ac:dyDescent="0.3">
      <c r="A1031" s="30" t="s">
        <v>587</v>
      </c>
      <c r="C1031" s="31"/>
      <c r="D1031" s="1" t="s">
        <v>588</v>
      </c>
      <c r="E1031" s="32">
        <v>1000780874001</v>
      </c>
      <c r="F1031" t="s">
        <v>101</v>
      </c>
      <c r="G1031" s="46" t="str">
        <f>VLOOKUP(F1031,'Building series'!A:F,6,0)</f>
        <v>316/318</v>
      </c>
      <c r="H1031">
        <v>93</v>
      </c>
      <c r="I1031">
        <v>11</v>
      </c>
      <c r="J1031">
        <v>14</v>
      </c>
      <c r="K1031" s="33">
        <f>VLOOKUP(F1031,'Building series'!A:C,2,0)</f>
        <v>2.5</v>
      </c>
      <c r="L1031">
        <v>4119.8599999999997</v>
      </c>
      <c r="M1031" s="31">
        <f>L1031*K1031</f>
        <v>10299.65</v>
      </c>
      <c r="N1031">
        <v>5</v>
      </c>
      <c r="O1031" s="31" t="s">
        <v>74</v>
      </c>
      <c r="P1031">
        <v>1969</v>
      </c>
      <c r="Q1031" s="31">
        <v>85</v>
      </c>
      <c r="R1031" s="34">
        <v>4119.8599999999997</v>
      </c>
      <c r="S1031">
        <v>10300</v>
      </c>
      <c r="T1031" s="35">
        <v>19.774000000000001</v>
      </c>
      <c r="U1031">
        <v>203</v>
      </c>
      <c r="V1031">
        <v>0.53</v>
      </c>
      <c r="W1031" s="36" t="s">
        <v>65</v>
      </c>
      <c r="X1031" s="1" t="s">
        <v>66</v>
      </c>
      <c r="Y1031">
        <v>551223</v>
      </c>
      <c r="Z1031">
        <v>254023</v>
      </c>
      <c r="AA1031">
        <f>SUM(Y1031:Z1031)</f>
        <v>805246</v>
      </c>
      <c r="AB1031">
        <v>0.89</v>
      </c>
      <c r="AC1031">
        <v>193400</v>
      </c>
      <c r="AD1031" s="31">
        <v>46.9</v>
      </c>
      <c r="AE1031">
        <f>'Building envelope'!D3614</f>
        <v>5844.5</v>
      </c>
      <c r="AF1031" s="31">
        <f>'Building envelope'!E3614</f>
        <v>570054</v>
      </c>
      <c r="AG1031" s="37">
        <f>'Energy efficiency measures'!H3085</f>
        <v>302000</v>
      </c>
      <c r="AH1031" s="38">
        <f>'Energy efficiency measures'!I3085</f>
        <v>21.701326511547691</v>
      </c>
    </row>
    <row r="1032" spans="1:34" s="41" customFormat="1" x14ac:dyDescent="0.25">
      <c r="A1032" s="39" t="s">
        <v>67</v>
      </c>
      <c r="B1032" s="40" t="s">
        <v>68</v>
      </c>
      <c r="D1032" s="42"/>
      <c r="E1032" s="43"/>
      <c r="F1032" s="43"/>
      <c r="G1032" s="46" t="e">
        <f>VLOOKUP(F1032,'Building series'!A:F,6,0)</f>
        <v>#N/A</v>
      </c>
      <c r="H1032" s="43"/>
      <c r="I1032" s="43"/>
      <c r="J1032" s="43"/>
      <c r="K1032" s="43"/>
      <c r="L1032" s="43"/>
      <c r="M1032" s="43"/>
      <c r="N1032" s="43"/>
      <c r="O1032" s="44"/>
      <c r="P1032" s="43"/>
      <c r="Q1032" s="44"/>
      <c r="R1032" s="44"/>
      <c r="S1032" s="44"/>
      <c r="T1032" s="44"/>
      <c r="U1032" s="44"/>
      <c r="V1032" s="44"/>
      <c r="W1032" s="45"/>
      <c r="X1032" s="43"/>
      <c r="Y1032" s="43"/>
      <c r="Z1032" s="43"/>
      <c r="AA1032" s="43"/>
      <c r="AB1032" s="43"/>
      <c r="AC1032" s="43"/>
      <c r="AD1032" s="44"/>
      <c r="AE1032" s="44"/>
      <c r="AF1032" s="44"/>
      <c r="AG1032" s="43"/>
      <c r="AH1032" s="44"/>
    </row>
    <row r="1033" spans="1:34" s="41" customFormat="1" x14ac:dyDescent="0.25">
      <c r="A1033" s="39" t="s">
        <v>69</v>
      </c>
      <c r="B1033" s="40" t="s">
        <v>70</v>
      </c>
      <c r="D1033" s="42"/>
      <c r="E1033" s="43"/>
      <c r="F1033" s="43"/>
      <c r="G1033" s="46" t="e">
        <f>VLOOKUP(F1033,'Building series'!A:F,6,0)</f>
        <v>#N/A</v>
      </c>
      <c r="H1033" s="43"/>
      <c r="I1033" s="43"/>
      <c r="J1033" s="43"/>
      <c r="K1033" s="43"/>
      <c r="L1033" s="43"/>
      <c r="M1033" s="43"/>
      <c r="N1033" s="43"/>
      <c r="O1033" s="44"/>
      <c r="P1033" s="43"/>
      <c r="Q1033" s="44"/>
      <c r="R1033" s="44"/>
      <c r="S1033" s="44"/>
      <c r="T1033" s="44"/>
      <c r="U1033" s="44"/>
      <c r="V1033" s="44"/>
      <c r="W1033" s="45"/>
      <c r="X1033" s="43"/>
      <c r="Y1033" s="43"/>
      <c r="Z1033" s="43"/>
      <c r="AA1033" s="43"/>
      <c r="AB1033" s="43"/>
      <c r="AC1033" s="43"/>
      <c r="AD1033" s="44"/>
      <c r="AE1033" s="44"/>
      <c r="AF1033" s="44"/>
      <c r="AG1033" s="43"/>
      <c r="AH1033" s="44"/>
    </row>
    <row r="1034" spans="1:34" x14ac:dyDescent="0.25">
      <c r="G1034" s="46" t="e">
        <f>VLOOKUP(F1034,'Building series'!A:F,6,0)</f>
        <v>#N/A</v>
      </c>
    </row>
    <row r="1035" spans="1:34" x14ac:dyDescent="0.25">
      <c r="G1035" s="46" t="e">
        <f>VLOOKUP(F1035,'Building series'!A:F,6,0)</f>
        <v>#N/A</v>
      </c>
    </row>
    <row r="1036" spans="1:34" ht="37.5" x14ac:dyDescent="0.3">
      <c r="A1036" s="30" t="s">
        <v>589</v>
      </c>
      <c r="C1036" s="31"/>
      <c r="D1036" s="1" t="s">
        <v>590</v>
      </c>
      <c r="E1036" s="32">
        <v>1001232055001</v>
      </c>
      <c r="F1036" t="s">
        <v>422</v>
      </c>
      <c r="G1036" s="46">
        <f>VLOOKUP(F1036,'Building series'!A:F,6,0)</f>
        <v>0</v>
      </c>
      <c r="H1036">
        <v>12.5</v>
      </c>
      <c r="I1036">
        <v>8.5</v>
      </c>
      <c r="J1036">
        <v>6.6</v>
      </c>
      <c r="K1036" s="33">
        <f>VLOOKUP(F1036,'Building series'!A:C,2,0)</f>
        <v>2.8</v>
      </c>
      <c r="L1036">
        <v>187.54</v>
      </c>
      <c r="M1036" s="31">
        <f>L1036*K1036</f>
        <v>525.11199999999997</v>
      </c>
      <c r="N1036">
        <v>2</v>
      </c>
      <c r="O1036" s="31" t="s">
        <v>74</v>
      </c>
      <c r="P1036">
        <v>1890</v>
      </c>
      <c r="Q1036" s="31">
        <v>5</v>
      </c>
      <c r="R1036" s="34">
        <v>187.54</v>
      </c>
      <c r="S1036">
        <v>446.3</v>
      </c>
      <c r="T1036" s="35">
        <v>19.774000000000001</v>
      </c>
      <c r="U1036">
        <v>203</v>
      </c>
      <c r="V1036">
        <v>0.5</v>
      </c>
      <c r="W1036" s="36" t="s">
        <v>65</v>
      </c>
      <c r="X1036" s="1" t="s">
        <v>66</v>
      </c>
      <c r="Y1036">
        <v>30127</v>
      </c>
      <c r="Z1036">
        <v>6770</v>
      </c>
      <c r="AA1036">
        <f>SUM(Y1036:Z1036)</f>
        <v>36897</v>
      </c>
      <c r="AB1036">
        <v>0.874</v>
      </c>
      <c r="AC1036">
        <v>10100</v>
      </c>
      <c r="AD1036" s="31">
        <v>48.2</v>
      </c>
      <c r="AE1036">
        <f>'Building envelope'!D3632</f>
        <v>536.9</v>
      </c>
      <c r="AF1036" s="31">
        <f>'Building envelope'!E3632</f>
        <v>40074</v>
      </c>
      <c r="AG1036" s="37">
        <f>'Energy efficiency measures'!H3096</f>
        <v>32000</v>
      </c>
      <c r="AH1036" s="38">
        <f>'Energy efficiency measures'!I3096</f>
        <v>2.299478305859358</v>
      </c>
    </row>
    <row r="1037" spans="1:34" s="41" customFormat="1" x14ac:dyDescent="0.25">
      <c r="A1037" s="39" t="s">
        <v>67</v>
      </c>
      <c r="B1037" s="40" t="s">
        <v>68</v>
      </c>
      <c r="D1037" s="42"/>
      <c r="E1037" s="43"/>
      <c r="F1037" s="43"/>
      <c r="G1037" s="46" t="e">
        <f>VLOOKUP(F1037,'Building series'!A:F,6,0)</f>
        <v>#N/A</v>
      </c>
      <c r="H1037" s="43"/>
      <c r="I1037" s="43"/>
      <c r="J1037" s="43"/>
      <c r="K1037" s="43"/>
      <c r="L1037" s="43"/>
      <c r="M1037" s="43"/>
      <c r="N1037" s="43"/>
      <c r="O1037" s="44"/>
      <c r="P1037" s="43"/>
      <c r="Q1037" s="44"/>
      <c r="R1037" s="44"/>
      <c r="S1037" s="44"/>
      <c r="T1037" s="44"/>
      <c r="U1037" s="44"/>
      <c r="V1037" s="44"/>
      <c r="W1037" s="45"/>
      <c r="X1037" s="43"/>
      <c r="Y1037" s="43"/>
      <c r="Z1037" s="43"/>
      <c r="AA1037" s="43"/>
      <c r="AB1037" s="43"/>
      <c r="AC1037" s="43"/>
      <c r="AD1037" s="44"/>
      <c r="AE1037" s="44"/>
      <c r="AF1037" s="44"/>
      <c r="AG1037" s="43"/>
      <c r="AH1037" s="44"/>
    </row>
    <row r="1038" spans="1:34" s="41" customFormat="1" x14ac:dyDescent="0.25">
      <c r="A1038" s="39" t="s">
        <v>69</v>
      </c>
      <c r="B1038" s="40" t="s">
        <v>70</v>
      </c>
      <c r="D1038" s="42"/>
      <c r="E1038" s="43"/>
      <c r="F1038" s="43"/>
      <c r="G1038" s="46" t="e">
        <f>VLOOKUP(F1038,'Building series'!A:F,6,0)</f>
        <v>#N/A</v>
      </c>
      <c r="H1038" s="43"/>
      <c r="I1038" s="43"/>
      <c r="J1038" s="43"/>
      <c r="K1038" s="43"/>
      <c r="L1038" s="43"/>
      <c r="M1038" s="43"/>
      <c r="N1038" s="43"/>
      <c r="O1038" s="44"/>
      <c r="P1038" s="43"/>
      <c r="Q1038" s="44"/>
      <c r="R1038" s="44"/>
      <c r="S1038" s="44"/>
      <c r="T1038" s="44"/>
      <c r="U1038" s="44"/>
      <c r="V1038" s="44"/>
      <c r="W1038" s="45"/>
      <c r="X1038" s="43"/>
      <c r="Y1038" s="43"/>
      <c r="Z1038" s="43"/>
      <c r="AA1038" s="43"/>
      <c r="AB1038" s="43"/>
      <c r="AC1038" s="43"/>
      <c r="AD1038" s="44"/>
      <c r="AE1038" s="44"/>
      <c r="AF1038" s="44"/>
      <c r="AG1038" s="43"/>
      <c r="AH1038" s="44"/>
    </row>
    <row r="1039" spans="1:34" x14ac:dyDescent="0.25">
      <c r="G1039" s="46" t="e">
        <f>VLOOKUP(F1039,'Building series'!A:F,6,0)</f>
        <v>#N/A</v>
      </c>
    </row>
    <row r="1040" spans="1:34" x14ac:dyDescent="0.25">
      <c r="G1040" s="46" t="e">
        <f>VLOOKUP(F1040,'Building series'!A:F,6,0)</f>
        <v>#N/A</v>
      </c>
    </row>
    <row r="1041" spans="1:34" ht="37.5" x14ac:dyDescent="0.3">
      <c r="A1041" s="30" t="s">
        <v>591</v>
      </c>
      <c r="C1041" s="31"/>
      <c r="D1041" s="1" t="s">
        <v>592</v>
      </c>
      <c r="E1041" s="32">
        <v>1000800984001</v>
      </c>
      <c r="F1041" t="s">
        <v>232</v>
      </c>
      <c r="G1041" s="46">
        <f>VLOOKUP(F1041,'Building series'!A:F,6,0)</f>
        <v>464</v>
      </c>
      <c r="H1041">
        <v>51</v>
      </c>
      <c r="I1041">
        <v>11</v>
      </c>
      <c r="J1041">
        <v>14</v>
      </c>
      <c r="K1041" s="33">
        <f>VLOOKUP(F1041,'Building series'!A:C,2,0)</f>
        <v>2.5</v>
      </c>
      <c r="L1041">
        <v>2543.7199999999998</v>
      </c>
      <c r="M1041" s="31">
        <f>L1041*K1041</f>
        <v>6359.2999999999993</v>
      </c>
      <c r="N1041">
        <v>5</v>
      </c>
      <c r="O1041" s="31" t="s">
        <v>74</v>
      </c>
      <c r="P1041">
        <v>1972</v>
      </c>
      <c r="Q1041" s="31">
        <v>45</v>
      </c>
      <c r="R1041" s="34">
        <v>2543.7199999999998</v>
      </c>
      <c r="S1041">
        <v>6359.3</v>
      </c>
      <c r="T1041" s="35">
        <v>19.774000000000001</v>
      </c>
      <c r="U1041">
        <v>203</v>
      </c>
      <c r="V1041">
        <v>0.57999999999999996</v>
      </c>
      <c r="W1041" s="36" t="s">
        <v>65</v>
      </c>
      <c r="X1041" s="1" t="s">
        <v>66</v>
      </c>
      <c r="Y1041">
        <v>228567</v>
      </c>
      <c r="Z1041">
        <v>135237</v>
      </c>
      <c r="AA1041">
        <f>SUM(Y1041:Z1041)</f>
        <v>363804</v>
      </c>
      <c r="AB1041">
        <v>0.86199999999999999</v>
      </c>
      <c r="AC1041">
        <v>126700</v>
      </c>
      <c r="AD1041" s="31">
        <v>49.8</v>
      </c>
      <c r="AE1041">
        <f>'Building envelope'!D3647</f>
        <v>2574.3000000000002</v>
      </c>
      <c r="AF1041" s="31">
        <f>'Building envelope'!E3647</f>
        <v>236709</v>
      </c>
      <c r="AG1041" s="37">
        <f>'Energy efficiency measures'!H3106</f>
        <v>145100</v>
      </c>
      <c r="AH1041" s="38">
        <f>'Energy efficiency measures'!I3106</f>
        <v>10.426696943131027</v>
      </c>
    </row>
    <row r="1042" spans="1:34" s="41" customFormat="1" x14ac:dyDescent="0.25">
      <c r="A1042" s="39" t="s">
        <v>67</v>
      </c>
      <c r="B1042" s="40" t="s">
        <v>68</v>
      </c>
      <c r="D1042" s="42"/>
      <c r="E1042" s="43"/>
      <c r="F1042" s="43"/>
      <c r="G1042" s="46" t="e">
        <f>VLOOKUP(F1042,'Building series'!A:F,6,0)</f>
        <v>#N/A</v>
      </c>
      <c r="H1042" s="43"/>
      <c r="I1042" s="43"/>
      <c r="J1042" s="43"/>
      <c r="K1042" s="43"/>
      <c r="L1042" s="43"/>
      <c r="M1042" s="43"/>
      <c r="N1042" s="43"/>
      <c r="O1042" s="44"/>
      <c r="P1042" s="43"/>
      <c r="Q1042" s="44"/>
      <c r="R1042" s="44"/>
      <c r="S1042" s="44"/>
      <c r="T1042" s="44"/>
      <c r="U1042" s="44"/>
      <c r="V1042" s="44"/>
      <c r="W1042" s="45"/>
      <c r="X1042" s="43"/>
      <c r="Y1042" s="43"/>
      <c r="Z1042" s="43"/>
      <c r="AA1042" s="43"/>
      <c r="AB1042" s="43"/>
      <c r="AC1042" s="43"/>
      <c r="AD1042" s="44"/>
      <c r="AE1042" s="44"/>
      <c r="AF1042" s="44"/>
      <c r="AG1042" s="43"/>
      <c r="AH1042" s="44"/>
    </row>
    <row r="1043" spans="1:34" s="41" customFormat="1" x14ac:dyDescent="0.25">
      <c r="A1043" s="39" t="s">
        <v>69</v>
      </c>
      <c r="B1043" s="40" t="s">
        <v>70</v>
      </c>
      <c r="D1043" s="42"/>
      <c r="E1043" s="43"/>
      <c r="F1043" s="43"/>
      <c r="G1043" s="46" t="e">
        <f>VLOOKUP(F1043,'Building series'!A:F,6,0)</f>
        <v>#N/A</v>
      </c>
      <c r="H1043" s="43"/>
      <c r="I1043" s="43"/>
      <c r="J1043" s="43"/>
      <c r="K1043" s="43"/>
      <c r="L1043" s="43"/>
      <c r="M1043" s="43"/>
      <c r="N1043" s="43"/>
      <c r="O1043" s="44"/>
      <c r="P1043" s="43"/>
      <c r="Q1043" s="44"/>
      <c r="R1043" s="44"/>
      <c r="S1043" s="44"/>
      <c r="T1043" s="44"/>
      <c r="U1043" s="44"/>
      <c r="V1043" s="44"/>
      <c r="W1043" s="45"/>
      <c r="X1043" s="43"/>
      <c r="Y1043" s="43"/>
      <c r="Z1043" s="43"/>
      <c r="AA1043" s="43"/>
      <c r="AB1043" s="43"/>
      <c r="AC1043" s="43"/>
      <c r="AD1043" s="44"/>
      <c r="AE1043" s="44"/>
      <c r="AF1043" s="44"/>
      <c r="AG1043" s="43"/>
      <c r="AH1043" s="44"/>
    </row>
    <row r="1044" spans="1:34" x14ac:dyDescent="0.25">
      <c r="G1044" s="46" t="e">
        <f>VLOOKUP(F1044,'Building series'!A:F,6,0)</f>
        <v>#N/A</v>
      </c>
    </row>
    <row r="1045" spans="1:34" x14ac:dyDescent="0.25">
      <c r="G1045" s="46" t="e">
        <f>VLOOKUP(F1045,'Building series'!A:F,6,0)</f>
        <v>#N/A</v>
      </c>
    </row>
    <row r="1046" spans="1:34" ht="37.5" x14ac:dyDescent="0.3">
      <c r="A1046" s="30" t="s">
        <v>593</v>
      </c>
      <c r="C1046" s="31"/>
      <c r="D1046" s="1" t="s">
        <v>594</v>
      </c>
      <c r="E1046" s="32">
        <v>1001160015001</v>
      </c>
      <c r="F1046" t="s">
        <v>80</v>
      </c>
      <c r="G1046" s="46">
        <f>VLOOKUP(F1046,'Building series'!A:F,6,0)</f>
        <v>0</v>
      </c>
      <c r="H1046" s="46" t="s">
        <v>64</v>
      </c>
      <c r="I1046" s="46" t="s">
        <v>64</v>
      </c>
      <c r="J1046">
        <v>11.2</v>
      </c>
      <c r="K1046" s="33">
        <f>VLOOKUP(F1046,'Building series'!A:C,2,0)</f>
        <v>2.5</v>
      </c>
      <c r="L1046">
        <v>961.4</v>
      </c>
      <c r="M1046" s="31">
        <f>L1046*K1046</f>
        <v>2403.5</v>
      </c>
      <c r="N1046">
        <v>4</v>
      </c>
      <c r="O1046" s="31" t="s">
        <v>74</v>
      </c>
      <c r="P1046">
        <v>1978</v>
      </c>
      <c r="Q1046" s="31">
        <v>30</v>
      </c>
      <c r="R1046" s="34">
        <v>961.4</v>
      </c>
      <c r="S1046">
        <v>2403.5</v>
      </c>
      <c r="T1046" s="35">
        <v>19.774000000000001</v>
      </c>
      <c r="U1046">
        <v>203</v>
      </c>
      <c r="V1046">
        <v>0.5</v>
      </c>
      <c r="W1046" s="36" t="s">
        <v>65</v>
      </c>
      <c r="X1046" s="1" t="s">
        <v>66</v>
      </c>
      <c r="Y1046">
        <v>140237</v>
      </c>
      <c r="Z1046">
        <v>38807</v>
      </c>
      <c r="AA1046">
        <f>SUM(Y1046:Z1046)</f>
        <v>179044</v>
      </c>
      <c r="AB1046">
        <v>0.90100000000000002</v>
      </c>
      <c r="AC1046">
        <v>39300</v>
      </c>
      <c r="AD1046" s="31">
        <v>40.9</v>
      </c>
      <c r="AE1046">
        <f>'Building envelope'!D3661</f>
        <v>1589.3000000000002</v>
      </c>
      <c r="AF1046" s="31">
        <f>'Building envelope'!E3661</f>
        <v>146442</v>
      </c>
      <c r="AG1046" s="37">
        <f>'Energy efficiency measures'!H3116</f>
        <v>91200</v>
      </c>
      <c r="AH1046" s="38">
        <f>'Energy efficiency measures'!I3116</f>
        <v>6.5535131716991701</v>
      </c>
    </row>
    <row r="1047" spans="1:34" s="41" customFormat="1" x14ac:dyDescent="0.25">
      <c r="A1047" s="39" t="s">
        <v>67</v>
      </c>
      <c r="B1047" s="40" t="s">
        <v>68</v>
      </c>
      <c r="D1047" s="42"/>
      <c r="E1047" s="43"/>
      <c r="F1047" s="43"/>
      <c r="G1047" s="46" t="e">
        <f>VLOOKUP(F1047,'Building series'!A:F,6,0)</f>
        <v>#N/A</v>
      </c>
      <c r="H1047" s="43"/>
      <c r="I1047" s="43"/>
      <c r="J1047" s="43"/>
      <c r="K1047" s="43"/>
      <c r="L1047" s="43"/>
      <c r="M1047" s="43"/>
      <c r="N1047" s="43"/>
      <c r="O1047" s="44"/>
      <c r="P1047" s="43"/>
      <c r="Q1047" s="44"/>
      <c r="R1047" s="44"/>
      <c r="S1047" s="44"/>
      <c r="T1047" s="44"/>
      <c r="U1047" s="44"/>
      <c r="V1047" s="44"/>
      <c r="W1047" s="45"/>
      <c r="X1047" s="43"/>
      <c r="Y1047" s="43"/>
      <c r="Z1047" s="43"/>
      <c r="AA1047" s="43"/>
      <c r="AB1047" s="43"/>
      <c r="AC1047" s="43"/>
      <c r="AD1047" s="44"/>
      <c r="AE1047" s="44"/>
      <c r="AF1047" s="44"/>
      <c r="AG1047" s="43"/>
      <c r="AH1047" s="44"/>
    </row>
    <row r="1048" spans="1:34" s="41" customFormat="1" x14ac:dyDescent="0.25">
      <c r="A1048" s="39" t="s">
        <v>69</v>
      </c>
      <c r="B1048" s="40" t="s">
        <v>70</v>
      </c>
      <c r="D1048" s="42"/>
      <c r="E1048" s="43"/>
      <c r="F1048" s="43"/>
      <c r="G1048" s="46" t="e">
        <f>VLOOKUP(F1048,'Building series'!A:F,6,0)</f>
        <v>#N/A</v>
      </c>
      <c r="H1048" s="43"/>
      <c r="I1048" s="43"/>
      <c r="J1048" s="43"/>
      <c r="K1048" s="43"/>
      <c r="L1048" s="43"/>
      <c r="M1048" s="43"/>
      <c r="N1048" s="43"/>
      <c r="O1048" s="44"/>
      <c r="P1048" s="43"/>
      <c r="Q1048" s="44"/>
      <c r="R1048" s="44"/>
      <c r="S1048" s="44"/>
      <c r="T1048" s="44"/>
      <c r="U1048" s="44"/>
      <c r="V1048" s="44"/>
      <c r="W1048" s="45"/>
      <c r="X1048" s="43"/>
      <c r="Y1048" s="43"/>
      <c r="Z1048" s="43"/>
      <c r="AA1048" s="43"/>
      <c r="AB1048" s="43"/>
      <c r="AC1048" s="43"/>
      <c r="AD1048" s="44"/>
      <c r="AE1048" s="44"/>
      <c r="AF1048" s="44"/>
      <c r="AG1048" s="43"/>
      <c r="AH1048" s="44"/>
    </row>
    <row r="1049" spans="1:34" x14ac:dyDescent="0.25">
      <c r="G1049" s="46" t="e">
        <f>VLOOKUP(F1049,'Building series'!A:F,6,0)</f>
        <v>#N/A</v>
      </c>
    </row>
    <row r="1050" spans="1:34" x14ac:dyDescent="0.25">
      <c r="G1050" s="46" t="e">
        <f>VLOOKUP(F1050,'Building series'!A:F,6,0)</f>
        <v>#N/A</v>
      </c>
    </row>
    <row r="1051" spans="1:34" ht="37.5" x14ac:dyDescent="0.3">
      <c r="A1051" s="30" t="s">
        <v>595</v>
      </c>
      <c r="C1051" s="31"/>
      <c r="D1051" s="1" t="s">
        <v>596</v>
      </c>
      <c r="E1051" s="32">
        <v>1000890291001</v>
      </c>
      <c r="F1051" t="s">
        <v>223</v>
      </c>
      <c r="G1051" s="46" t="str">
        <f>VLOOKUP(F1051,'Building series'!A:F,6,0)</f>
        <v>316/318</v>
      </c>
      <c r="H1051">
        <v>24.4</v>
      </c>
      <c r="I1051">
        <v>10.24</v>
      </c>
      <c r="J1051">
        <v>8.58</v>
      </c>
      <c r="K1051" s="33">
        <f>VLOOKUP(F1051,'Building series'!A:C,2,0)</f>
        <v>2.56</v>
      </c>
      <c r="L1051">
        <v>559.29999999999995</v>
      </c>
      <c r="M1051" s="31">
        <f>L1051*K1051</f>
        <v>1431.808</v>
      </c>
      <c r="N1051">
        <v>3</v>
      </c>
      <c r="O1051" s="31" t="s">
        <v>74</v>
      </c>
      <c r="P1051">
        <v>1960</v>
      </c>
      <c r="Q1051" s="31">
        <v>12</v>
      </c>
      <c r="R1051" s="34">
        <v>530.4</v>
      </c>
      <c r="S1051">
        <v>1357.7</v>
      </c>
      <c r="T1051" s="35">
        <v>19.774000000000001</v>
      </c>
      <c r="U1051">
        <v>203</v>
      </c>
      <c r="V1051">
        <v>0.5</v>
      </c>
      <c r="W1051" s="36" t="s">
        <v>65</v>
      </c>
      <c r="X1051" s="1" t="s">
        <v>66</v>
      </c>
      <c r="Y1051">
        <v>89910</v>
      </c>
      <c r="Z1051">
        <v>23947</v>
      </c>
      <c r="AA1051">
        <f>SUM(Y1051:Z1051)</f>
        <v>113857</v>
      </c>
      <c r="AB1051">
        <v>0.93600000000000005</v>
      </c>
      <c r="AC1051">
        <v>24100</v>
      </c>
      <c r="AD1051" s="31">
        <v>43.1</v>
      </c>
      <c r="AE1051">
        <f>'Building envelope'!D3680</f>
        <v>1068.4000000000001</v>
      </c>
      <c r="AF1051" s="31">
        <f>'Building envelope'!E3680</f>
        <v>97352</v>
      </c>
      <c r="AG1051" s="37">
        <f>'Energy efficiency measures'!H3129</f>
        <v>73000</v>
      </c>
      <c r="AH1051" s="38">
        <f>'Energy efficiency measures'!I3129</f>
        <v>5.2456848852416602</v>
      </c>
    </row>
    <row r="1052" spans="1:34" s="41" customFormat="1" x14ac:dyDescent="0.25">
      <c r="A1052" s="39" t="s">
        <v>67</v>
      </c>
      <c r="B1052" s="40" t="s">
        <v>68</v>
      </c>
      <c r="D1052" s="42"/>
      <c r="E1052" s="43"/>
      <c r="F1052" s="43"/>
      <c r="G1052" s="46" t="e">
        <f>VLOOKUP(F1052,'Building series'!A:F,6,0)</f>
        <v>#N/A</v>
      </c>
      <c r="H1052" s="43"/>
      <c r="I1052" s="43"/>
      <c r="J1052" s="43"/>
      <c r="K1052" s="43"/>
      <c r="L1052" s="43"/>
      <c r="M1052" s="43"/>
      <c r="N1052" s="43"/>
      <c r="O1052" s="44"/>
      <c r="P1052" s="43"/>
      <c r="Q1052" s="44"/>
      <c r="R1052" s="44"/>
      <c r="S1052" s="44"/>
      <c r="T1052" s="44"/>
      <c r="U1052" s="44"/>
      <c r="V1052" s="44"/>
      <c r="W1052" s="45"/>
      <c r="X1052" s="43"/>
      <c r="Y1052" s="43"/>
      <c r="Z1052" s="43"/>
      <c r="AA1052" s="43"/>
      <c r="AB1052" s="43"/>
      <c r="AC1052" s="43"/>
      <c r="AD1052" s="44"/>
      <c r="AE1052" s="44"/>
      <c r="AF1052" s="44"/>
      <c r="AG1052" s="43"/>
      <c r="AH1052" s="44"/>
    </row>
    <row r="1053" spans="1:34" s="41" customFormat="1" x14ac:dyDescent="0.25">
      <c r="A1053" s="39" t="s">
        <v>69</v>
      </c>
      <c r="B1053" s="40" t="s">
        <v>70</v>
      </c>
      <c r="D1053" s="42"/>
      <c r="E1053" s="43"/>
      <c r="F1053" s="43"/>
      <c r="G1053" s="46" t="e">
        <f>VLOOKUP(F1053,'Building series'!A:F,6,0)</f>
        <v>#N/A</v>
      </c>
      <c r="H1053" s="43"/>
      <c r="I1053" s="43"/>
      <c r="J1053" s="43"/>
      <c r="K1053" s="43"/>
      <c r="L1053" s="43"/>
      <c r="M1053" s="43"/>
      <c r="N1053" s="43"/>
      <c r="O1053" s="44"/>
      <c r="P1053" s="43"/>
      <c r="Q1053" s="44"/>
      <c r="R1053" s="44"/>
      <c r="S1053" s="44"/>
      <c r="T1053" s="44"/>
      <c r="U1053" s="44"/>
      <c r="V1053" s="44"/>
      <c r="W1053" s="45"/>
      <c r="X1053" s="43"/>
      <c r="Y1053" s="43"/>
      <c r="Z1053" s="43"/>
      <c r="AA1053" s="43"/>
      <c r="AB1053" s="43"/>
      <c r="AC1053" s="43"/>
      <c r="AD1053" s="44"/>
      <c r="AE1053" s="44"/>
      <c r="AF1053" s="44"/>
      <c r="AG1053" s="43"/>
      <c r="AH1053" s="44"/>
    </row>
    <row r="1054" spans="1:34" x14ac:dyDescent="0.25">
      <c r="G1054" s="46" t="e">
        <f>VLOOKUP(F1054,'Building series'!A:F,6,0)</f>
        <v>#N/A</v>
      </c>
    </row>
    <row r="1055" spans="1:34" x14ac:dyDescent="0.25">
      <c r="G1055" s="46" t="e">
        <f>VLOOKUP(F1055,'Building series'!A:F,6,0)</f>
        <v>#N/A</v>
      </c>
    </row>
    <row r="1056" spans="1:34" ht="45.75" x14ac:dyDescent="0.3">
      <c r="A1056" s="30" t="s">
        <v>597</v>
      </c>
      <c r="C1056" s="31"/>
      <c r="D1056" s="1" t="s">
        <v>598</v>
      </c>
      <c r="E1056" s="32">
        <v>1000990069001</v>
      </c>
      <c r="F1056" t="s">
        <v>343</v>
      </c>
      <c r="G1056" s="46">
        <f>VLOOKUP(F1056,'Building series'!A:F,6,0)</f>
        <v>119</v>
      </c>
      <c r="H1056">
        <v>31.69</v>
      </c>
      <c r="I1056">
        <v>11.72</v>
      </c>
      <c r="J1056">
        <v>28.3</v>
      </c>
      <c r="K1056" s="33">
        <f>VLOOKUP(F1056,'Building series'!A:C,2,0)</f>
        <v>2.6</v>
      </c>
      <c r="L1056">
        <v>2947.1</v>
      </c>
      <c r="M1056" s="31">
        <f>L1056*K1056</f>
        <v>7662.46</v>
      </c>
      <c r="N1056">
        <v>10</v>
      </c>
      <c r="O1056" s="31" t="s">
        <v>74</v>
      </c>
      <c r="P1056">
        <v>1990</v>
      </c>
      <c r="Q1056" s="31">
        <v>40</v>
      </c>
      <c r="R1056" s="34">
        <v>2947.1</v>
      </c>
      <c r="S1056">
        <v>7692</v>
      </c>
      <c r="T1056" s="35">
        <v>19.774000000000001</v>
      </c>
      <c r="U1056">
        <v>203</v>
      </c>
      <c r="V1056">
        <v>0.52500000000000002</v>
      </c>
      <c r="W1056" s="36" t="s">
        <v>65</v>
      </c>
      <c r="X1056" s="1" t="s">
        <v>66</v>
      </c>
      <c r="Y1056">
        <v>320327</v>
      </c>
      <c r="Z1056">
        <v>137217</v>
      </c>
      <c r="AA1056">
        <f>SUM(Y1056:Z1056)</f>
        <v>457544</v>
      </c>
      <c r="AB1056">
        <v>0.9</v>
      </c>
      <c r="AC1056">
        <v>114840</v>
      </c>
      <c r="AD1056" s="31">
        <v>39</v>
      </c>
      <c r="AE1056">
        <f>'Building envelope'!D3703</f>
        <v>3731.3</v>
      </c>
      <c r="AF1056" s="31">
        <f>'Building envelope'!E3703</f>
        <v>323920</v>
      </c>
      <c r="AG1056" s="37">
        <f>'Energy efficiency measures'!H3142</f>
        <v>278000</v>
      </c>
      <c r="AH1056" s="38">
        <f>'Energy efficiency measures'!I3142</f>
        <v>19.976717782153173</v>
      </c>
    </row>
    <row r="1057" spans="1:34" s="41" customFormat="1" x14ac:dyDescent="0.25">
      <c r="A1057" s="39" t="s">
        <v>67</v>
      </c>
      <c r="B1057" s="40" t="s">
        <v>68</v>
      </c>
      <c r="D1057" s="42"/>
      <c r="E1057" s="43"/>
      <c r="F1057" s="43"/>
      <c r="G1057" s="46" t="e">
        <f>VLOOKUP(F1057,'Building series'!A:F,6,0)</f>
        <v>#N/A</v>
      </c>
      <c r="H1057" s="43"/>
      <c r="I1057" s="43"/>
      <c r="J1057" s="43"/>
      <c r="K1057" s="43"/>
      <c r="L1057" s="43"/>
      <c r="M1057" s="43"/>
      <c r="N1057" s="43"/>
      <c r="O1057" s="44"/>
      <c r="P1057" s="43"/>
      <c r="Q1057" s="44"/>
      <c r="R1057" s="44"/>
      <c r="S1057" s="44"/>
      <c r="T1057" s="44"/>
      <c r="U1057" s="44"/>
      <c r="V1057" s="44"/>
      <c r="W1057" s="45"/>
      <c r="X1057" s="43"/>
      <c r="Y1057" s="43"/>
      <c r="Z1057" s="43"/>
      <c r="AA1057" s="43"/>
      <c r="AB1057" s="43"/>
      <c r="AC1057" s="43"/>
      <c r="AD1057" s="44"/>
      <c r="AE1057" s="44"/>
      <c r="AF1057" s="44"/>
      <c r="AG1057" s="43"/>
      <c r="AH1057" s="44"/>
    </row>
    <row r="1058" spans="1:34" s="41" customFormat="1" x14ac:dyDescent="0.25">
      <c r="A1058" s="39" t="s">
        <v>69</v>
      </c>
      <c r="B1058" s="40" t="s">
        <v>70</v>
      </c>
      <c r="D1058" s="42"/>
      <c r="E1058" s="43"/>
      <c r="F1058" s="43"/>
      <c r="G1058" s="46" t="e">
        <f>VLOOKUP(F1058,'Building series'!A:F,6,0)</f>
        <v>#N/A</v>
      </c>
      <c r="H1058" s="43"/>
      <c r="I1058" s="43"/>
      <c r="J1058" s="43"/>
      <c r="K1058" s="43"/>
      <c r="L1058" s="43"/>
      <c r="M1058" s="43"/>
      <c r="N1058" s="43"/>
      <c r="O1058" s="44"/>
      <c r="P1058" s="43"/>
      <c r="Q1058" s="44"/>
      <c r="R1058" s="44"/>
      <c r="S1058" s="44"/>
      <c r="T1058" s="44"/>
      <c r="U1058" s="44"/>
      <c r="V1058" s="44"/>
      <c r="W1058" s="45"/>
      <c r="X1058" s="43"/>
      <c r="Y1058" s="43"/>
      <c r="Z1058" s="43"/>
      <c r="AA1058" s="43"/>
      <c r="AB1058" s="43"/>
      <c r="AC1058" s="43"/>
      <c r="AD1058" s="44"/>
      <c r="AE1058" s="44"/>
      <c r="AF1058" s="44"/>
      <c r="AG1058" s="43"/>
      <c r="AH1058" s="44"/>
    </row>
    <row r="1059" spans="1:34" x14ac:dyDescent="0.25">
      <c r="G1059" s="46" t="e">
        <f>VLOOKUP(F1059,'Building series'!A:F,6,0)</f>
        <v>#N/A</v>
      </c>
    </row>
    <row r="1060" spans="1:34" x14ac:dyDescent="0.25">
      <c r="G1060" s="46" t="e">
        <f>VLOOKUP(F1060,'Building series'!A:F,6,0)</f>
        <v>#N/A</v>
      </c>
    </row>
    <row r="1061" spans="1:34" ht="37.5" x14ac:dyDescent="0.3">
      <c r="A1061" s="30" t="s">
        <v>599</v>
      </c>
      <c r="C1061" s="31"/>
      <c r="D1061" s="1" t="s">
        <v>600</v>
      </c>
      <c r="E1061" s="32">
        <v>1000300104001</v>
      </c>
      <c r="F1061" t="s">
        <v>336</v>
      </c>
      <c r="G1061" s="46">
        <f>VLOOKUP(F1061,'Building series'!A:F,6,0)</f>
        <v>0</v>
      </c>
      <c r="H1061">
        <v>26</v>
      </c>
      <c r="I1061">
        <v>9.8000000000000007</v>
      </c>
      <c r="J1061">
        <v>26.1</v>
      </c>
      <c r="K1061" s="33">
        <f>VLOOKUP(F1061,'Building series'!A:C,2,0)</f>
        <v>3</v>
      </c>
      <c r="L1061">
        <v>651.6</v>
      </c>
      <c r="M1061" s="31">
        <f>L1061*K1061</f>
        <v>1954.8000000000002</v>
      </c>
      <c r="N1061">
        <v>3</v>
      </c>
      <c r="O1061" s="31" t="s">
        <v>74</v>
      </c>
      <c r="P1061" s="46" t="s">
        <v>64</v>
      </c>
      <c r="Q1061" s="31">
        <v>10</v>
      </c>
      <c r="R1061" s="34">
        <v>651.6</v>
      </c>
      <c r="S1061">
        <v>1954.8</v>
      </c>
      <c r="T1061" s="35">
        <v>19.774000000000001</v>
      </c>
      <c r="U1061">
        <v>203</v>
      </c>
      <c r="V1061">
        <v>0.6</v>
      </c>
      <c r="W1061" s="36" t="s">
        <v>162</v>
      </c>
      <c r="X1061" s="1" t="s">
        <v>66</v>
      </c>
      <c r="Y1061">
        <v>79193</v>
      </c>
      <c r="Z1061">
        <v>16543</v>
      </c>
      <c r="AA1061">
        <f>SUM(Y1061:Z1061)</f>
        <v>95736</v>
      </c>
      <c r="AB1061">
        <v>0.91</v>
      </c>
      <c r="AC1061">
        <v>32450</v>
      </c>
      <c r="AD1061" s="31">
        <v>50.8</v>
      </c>
      <c r="AE1061">
        <f>'Building envelope'!D3722</f>
        <v>1249</v>
      </c>
      <c r="AF1061" s="31">
        <f>'Building envelope'!E3722</f>
        <v>97031</v>
      </c>
      <c r="AG1061" s="37">
        <f>'Energy efficiency measures'!H3157</f>
        <v>61409.82</v>
      </c>
      <c r="AH1061" s="38">
        <f>'Energy efficiency measures'!I3157</f>
        <v>4.4128296517727534</v>
      </c>
    </row>
    <row r="1062" spans="1:34" s="41" customFormat="1" x14ac:dyDescent="0.25">
      <c r="A1062" s="39" t="s">
        <v>67</v>
      </c>
      <c r="B1062" s="40" t="s">
        <v>68</v>
      </c>
      <c r="D1062" s="42"/>
      <c r="E1062" s="43"/>
      <c r="F1062" s="43"/>
      <c r="G1062" s="46" t="e">
        <f>VLOOKUP(F1062,'Building series'!A:F,6,0)</f>
        <v>#N/A</v>
      </c>
      <c r="H1062" s="43"/>
      <c r="I1062" s="43"/>
      <c r="J1062" s="43"/>
      <c r="K1062" s="43"/>
      <c r="L1062" s="43"/>
      <c r="M1062" s="43"/>
      <c r="N1062" s="43"/>
      <c r="O1062" s="44"/>
      <c r="P1062" s="43"/>
      <c r="Q1062" s="44"/>
      <c r="R1062" s="44"/>
      <c r="S1062" s="44"/>
      <c r="T1062" s="44"/>
      <c r="U1062" s="44"/>
      <c r="V1062" s="44"/>
      <c r="W1062" s="45"/>
      <c r="X1062" s="43"/>
      <c r="Y1062" s="43"/>
      <c r="Z1062" s="43"/>
      <c r="AA1062" s="43"/>
      <c r="AB1062" s="43"/>
      <c r="AC1062" s="43"/>
      <c r="AD1062" s="44"/>
      <c r="AE1062" s="44"/>
      <c r="AF1062" s="44"/>
      <c r="AG1062" s="43"/>
      <c r="AH1062" s="44"/>
    </row>
    <row r="1063" spans="1:34" s="41" customFormat="1" x14ac:dyDescent="0.25">
      <c r="A1063" s="39" t="s">
        <v>69</v>
      </c>
      <c r="B1063" s="40" t="s">
        <v>70</v>
      </c>
      <c r="D1063" s="42"/>
      <c r="E1063" s="43"/>
      <c r="F1063" s="43"/>
      <c r="G1063" s="46" t="e">
        <f>VLOOKUP(F1063,'Building series'!A:F,6,0)</f>
        <v>#N/A</v>
      </c>
      <c r="H1063" s="43"/>
      <c r="I1063" s="43"/>
      <c r="J1063" s="43"/>
      <c r="K1063" s="43"/>
      <c r="L1063" s="43"/>
      <c r="M1063" s="43"/>
      <c r="N1063" s="43"/>
      <c r="O1063" s="44"/>
      <c r="P1063" s="43"/>
      <c r="Q1063" s="44"/>
      <c r="R1063" s="44"/>
      <c r="S1063" s="44"/>
      <c r="T1063" s="44"/>
      <c r="U1063" s="44"/>
      <c r="V1063" s="44"/>
      <c r="W1063" s="45"/>
      <c r="X1063" s="43"/>
      <c r="Y1063" s="43"/>
      <c r="Z1063" s="43"/>
      <c r="AA1063" s="43"/>
      <c r="AB1063" s="43"/>
      <c r="AC1063" s="43"/>
      <c r="AD1063" s="44"/>
      <c r="AE1063" s="44"/>
      <c r="AF1063" s="44"/>
      <c r="AG1063" s="43"/>
      <c r="AH1063" s="44"/>
    </row>
    <row r="1064" spans="1:34" x14ac:dyDescent="0.25">
      <c r="G1064" s="46" t="e">
        <f>VLOOKUP(F1064,'Building series'!A:F,6,0)</f>
        <v>#N/A</v>
      </c>
    </row>
    <row r="1065" spans="1:34" x14ac:dyDescent="0.25">
      <c r="G1065" s="46" t="e">
        <f>VLOOKUP(F1065,'Building series'!A:F,6,0)</f>
        <v>#N/A</v>
      </c>
    </row>
    <row r="1066" spans="1:34" ht="37.5" x14ac:dyDescent="0.3">
      <c r="A1066" s="30" t="s">
        <v>601</v>
      </c>
      <c r="C1066" s="31"/>
      <c r="D1066" s="1" t="s">
        <v>602</v>
      </c>
      <c r="E1066" s="32">
        <v>1000260066001</v>
      </c>
      <c r="F1066" t="s">
        <v>168</v>
      </c>
      <c r="G1066" s="46">
        <f>VLOOKUP(F1066,'Building series'!A:F,6,0)</f>
        <v>0</v>
      </c>
      <c r="H1066">
        <v>28.6</v>
      </c>
      <c r="I1066">
        <v>19.940000000000001</v>
      </c>
      <c r="J1066">
        <v>19.600000000000001</v>
      </c>
      <c r="K1066" s="33">
        <f>VLOOKUP(F1066,'Building series'!A:C,2,0)</f>
        <v>3</v>
      </c>
      <c r="L1066">
        <v>1989</v>
      </c>
      <c r="M1066" s="31">
        <f>L1066*K1066</f>
        <v>5967</v>
      </c>
      <c r="N1066">
        <v>6</v>
      </c>
      <c r="O1066" s="31" t="s">
        <v>74</v>
      </c>
      <c r="P1066">
        <v>1912</v>
      </c>
      <c r="Q1066" s="31">
        <v>29</v>
      </c>
      <c r="R1066" s="34">
        <v>1989</v>
      </c>
      <c r="S1066">
        <v>5967</v>
      </c>
      <c r="T1066" s="35">
        <v>19.774000000000001</v>
      </c>
      <c r="U1066">
        <v>203</v>
      </c>
      <c r="V1066">
        <v>0.5</v>
      </c>
      <c r="W1066" s="36" t="s">
        <v>65</v>
      </c>
      <c r="X1066" s="1" t="s">
        <v>66</v>
      </c>
      <c r="Y1066">
        <v>236317</v>
      </c>
      <c r="Z1066">
        <v>34220</v>
      </c>
      <c r="AA1066">
        <f>SUM(Y1066:Z1066)</f>
        <v>270537</v>
      </c>
      <c r="AB1066">
        <v>0.94</v>
      </c>
      <c r="AC1066">
        <v>75230</v>
      </c>
      <c r="AD1066" s="31">
        <v>37.79</v>
      </c>
      <c r="AE1066">
        <f>'Building envelope'!D3743</f>
        <v>2608</v>
      </c>
      <c r="AF1066" s="31">
        <f>'Building envelope'!E3743</f>
        <v>228702</v>
      </c>
      <c r="AG1066" s="37">
        <f>'Energy efficiency measures'!H3172</f>
        <v>169656</v>
      </c>
      <c r="AH1066" s="38">
        <f>'Energy efficiency measures'!I3172</f>
        <v>12.191259108089852</v>
      </c>
    </row>
    <row r="1067" spans="1:34" s="41" customFormat="1" x14ac:dyDescent="0.25">
      <c r="A1067" s="39" t="s">
        <v>67</v>
      </c>
      <c r="B1067" s="40" t="s">
        <v>68</v>
      </c>
      <c r="D1067" s="42"/>
      <c r="E1067" s="43"/>
      <c r="F1067" s="43"/>
      <c r="G1067" s="46" t="e">
        <f>VLOOKUP(F1067,'Building series'!A:F,6,0)</f>
        <v>#N/A</v>
      </c>
      <c r="H1067" s="43"/>
      <c r="I1067" s="43"/>
      <c r="J1067" s="43"/>
      <c r="K1067" s="43"/>
      <c r="L1067" s="43"/>
      <c r="M1067" s="43"/>
      <c r="N1067" s="43"/>
      <c r="O1067" s="44"/>
      <c r="P1067" s="43"/>
      <c r="Q1067" s="44"/>
      <c r="R1067" s="44"/>
      <c r="S1067" s="44"/>
      <c r="T1067" s="44"/>
      <c r="U1067" s="44"/>
      <c r="V1067" s="44"/>
      <c r="W1067" s="45"/>
      <c r="X1067" s="43"/>
      <c r="Y1067" s="43"/>
      <c r="Z1067" s="43"/>
      <c r="AA1067" s="43"/>
      <c r="AB1067" s="43"/>
      <c r="AC1067" s="43"/>
      <c r="AD1067" s="44"/>
      <c r="AE1067" s="44"/>
      <c r="AF1067" s="44"/>
      <c r="AG1067" s="43"/>
      <c r="AH1067" s="44"/>
    </row>
    <row r="1068" spans="1:34" s="41" customFormat="1" x14ac:dyDescent="0.25">
      <c r="A1068" s="39" t="s">
        <v>69</v>
      </c>
      <c r="B1068" s="40" t="s">
        <v>70</v>
      </c>
      <c r="D1068" s="42"/>
      <c r="E1068" s="43"/>
      <c r="F1068" s="43"/>
      <c r="G1068" s="46" t="e">
        <f>VLOOKUP(F1068,'Building series'!A:F,6,0)</f>
        <v>#N/A</v>
      </c>
      <c r="H1068" s="43"/>
      <c r="I1068" s="43"/>
      <c r="J1068" s="43"/>
      <c r="K1068" s="43"/>
      <c r="L1068" s="43"/>
      <c r="M1068" s="43"/>
      <c r="N1068" s="43"/>
      <c r="O1068" s="44"/>
      <c r="P1068" s="43"/>
      <c r="Q1068" s="44"/>
      <c r="R1068" s="44"/>
      <c r="S1068" s="44"/>
      <c r="T1068" s="44"/>
      <c r="U1068" s="44"/>
      <c r="V1068" s="44"/>
      <c r="W1068" s="45"/>
      <c r="X1068" s="43"/>
      <c r="Y1068" s="43"/>
      <c r="Z1068" s="43"/>
      <c r="AA1068" s="43"/>
      <c r="AB1068" s="43"/>
      <c r="AC1068" s="43"/>
      <c r="AD1068" s="44"/>
      <c r="AE1068" s="44"/>
      <c r="AF1068" s="44"/>
      <c r="AG1068" s="43"/>
      <c r="AH1068" s="44"/>
    </row>
    <row r="1069" spans="1:34" x14ac:dyDescent="0.25">
      <c r="G1069" s="46" t="e">
        <f>VLOOKUP(F1069,'Building series'!A:F,6,0)</f>
        <v>#N/A</v>
      </c>
    </row>
    <row r="1070" spans="1:34" x14ac:dyDescent="0.25">
      <c r="G1070" s="46" t="e">
        <f>VLOOKUP(F1070,'Building series'!A:F,6,0)</f>
        <v>#N/A</v>
      </c>
    </row>
    <row r="1071" spans="1:34" ht="37.5" x14ac:dyDescent="0.3">
      <c r="A1071" s="30" t="s">
        <v>603</v>
      </c>
      <c r="C1071" s="31"/>
      <c r="D1071" s="1" t="s">
        <v>604</v>
      </c>
      <c r="E1071" s="32">
        <v>1000702264001</v>
      </c>
      <c r="F1071" t="s">
        <v>193</v>
      </c>
      <c r="G1071" s="46">
        <f>VLOOKUP(F1071,'Building series'!A:F,6,0)</f>
        <v>467</v>
      </c>
      <c r="H1071">
        <v>64.900000000000006</v>
      </c>
      <c r="I1071">
        <v>10.46</v>
      </c>
      <c r="J1071">
        <v>13.9</v>
      </c>
      <c r="K1071" s="33">
        <f>VLOOKUP(F1071,'Building series'!A:C,2,0)</f>
        <v>2.5</v>
      </c>
      <c r="L1071">
        <v>2937</v>
      </c>
      <c r="M1071" s="31">
        <f>L1071*K1071</f>
        <v>7342.5</v>
      </c>
      <c r="N1071">
        <v>5</v>
      </c>
      <c r="O1071" s="31" t="s">
        <v>74</v>
      </c>
      <c r="P1071">
        <v>1969</v>
      </c>
      <c r="Q1071" s="31">
        <v>60</v>
      </c>
      <c r="R1071" s="34">
        <v>2937</v>
      </c>
      <c r="S1071">
        <v>7342.5</v>
      </c>
      <c r="T1071" s="35">
        <v>19.774000000000001</v>
      </c>
      <c r="U1071">
        <v>203</v>
      </c>
      <c r="V1071">
        <v>0.6</v>
      </c>
      <c r="W1071" s="36" t="s">
        <v>65</v>
      </c>
      <c r="X1071" s="1" t="s">
        <v>66</v>
      </c>
      <c r="Y1071">
        <v>352833</v>
      </c>
      <c r="Z1071">
        <v>201377</v>
      </c>
      <c r="AA1071">
        <f>SUM(Y1071:Z1071)</f>
        <v>554210</v>
      </c>
      <c r="AB1071">
        <v>0.89800000000000002</v>
      </c>
      <c r="AC1071">
        <v>123940</v>
      </c>
      <c r="AD1071" s="31">
        <v>42.2</v>
      </c>
      <c r="AE1071">
        <f>'Building envelope'!D3762</f>
        <v>3653.7</v>
      </c>
      <c r="AF1071" s="31">
        <f>'Building envelope'!E3762</f>
        <v>344800</v>
      </c>
      <c r="AG1071" s="37">
        <f>'Energy efficiency measures'!H3186</f>
        <v>282000</v>
      </c>
      <c r="AH1071" s="38">
        <f>'Energy efficiency measures'!I3186</f>
        <v>20.264152570385594</v>
      </c>
    </row>
    <row r="1072" spans="1:34" s="41" customFormat="1" x14ac:dyDescent="0.25">
      <c r="A1072" s="39" t="s">
        <v>67</v>
      </c>
      <c r="B1072" s="40" t="s">
        <v>68</v>
      </c>
      <c r="D1072" s="42"/>
      <c r="E1072" s="43"/>
      <c r="F1072" s="43"/>
      <c r="G1072" s="46" t="e">
        <f>VLOOKUP(F1072,'Building series'!A:F,6,0)</f>
        <v>#N/A</v>
      </c>
      <c r="H1072" s="43"/>
      <c r="I1072" s="43"/>
      <c r="J1072" s="43"/>
      <c r="K1072" s="43"/>
      <c r="L1072" s="43"/>
      <c r="M1072" s="43"/>
      <c r="N1072" s="43"/>
      <c r="O1072" s="44"/>
      <c r="P1072" s="43"/>
      <c r="Q1072" s="44"/>
      <c r="R1072" s="44"/>
      <c r="S1072" s="44"/>
      <c r="T1072" s="44"/>
      <c r="U1072" s="44"/>
      <c r="V1072" s="44"/>
      <c r="W1072" s="45"/>
      <c r="X1072" s="43"/>
      <c r="Y1072" s="43"/>
      <c r="Z1072" s="43"/>
      <c r="AA1072" s="43"/>
      <c r="AB1072" s="43"/>
      <c r="AC1072" s="43"/>
      <c r="AD1072" s="44"/>
      <c r="AE1072" s="44"/>
      <c r="AF1072" s="44"/>
      <c r="AG1072" s="43"/>
      <c r="AH1072" s="44"/>
    </row>
    <row r="1073" spans="1:34" s="41" customFormat="1" x14ac:dyDescent="0.25">
      <c r="A1073" s="39" t="s">
        <v>69</v>
      </c>
      <c r="B1073" s="40" t="s">
        <v>70</v>
      </c>
      <c r="D1073" s="42"/>
      <c r="E1073" s="43"/>
      <c r="F1073" s="43"/>
      <c r="G1073" s="46" t="e">
        <f>VLOOKUP(F1073,'Building series'!A:F,6,0)</f>
        <v>#N/A</v>
      </c>
      <c r="H1073" s="43"/>
      <c r="I1073" s="43"/>
      <c r="J1073" s="43"/>
      <c r="K1073" s="43"/>
      <c r="L1073" s="43"/>
      <c r="M1073" s="43"/>
      <c r="N1073" s="43"/>
      <c r="O1073" s="44"/>
      <c r="P1073" s="43"/>
      <c r="Q1073" s="44"/>
      <c r="R1073" s="44"/>
      <c r="S1073" s="44"/>
      <c r="T1073" s="44"/>
      <c r="U1073" s="44"/>
      <c r="V1073" s="44"/>
      <c r="W1073" s="45"/>
      <c r="X1073" s="43"/>
      <c r="Y1073" s="43"/>
      <c r="Z1073" s="43"/>
      <c r="AA1073" s="43"/>
      <c r="AB1073" s="43"/>
      <c r="AC1073" s="43"/>
      <c r="AD1073" s="44"/>
      <c r="AE1073" s="44"/>
      <c r="AF1073" s="44"/>
      <c r="AG1073" s="43"/>
      <c r="AH1073" s="44"/>
    </row>
    <row r="1074" spans="1:34" x14ac:dyDescent="0.25">
      <c r="G1074" s="46" t="e">
        <f>VLOOKUP(F1074,'Building series'!A:F,6,0)</f>
        <v>#N/A</v>
      </c>
    </row>
    <row r="1075" spans="1:34" x14ac:dyDescent="0.25">
      <c r="G1075" s="46" t="e">
        <f>VLOOKUP(F1075,'Building series'!A:F,6,0)</f>
        <v>#N/A</v>
      </c>
    </row>
    <row r="1076" spans="1:34" ht="37.5" x14ac:dyDescent="0.3">
      <c r="A1076" s="30" t="s">
        <v>605</v>
      </c>
      <c r="C1076" s="31"/>
      <c r="D1076" s="1" t="s">
        <v>606</v>
      </c>
      <c r="E1076" s="32">
        <v>1000140009001</v>
      </c>
      <c r="F1076" t="s">
        <v>607</v>
      </c>
      <c r="G1076" s="46">
        <f>VLOOKUP(F1076,'Building series'!A:F,6,0)</f>
        <v>0</v>
      </c>
      <c r="H1076">
        <v>10.4</v>
      </c>
      <c r="I1076">
        <v>13.7</v>
      </c>
      <c r="J1076">
        <v>29.85</v>
      </c>
      <c r="K1076" s="33">
        <f>VLOOKUP(F1076,'Building series'!A:C,2,0)</f>
        <v>3.07</v>
      </c>
      <c r="L1076">
        <v>970.7</v>
      </c>
      <c r="M1076" s="31">
        <f>L1076*K1076</f>
        <v>2980.049</v>
      </c>
      <c r="N1076">
        <v>93</v>
      </c>
      <c r="O1076" s="31" t="s">
        <v>74</v>
      </c>
      <c r="P1076">
        <v>1897</v>
      </c>
      <c r="Q1076" s="31">
        <v>13</v>
      </c>
      <c r="R1076" s="34">
        <v>970.7</v>
      </c>
      <c r="S1076">
        <v>2981.4</v>
      </c>
      <c r="T1076" s="35">
        <v>19.774000000000001</v>
      </c>
      <c r="U1076">
        <v>203</v>
      </c>
      <c r="V1076">
        <v>0.5</v>
      </c>
      <c r="W1076" s="36" t="s">
        <v>65</v>
      </c>
      <c r="X1076" s="1" t="s">
        <v>66</v>
      </c>
      <c r="Y1076">
        <v>127877</v>
      </c>
      <c r="Z1076">
        <v>26010</v>
      </c>
      <c r="AA1076">
        <f>SUM(Y1076:Z1076)</f>
        <v>153887</v>
      </c>
      <c r="AB1076">
        <v>0.95099999999999996</v>
      </c>
      <c r="AC1076">
        <v>32640</v>
      </c>
      <c r="AD1076" s="31">
        <v>33.6</v>
      </c>
      <c r="AE1076">
        <f>'Building envelope'!D3782</f>
        <v>1493.6999999999998</v>
      </c>
      <c r="AF1076" s="31">
        <f>'Building envelope'!E3782</f>
        <v>126536</v>
      </c>
      <c r="AG1076" s="37">
        <f>'Energy efficiency measures'!H3199</f>
        <v>100200</v>
      </c>
      <c r="AH1076" s="38">
        <f>'Energy efficiency measures'!I3199</f>
        <v>7.2002414452221153</v>
      </c>
    </row>
    <row r="1077" spans="1:34" s="41" customFormat="1" x14ac:dyDescent="0.25">
      <c r="A1077" s="39" t="s">
        <v>67</v>
      </c>
      <c r="B1077" s="40" t="s">
        <v>68</v>
      </c>
      <c r="D1077" s="42"/>
      <c r="E1077" s="43"/>
      <c r="F1077" s="43"/>
      <c r="G1077" s="46" t="e">
        <f>VLOOKUP(F1077,'Building series'!A:F,6,0)</f>
        <v>#N/A</v>
      </c>
      <c r="H1077" s="43"/>
      <c r="I1077" s="43"/>
      <c r="J1077" s="43"/>
      <c r="K1077" s="43"/>
      <c r="L1077" s="43"/>
      <c r="M1077" s="43"/>
      <c r="N1077" s="43"/>
      <c r="O1077" s="44"/>
      <c r="P1077" s="43"/>
      <c r="Q1077" s="44"/>
      <c r="R1077" s="44"/>
      <c r="S1077" s="44"/>
      <c r="T1077" s="44"/>
      <c r="U1077" s="44"/>
      <c r="V1077" s="44"/>
      <c r="W1077" s="45"/>
      <c r="X1077" s="43"/>
      <c r="Y1077" s="43"/>
      <c r="Z1077" s="43"/>
      <c r="AA1077" s="43"/>
      <c r="AB1077" s="43"/>
      <c r="AC1077" s="43"/>
      <c r="AD1077" s="44"/>
      <c r="AE1077" s="44"/>
      <c r="AF1077" s="44"/>
      <c r="AG1077" s="43"/>
      <c r="AH1077" s="44"/>
    </row>
    <row r="1078" spans="1:34" s="41" customFormat="1" x14ac:dyDescent="0.25">
      <c r="A1078" s="39" t="s">
        <v>69</v>
      </c>
      <c r="B1078" s="40" t="s">
        <v>70</v>
      </c>
      <c r="D1078" s="42"/>
      <c r="E1078" s="43"/>
      <c r="F1078" s="43"/>
      <c r="G1078" s="46" t="e">
        <f>VLOOKUP(F1078,'Building series'!A:F,6,0)</f>
        <v>#N/A</v>
      </c>
      <c r="H1078" s="43"/>
      <c r="I1078" s="43"/>
      <c r="J1078" s="43"/>
      <c r="K1078" s="43"/>
      <c r="L1078" s="43"/>
      <c r="M1078" s="43"/>
      <c r="N1078" s="43"/>
      <c r="O1078" s="44"/>
      <c r="P1078" s="43"/>
      <c r="Q1078" s="44"/>
      <c r="R1078" s="44"/>
      <c r="S1078" s="44"/>
      <c r="T1078" s="44"/>
      <c r="U1078" s="44"/>
      <c r="V1078" s="44"/>
      <c r="W1078" s="45"/>
      <c r="X1078" s="43"/>
      <c r="Y1078" s="43"/>
      <c r="Z1078" s="43"/>
      <c r="AA1078" s="43"/>
      <c r="AB1078" s="43"/>
      <c r="AC1078" s="43"/>
      <c r="AD1078" s="44"/>
      <c r="AE1078" s="44"/>
      <c r="AF1078" s="44"/>
      <c r="AG1078" s="43"/>
      <c r="AH1078" s="44"/>
    </row>
    <row r="1079" spans="1:34" x14ac:dyDescent="0.25">
      <c r="G1079" s="46" t="e">
        <f>VLOOKUP(F1079,'Building series'!A:F,6,0)</f>
        <v>#N/A</v>
      </c>
    </row>
    <row r="1080" spans="1:34" x14ac:dyDescent="0.25">
      <c r="G1080" s="46" t="e">
        <f>VLOOKUP(F1080,'Building series'!A:F,6,0)</f>
        <v>#N/A</v>
      </c>
    </row>
    <row r="1081" spans="1:34" ht="37.5" x14ac:dyDescent="0.3">
      <c r="A1081" s="30" t="s">
        <v>608</v>
      </c>
      <c r="C1081" s="31"/>
      <c r="D1081" s="1" t="s">
        <v>609</v>
      </c>
      <c r="E1081" s="32">
        <v>1000602024001</v>
      </c>
      <c r="F1081" t="s">
        <v>610</v>
      </c>
      <c r="G1081" s="46" t="str">
        <f>VLOOKUP(F1081,'Building series'!A:F,6,0)</f>
        <v>316/318</v>
      </c>
      <c r="H1081">
        <v>37.799999999999997</v>
      </c>
      <c r="I1081">
        <v>11</v>
      </c>
      <c r="J1081">
        <v>15.4</v>
      </c>
      <c r="K1081" s="33">
        <f>VLOOKUP(F1081,'Building series'!A:C,2,0)</f>
        <v>2.77</v>
      </c>
      <c r="L1081">
        <v>1686.2</v>
      </c>
      <c r="M1081" s="31">
        <f>L1081*K1081</f>
        <v>4670.7740000000003</v>
      </c>
      <c r="N1081">
        <v>95</v>
      </c>
      <c r="O1081" s="31" t="s">
        <v>74</v>
      </c>
      <c r="P1081">
        <v>1960</v>
      </c>
      <c r="Q1081" s="31">
        <v>38</v>
      </c>
      <c r="R1081" s="34">
        <v>1686.6</v>
      </c>
      <c r="S1081">
        <v>4670.8999999999996</v>
      </c>
      <c r="T1081" s="35">
        <v>19.774000000000001</v>
      </c>
      <c r="U1081">
        <v>203</v>
      </c>
      <c r="V1081">
        <v>0.5</v>
      </c>
      <c r="W1081" s="36" t="s">
        <v>65</v>
      </c>
      <c r="X1081" s="1" t="s">
        <v>66</v>
      </c>
      <c r="Y1081">
        <v>244110</v>
      </c>
      <c r="Z1081">
        <v>46230</v>
      </c>
      <c r="AA1081">
        <f>SUM(Y1081:Z1081)</f>
        <v>290340</v>
      </c>
      <c r="AB1081">
        <v>0.93</v>
      </c>
      <c r="AC1081">
        <v>72500</v>
      </c>
      <c r="AD1081" s="31">
        <v>42.99</v>
      </c>
      <c r="AE1081">
        <f>'Building envelope'!D3799</f>
        <v>2765</v>
      </c>
      <c r="AF1081" s="31">
        <f>'Building envelope'!E3799</f>
        <v>245866</v>
      </c>
      <c r="AG1081" s="37">
        <f>'Energy efficiency measures'!H3215</f>
        <v>121290</v>
      </c>
      <c r="AH1081" s="38">
        <f>'Energy efficiency measures'!I3215</f>
        <v>8.7157413661775482</v>
      </c>
    </row>
    <row r="1082" spans="1:34" s="41" customFormat="1" x14ac:dyDescent="0.25">
      <c r="A1082" s="39" t="s">
        <v>67</v>
      </c>
      <c r="B1082" s="40" t="s">
        <v>68</v>
      </c>
      <c r="D1082" s="42"/>
      <c r="E1082" s="43"/>
      <c r="F1082" s="43"/>
      <c r="G1082" s="46" t="e">
        <f>VLOOKUP(F1082,'Building series'!A:F,6,0)</f>
        <v>#N/A</v>
      </c>
      <c r="H1082" s="43"/>
      <c r="I1082" s="43"/>
      <c r="J1082" s="43"/>
      <c r="K1082" s="43"/>
      <c r="L1082" s="43"/>
      <c r="M1082" s="43"/>
      <c r="N1082" s="43"/>
      <c r="O1082" s="44"/>
      <c r="P1082" s="43"/>
      <c r="Q1082" s="44"/>
      <c r="R1082" s="44"/>
      <c r="S1082" s="44"/>
      <c r="T1082" s="44"/>
      <c r="U1082" s="44"/>
      <c r="V1082" s="44"/>
      <c r="W1082" s="45"/>
      <c r="X1082" s="43"/>
      <c r="Y1082" s="43"/>
      <c r="Z1082" s="43"/>
      <c r="AA1082" s="43"/>
      <c r="AB1082" s="43"/>
      <c r="AC1082" s="43"/>
      <c r="AD1082" s="44"/>
      <c r="AE1082" s="44"/>
      <c r="AF1082" s="44"/>
      <c r="AG1082" s="43"/>
      <c r="AH1082" s="44"/>
    </row>
    <row r="1083" spans="1:34" s="41" customFormat="1" x14ac:dyDescent="0.25">
      <c r="A1083" s="39" t="s">
        <v>69</v>
      </c>
      <c r="B1083" s="40" t="s">
        <v>70</v>
      </c>
      <c r="D1083" s="42"/>
      <c r="E1083" s="43"/>
      <c r="F1083" s="43"/>
      <c r="G1083" s="46" t="e">
        <f>VLOOKUP(F1083,'Building series'!A:F,6,0)</f>
        <v>#N/A</v>
      </c>
      <c r="H1083" s="43"/>
      <c r="I1083" s="43"/>
      <c r="J1083" s="43"/>
      <c r="K1083" s="43"/>
      <c r="L1083" s="43"/>
      <c r="M1083" s="43"/>
      <c r="N1083" s="43"/>
      <c r="O1083" s="44"/>
      <c r="P1083" s="43"/>
      <c r="Q1083" s="44"/>
      <c r="R1083" s="44"/>
      <c r="S1083" s="44"/>
      <c r="T1083" s="44"/>
      <c r="U1083" s="44"/>
      <c r="V1083" s="44"/>
      <c r="W1083" s="45"/>
      <c r="X1083" s="43"/>
      <c r="Y1083" s="43"/>
      <c r="Z1083" s="43"/>
      <c r="AA1083" s="43"/>
      <c r="AB1083" s="43"/>
      <c r="AC1083" s="43"/>
      <c r="AD1083" s="44"/>
      <c r="AE1083" s="44"/>
      <c r="AF1083" s="44"/>
      <c r="AG1083" s="43"/>
      <c r="AH1083" s="44"/>
    </row>
    <row r="1084" spans="1:34" x14ac:dyDescent="0.25">
      <c r="G1084" s="46" t="e">
        <f>VLOOKUP(F1084,'Building series'!A:F,6,0)</f>
        <v>#N/A</v>
      </c>
    </row>
    <row r="1085" spans="1:34" x14ac:dyDescent="0.25">
      <c r="G1085" s="46" t="e">
        <f>VLOOKUP(F1085,'Building series'!A:F,6,0)</f>
        <v>#N/A</v>
      </c>
    </row>
    <row r="1086" spans="1:34" ht="37.5" x14ac:dyDescent="0.3">
      <c r="A1086" s="30" t="s">
        <v>611</v>
      </c>
      <c r="C1086" s="31"/>
      <c r="D1086" s="1" t="s">
        <v>612</v>
      </c>
      <c r="E1086" s="32">
        <v>1000240152001</v>
      </c>
      <c r="F1086" t="s">
        <v>613</v>
      </c>
      <c r="G1086" s="46">
        <f>VLOOKUP(F1086,'Building series'!A:F,6,0)</f>
        <v>0</v>
      </c>
      <c r="H1086">
        <v>19.899999999999999</v>
      </c>
      <c r="I1086">
        <v>14.1</v>
      </c>
      <c r="J1086">
        <v>15.9</v>
      </c>
      <c r="K1086" s="33">
        <f>VLOOKUP(F1086,'Building series'!A:C,2,0)</f>
        <v>2.77</v>
      </c>
      <c r="L1086">
        <v>1239.5999999999999</v>
      </c>
      <c r="M1086" s="31">
        <f>L1086*K1086</f>
        <v>3433.6919999999996</v>
      </c>
      <c r="N1086">
        <v>6</v>
      </c>
      <c r="O1086" s="31" t="s">
        <v>74</v>
      </c>
      <c r="P1086">
        <v>1935</v>
      </c>
      <c r="Q1086" s="31">
        <v>19</v>
      </c>
      <c r="R1086" s="34">
        <v>1239.5999999999999</v>
      </c>
      <c r="S1086">
        <v>3433.5</v>
      </c>
      <c r="T1086" s="35">
        <v>19.774000000000001</v>
      </c>
      <c r="U1086">
        <v>203</v>
      </c>
      <c r="V1086">
        <v>0.55000000000000004</v>
      </c>
      <c r="W1086" s="36" t="s">
        <v>162</v>
      </c>
      <c r="X1086" s="1" t="s">
        <v>66</v>
      </c>
      <c r="Y1086">
        <v>151797</v>
      </c>
      <c r="Z1086">
        <v>42213</v>
      </c>
      <c r="AA1086">
        <f>SUM(Y1086:Z1086)</f>
        <v>194010</v>
      </c>
      <c r="AB1086">
        <v>0.93</v>
      </c>
      <c r="AC1086">
        <v>52200</v>
      </c>
      <c r="AD1086" s="31">
        <v>42.04</v>
      </c>
      <c r="AE1086">
        <f>'Building envelope'!D3820</f>
        <v>1773</v>
      </c>
      <c r="AF1086" s="31">
        <f>'Building envelope'!E3820</f>
        <v>152014</v>
      </c>
      <c r="AG1086" s="37">
        <f>'Energy efficiency measures'!H3227</f>
        <v>76600</v>
      </c>
      <c r="AH1086" s="38">
        <f>'Energy efficiency measures'!I3227</f>
        <v>5.5043761946508383</v>
      </c>
    </row>
    <row r="1087" spans="1:34" s="41" customFormat="1" x14ac:dyDescent="0.25">
      <c r="A1087" s="39" t="s">
        <v>67</v>
      </c>
      <c r="B1087" s="40" t="s">
        <v>68</v>
      </c>
      <c r="D1087" s="42"/>
      <c r="E1087" s="43"/>
      <c r="F1087" s="43"/>
      <c r="G1087" s="46" t="e">
        <f>VLOOKUP(F1087,'Building series'!A:F,6,0)</f>
        <v>#N/A</v>
      </c>
      <c r="H1087" s="43"/>
      <c r="I1087" s="43"/>
      <c r="J1087" s="43"/>
      <c r="K1087" s="43"/>
      <c r="L1087" s="43"/>
      <c r="M1087" s="43"/>
      <c r="N1087" s="43"/>
      <c r="O1087" s="44"/>
      <c r="P1087" s="43"/>
      <c r="Q1087" s="44"/>
      <c r="R1087" s="44"/>
      <c r="S1087" s="44"/>
      <c r="T1087" s="44"/>
      <c r="U1087" s="44"/>
      <c r="V1087" s="44"/>
      <c r="W1087" s="45"/>
      <c r="X1087" s="43"/>
      <c r="Y1087" s="43"/>
      <c r="Z1087" s="43"/>
      <c r="AA1087" s="43"/>
      <c r="AB1087" s="43"/>
      <c r="AC1087" s="43"/>
      <c r="AD1087" s="44"/>
      <c r="AE1087" s="44"/>
      <c r="AF1087" s="44"/>
      <c r="AG1087" s="43"/>
      <c r="AH1087" s="44"/>
    </row>
    <row r="1088" spans="1:34" s="41" customFormat="1" x14ac:dyDescent="0.25">
      <c r="A1088" s="39" t="s">
        <v>69</v>
      </c>
      <c r="B1088" s="40" t="s">
        <v>70</v>
      </c>
      <c r="D1088" s="42"/>
      <c r="E1088" s="43"/>
      <c r="F1088" s="43"/>
      <c r="G1088" s="46" t="e">
        <f>VLOOKUP(F1088,'Building series'!A:F,6,0)</f>
        <v>#N/A</v>
      </c>
      <c r="H1088" s="43"/>
      <c r="I1088" s="43"/>
      <c r="J1088" s="43"/>
      <c r="K1088" s="43"/>
      <c r="L1088" s="43"/>
      <c r="M1088" s="43"/>
      <c r="N1088" s="43"/>
      <c r="O1088" s="44"/>
      <c r="P1088" s="43"/>
      <c r="Q1088" s="44"/>
      <c r="R1088" s="44"/>
      <c r="S1088" s="44"/>
      <c r="T1088" s="44"/>
      <c r="U1088" s="44"/>
      <c r="V1088" s="44"/>
      <c r="W1088" s="45"/>
      <c r="X1088" s="43"/>
      <c r="Y1088" s="43"/>
      <c r="Z1088" s="43"/>
      <c r="AA1088" s="43"/>
      <c r="AB1088" s="43"/>
      <c r="AC1088" s="43"/>
      <c r="AD1088" s="44"/>
      <c r="AE1088" s="44"/>
      <c r="AF1088" s="44"/>
      <c r="AG1088" s="43"/>
      <c r="AH1088" s="44"/>
    </row>
    <row r="1089" spans="1:34" x14ac:dyDescent="0.25">
      <c r="G1089" s="46" t="e">
        <f>VLOOKUP(F1089,'Building series'!A:F,6,0)</f>
        <v>#N/A</v>
      </c>
    </row>
    <row r="1090" spans="1:34" x14ac:dyDescent="0.25">
      <c r="G1090" s="46" t="e">
        <f>VLOOKUP(F1090,'Building series'!A:F,6,0)</f>
        <v>#N/A</v>
      </c>
    </row>
    <row r="1091" spans="1:34" ht="37.5" x14ac:dyDescent="0.3">
      <c r="A1091" s="30" t="s">
        <v>614</v>
      </c>
      <c r="C1091" s="31"/>
      <c r="D1091" s="1" t="s">
        <v>615</v>
      </c>
      <c r="E1091" s="32">
        <v>1001232064001</v>
      </c>
      <c r="F1091" t="s">
        <v>616</v>
      </c>
      <c r="G1091" s="46">
        <f>VLOOKUP(F1091,'Building series'!A:F,6,0)</f>
        <v>103</v>
      </c>
      <c r="H1091">
        <v>64.709999999999994</v>
      </c>
      <c r="I1091">
        <v>12.56</v>
      </c>
      <c r="J1091">
        <v>14</v>
      </c>
      <c r="K1091" s="33">
        <f>VLOOKUP(F1091,'Building series'!A:C,2,0)</f>
        <v>2.46</v>
      </c>
      <c r="L1091">
        <v>3305</v>
      </c>
      <c r="M1091" s="31">
        <f>L1091*K1091</f>
        <v>8130.3</v>
      </c>
      <c r="N1091">
        <v>5</v>
      </c>
      <c r="O1091" s="31" t="s">
        <v>74</v>
      </c>
      <c r="P1091">
        <v>1973</v>
      </c>
      <c r="Q1091" s="31">
        <v>60</v>
      </c>
      <c r="R1091" s="34">
        <v>3305</v>
      </c>
      <c r="S1091">
        <v>8137.2</v>
      </c>
      <c r="T1091" s="35">
        <v>19.774000000000001</v>
      </c>
      <c r="U1091">
        <v>203</v>
      </c>
      <c r="V1091">
        <v>0.56999999999999995</v>
      </c>
      <c r="W1091" s="36" t="s">
        <v>65</v>
      </c>
      <c r="X1091" s="1" t="s">
        <v>66</v>
      </c>
      <c r="Y1091">
        <v>361643</v>
      </c>
      <c r="Z1091">
        <v>196740</v>
      </c>
      <c r="AA1091">
        <f>SUM(Y1091:Z1091)</f>
        <v>558383</v>
      </c>
      <c r="AB1091">
        <v>0.9</v>
      </c>
      <c r="AC1091">
        <v>129070</v>
      </c>
      <c r="AD1091" s="31">
        <v>39</v>
      </c>
      <c r="AE1091">
        <f>'Building envelope'!D3841</f>
        <v>4003.9</v>
      </c>
      <c r="AF1091" s="31">
        <f>'Building envelope'!E3841</f>
        <v>356828</v>
      </c>
      <c r="AG1091" s="37">
        <f>'Energy efficiency measures'!H3241</f>
        <v>233800</v>
      </c>
      <c r="AH1091" s="38">
        <f>'Energy efficiency measures'!I3241</f>
        <v>16.800563372184936</v>
      </c>
    </row>
    <row r="1092" spans="1:34" s="41" customFormat="1" x14ac:dyDescent="0.25">
      <c r="A1092" s="39" t="s">
        <v>67</v>
      </c>
      <c r="B1092" s="40" t="s">
        <v>68</v>
      </c>
      <c r="D1092" s="42"/>
      <c r="E1092" s="43"/>
      <c r="F1092" s="43"/>
      <c r="G1092" s="46" t="e">
        <f>VLOOKUP(F1092,'Building series'!A:F,6,0)</f>
        <v>#N/A</v>
      </c>
      <c r="H1092" s="43"/>
      <c r="I1092" s="43"/>
      <c r="J1092" s="43"/>
      <c r="K1092" s="43"/>
      <c r="L1092" s="43"/>
      <c r="M1092" s="43"/>
      <c r="N1092" s="43"/>
      <c r="O1092" s="44"/>
      <c r="P1092" s="43"/>
      <c r="Q1092" s="44"/>
      <c r="R1092" s="44"/>
      <c r="S1092" s="44"/>
      <c r="T1092" s="44"/>
      <c r="U1092" s="44"/>
      <c r="V1092" s="44"/>
      <c r="W1092" s="45"/>
      <c r="X1092" s="43"/>
      <c r="Y1092" s="43"/>
      <c r="Z1092" s="43"/>
      <c r="AA1092" s="43"/>
      <c r="AB1092" s="43"/>
      <c r="AC1092" s="43"/>
      <c r="AD1092" s="44"/>
      <c r="AE1092" s="44"/>
      <c r="AF1092" s="44"/>
      <c r="AG1092" s="43"/>
      <c r="AH1092" s="44"/>
    </row>
    <row r="1093" spans="1:34" s="41" customFormat="1" x14ac:dyDescent="0.25">
      <c r="A1093" s="39" t="s">
        <v>69</v>
      </c>
      <c r="B1093" s="40" t="s">
        <v>70</v>
      </c>
      <c r="D1093" s="42"/>
      <c r="E1093" s="43"/>
      <c r="F1093" s="43"/>
      <c r="G1093" s="46" t="e">
        <f>VLOOKUP(F1093,'Building series'!A:F,6,0)</f>
        <v>#N/A</v>
      </c>
      <c r="H1093" s="43"/>
      <c r="I1093" s="43"/>
      <c r="J1093" s="43"/>
      <c r="K1093" s="43"/>
      <c r="L1093" s="43"/>
      <c r="M1093" s="43"/>
      <c r="N1093" s="43"/>
      <c r="O1093" s="44"/>
      <c r="P1093" s="43"/>
      <c r="Q1093" s="44"/>
      <c r="R1093" s="44"/>
      <c r="S1093" s="44"/>
      <c r="T1093" s="44"/>
      <c r="U1093" s="44"/>
      <c r="V1093" s="44"/>
      <c r="W1093" s="45"/>
      <c r="X1093" s="43"/>
      <c r="Y1093" s="43"/>
      <c r="Z1093" s="43"/>
      <c r="AA1093" s="43"/>
      <c r="AB1093" s="43"/>
      <c r="AC1093" s="43"/>
      <c r="AD1093" s="44"/>
      <c r="AE1093" s="44"/>
      <c r="AF1093" s="44"/>
      <c r="AG1093" s="43"/>
      <c r="AH1093" s="44"/>
    </row>
    <row r="1094" spans="1:34" x14ac:dyDescent="0.25">
      <c r="G1094" s="46" t="e">
        <f>VLOOKUP(F1094,'Building series'!A:F,6,0)</f>
        <v>#N/A</v>
      </c>
    </row>
    <row r="1095" spans="1:34" x14ac:dyDescent="0.25">
      <c r="G1095" s="46" t="e">
        <f>VLOOKUP(F1095,'Building series'!A:F,6,0)</f>
        <v>#N/A</v>
      </c>
    </row>
    <row r="1096" spans="1:34" ht="37.5" x14ac:dyDescent="0.3">
      <c r="A1096" s="30" t="s">
        <v>617</v>
      </c>
      <c r="C1096" s="31"/>
      <c r="D1096" s="1" t="s">
        <v>618</v>
      </c>
      <c r="E1096" s="32">
        <v>1001170166001</v>
      </c>
      <c r="F1096" t="s">
        <v>531</v>
      </c>
      <c r="G1096" s="46">
        <f>VLOOKUP(F1096,'Building series'!A:F,6,0)</f>
        <v>602</v>
      </c>
      <c r="H1096">
        <v>70.8</v>
      </c>
      <c r="I1096">
        <v>9.8000000000000007</v>
      </c>
      <c r="J1096">
        <v>26.1</v>
      </c>
      <c r="K1096" s="33">
        <f>VLOOKUP(F1096,'Building series'!A:C,2,0)</f>
        <v>2.6</v>
      </c>
      <c r="L1096">
        <v>5899.5</v>
      </c>
      <c r="M1096" s="31">
        <f>L1096*K1096</f>
        <v>15338.7</v>
      </c>
      <c r="N1096">
        <v>9</v>
      </c>
      <c r="O1096" s="31" t="s">
        <v>74</v>
      </c>
      <c r="P1096">
        <v>1977</v>
      </c>
      <c r="Q1096" s="31">
        <v>106</v>
      </c>
      <c r="R1096" s="34">
        <v>5899.5</v>
      </c>
      <c r="S1096">
        <v>15338.7</v>
      </c>
      <c r="T1096" s="35">
        <v>19.774000000000001</v>
      </c>
      <c r="U1096">
        <v>203</v>
      </c>
      <c r="V1096">
        <v>0.6</v>
      </c>
      <c r="W1096" s="36" t="s">
        <v>65</v>
      </c>
      <c r="X1096" s="1" t="s">
        <v>66</v>
      </c>
      <c r="Y1096">
        <v>644960</v>
      </c>
      <c r="Z1096">
        <v>355160</v>
      </c>
      <c r="AA1096">
        <f>SUM(Y1096:Z1096)</f>
        <v>1000120</v>
      </c>
      <c r="AB1096">
        <v>0.93</v>
      </c>
      <c r="AC1096">
        <v>250010</v>
      </c>
      <c r="AD1096" s="31">
        <v>42.37</v>
      </c>
      <c r="AE1096">
        <f>'Building envelope'!D3860</f>
        <v>6814</v>
      </c>
      <c r="AF1096" s="31">
        <f>'Building envelope'!E3860</f>
        <v>619022</v>
      </c>
      <c r="AG1096" s="37">
        <f>'Energy efficiency measures'!H3256</f>
        <v>312800</v>
      </c>
      <c r="AH1096" s="38">
        <f>'Energy efficiency measures'!I3256</f>
        <v>22.477400439775224</v>
      </c>
    </row>
    <row r="1097" spans="1:34" s="41" customFormat="1" x14ac:dyDescent="0.25">
      <c r="A1097" s="39" t="s">
        <v>67</v>
      </c>
      <c r="B1097" s="40" t="s">
        <v>68</v>
      </c>
      <c r="D1097" s="42"/>
      <c r="E1097" s="43"/>
      <c r="F1097" s="43"/>
      <c r="G1097" s="46" t="e">
        <f>VLOOKUP(F1097,'Building series'!A:F,6,0)</f>
        <v>#N/A</v>
      </c>
      <c r="H1097" s="43"/>
      <c r="I1097" s="43"/>
      <c r="J1097" s="43"/>
      <c r="K1097" s="43"/>
      <c r="L1097" s="43"/>
      <c r="M1097" s="43"/>
      <c r="N1097" s="43"/>
      <c r="O1097" s="44"/>
      <c r="P1097" s="43"/>
      <c r="Q1097" s="44"/>
      <c r="R1097" s="44"/>
      <c r="S1097" s="44"/>
      <c r="T1097" s="44"/>
      <c r="U1097" s="44"/>
      <c r="V1097" s="44"/>
      <c r="W1097" s="45"/>
      <c r="X1097" s="43"/>
      <c r="Y1097" s="43"/>
      <c r="Z1097" s="43"/>
      <c r="AA1097" s="43"/>
      <c r="AB1097" s="43"/>
      <c r="AC1097" s="43"/>
      <c r="AD1097" s="44"/>
      <c r="AE1097" s="44"/>
      <c r="AF1097" s="44"/>
      <c r="AG1097" s="43"/>
      <c r="AH1097" s="44"/>
    </row>
    <row r="1098" spans="1:34" s="41" customFormat="1" x14ac:dyDescent="0.25">
      <c r="A1098" s="39" t="s">
        <v>69</v>
      </c>
      <c r="B1098" s="40" t="s">
        <v>70</v>
      </c>
      <c r="D1098" s="42"/>
      <c r="E1098" s="43"/>
      <c r="F1098" s="43"/>
      <c r="G1098" s="46" t="e">
        <f>VLOOKUP(F1098,'Building series'!A:F,6,0)</f>
        <v>#N/A</v>
      </c>
      <c r="H1098" s="43"/>
      <c r="I1098" s="43"/>
      <c r="J1098" s="43"/>
      <c r="K1098" s="43"/>
      <c r="L1098" s="43"/>
      <c r="M1098" s="43"/>
      <c r="N1098" s="43"/>
      <c r="O1098" s="44"/>
      <c r="P1098" s="43"/>
      <c r="Q1098" s="44"/>
      <c r="R1098" s="44"/>
      <c r="S1098" s="44"/>
      <c r="T1098" s="44"/>
      <c r="U1098" s="44"/>
      <c r="V1098" s="44"/>
      <c r="W1098" s="45"/>
      <c r="X1098" s="43"/>
      <c r="Y1098" s="43"/>
      <c r="Z1098" s="43"/>
      <c r="AA1098" s="43"/>
      <c r="AB1098" s="43"/>
      <c r="AC1098" s="43"/>
      <c r="AD1098" s="44"/>
      <c r="AE1098" s="44"/>
      <c r="AF1098" s="44"/>
      <c r="AG1098" s="43"/>
      <c r="AH1098" s="44"/>
    </row>
    <row r="1099" spans="1:34" x14ac:dyDescent="0.25">
      <c r="G1099" s="46" t="e">
        <f>VLOOKUP(F1099,'Building series'!A:F,6,0)</f>
        <v>#N/A</v>
      </c>
    </row>
    <row r="1100" spans="1:34" x14ac:dyDescent="0.25">
      <c r="G1100" s="46" t="e">
        <f>VLOOKUP(F1100,'Building series'!A:F,6,0)</f>
        <v>#N/A</v>
      </c>
    </row>
    <row r="1101" spans="1:34" ht="45.75" x14ac:dyDescent="0.3">
      <c r="A1101" s="30" t="s">
        <v>619</v>
      </c>
      <c r="C1101" s="31"/>
      <c r="D1101" s="1" t="s">
        <v>620</v>
      </c>
      <c r="E1101" s="32">
        <v>1000870260001</v>
      </c>
      <c r="F1101" t="s">
        <v>621</v>
      </c>
      <c r="G1101" s="46">
        <f>VLOOKUP(F1101,'Building series'!A:F,6,0)</f>
        <v>110</v>
      </c>
      <c r="H1101">
        <v>14.45</v>
      </c>
      <c r="I1101">
        <v>10.3</v>
      </c>
      <c r="J1101">
        <v>6.09</v>
      </c>
      <c r="K1101" s="33">
        <f>VLOOKUP(F1101,'Building series'!A:C,2,0)</f>
        <v>2.72</v>
      </c>
      <c r="L1101">
        <v>193.33</v>
      </c>
      <c r="M1101" s="31">
        <f>L1101*K1101</f>
        <v>525.85760000000005</v>
      </c>
      <c r="N1101">
        <v>2</v>
      </c>
      <c r="O1101" s="31" t="s">
        <v>315</v>
      </c>
      <c r="P1101">
        <v>1958</v>
      </c>
      <c r="Q1101" s="31">
        <v>4</v>
      </c>
      <c r="R1101" s="34">
        <v>193.33</v>
      </c>
      <c r="S1101">
        <v>525.86</v>
      </c>
      <c r="T1101" s="35">
        <v>19.774000000000001</v>
      </c>
      <c r="U1101">
        <v>203</v>
      </c>
      <c r="V1101">
        <v>0.7</v>
      </c>
      <c r="W1101" s="36" t="s">
        <v>85</v>
      </c>
      <c r="X1101" s="1" t="s">
        <v>86</v>
      </c>
      <c r="Y1101" s="46" t="s">
        <v>64</v>
      </c>
      <c r="Z1101" s="46" t="s">
        <v>64</v>
      </c>
      <c r="AA1101">
        <f>SUM(Y1101:Z1101)</f>
        <v>0</v>
      </c>
      <c r="AB1101">
        <v>0.82</v>
      </c>
      <c r="AC1101">
        <v>8600</v>
      </c>
      <c r="AD1101" s="31">
        <v>44.49</v>
      </c>
      <c r="AE1101">
        <f>'Building envelope'!D3876</f>
        <v>534.04999999999995</v>
      </c>
      <c r="AF1101" s="31">
        <f>'Building envelope'!E3876</f>
        <v>43837</v>
      </c>
      <c r="AG1101" s="37">
        <f>'Energy efficiency measures'!H3269</f>
        <v>0</v>
      </c>
      <c r="AH1101" s="38">
        <f>'Energy efficiency measures'!I3269</f>
        <v>0</v>
      </c>
    </row>
    <row r="1102" spans="1:34" s="41" customFormat="1" x14ac:dyDescent="0.25">
      <c r="A1102" s="39" t="s">
        <v>67</v>
      </c>
      <c r="B1102" s="40" t="s">
        <v>68</v>
      </c>
      <c r="D1102" s="42"/>
      <c r="E1102" s="43"/>
      <c r="F1102" s="43"/>
      <c r="G1102" s="46" t="e">
        <f>VLOOKUP(F1102,'Building series'!A:F,6,0)</f>
        <v>#N/A</v>
      </c>
      <c r="H1102" s="43"/>
      <c r="I1102" s="43"/>
      <c r="J1102" s="43"/>
      <c r="K1102" s="43"/>
      <c r="L1102" s="43"/>
      <c r="M1102" s="43"/>
      <c r="N1102" s="43"/>
      <c r="O1102" s="44"/>
      <c r="P1102" s="43"/>
      <c r="Q1102" s="44"/>
      <c r="R1102" s="44"/>
      <c r="S1102" s="44"/>
      <c r="T1102" s="44"/>
      <c r="U1102" s="44"/>
      <c r="V1102" s="44"/>
      <c r="W1102" s="45"/>
      <c r="X1102" s="43"/>
      <c r="Y1102" s="43"/>
      <c r="Z1102" s="43"/>
      <c r="AA1102" s="43"/>
      <c r="AB1102" s="43"/>
      <c r="AC1102" s="43"/>
      <c r="AD1102" s="44"/>
      <c r="AE1102" s="44"/>
      <c r="AF1102" s="44"/>
      <c r="AG1102" s="43"/>
      <c r="AH1102" s="44"/>
    </row>
    <row r="1103" spans="1:34" s="41" customFormat="1" x14ac:dyDescent="0.25">
      <c r="A1103" s="39" t="s">
        <v>69</v>
      </c>
      <c r="B1103" s="40" t="s">
        <v>70</v>
      </c>
      <c r="D1103" s="42"/>
      <c r="E1103" s="43"/>
      <c r="F1103" s="43"/>
      <c r="G1103" s="46" t="e">
        <f>VLOOKUP(F1103,'Building series'!A:F,6,0)</f>
        <v>#N/A</v>
      </c>
      <c r="H1103" s="43"/>
      <c r="I1103" s="43"/>
      <c r="J1103" s="43"/>
      <c r="K1103" s="43"/>
      <c r="L1103" s="43"/>
      <c r="M1103" s="43"/>
      <c r="N1103" s="43"/>
      <c r="O1103" s="44"/>
      <c r="P1103" s="43"/>
      <c r="Q1103" s="44"/>
      <c r="R1103" s="44"/>
      <c r="S1103" s="44"/>
      <c r="T1103" s="44"/>
      <c r="U1103" s="44"/>
      <c r="V1103" s="44"/>
      <c r="W1103" s="45"/>
      <c r="X1103" s="43"/>
      <c r="Y1103" s="43"/>
      <c r="Z1103" s="43"/>
      <c r="AA1103" s="43"/>
      <c r="AB1103" s="43"/>
      <c r="AC1103" s="43"/>
      <c r="AD1103" s="44"/>
      <c r="AE1103" s="44"/>
      <c r="AF1103" s="44"/>
      <c r="AG1103" s="43"/>
      <c r="AH1103" s="44"/>
    </row>
    <row r="1104" spans="1:34" x14ac:dyDescent="0.25">
      <c r="G1104" s="46" t="e">
        <f>VLOOKUP(F1104,'Building series'!A:F,6,0)</f>
        <v>#N/A</v>
      </c>
    </row>
    <row r="1105" spans="1:34" x14ac:dyDescent="0.25">
      <c r="G1105" s="46" t="e">
        <f>VLOOKUP(F1105,'Building series'!A:F,6,0)</f>
        <v>#N/A</v>
      </c>
    </row>
    <row r="1106" spans="1:34" ht="45.75" x14ac:dyDescent="0.3">
      <c r="A1106" s="30" t="s">
        <v>622</v>
      </c>
      <c r="C1106" s="31"/>
      <c r="D1106" s="1" t="s">
        <v>623</v>
      </c>
      <c r="E1106" s="32">
        <v>1000870260002</v>
      </c>
      <c r="F1106" t="s">
        <v>624</v>
      </c>
      <c r="G1106" s="46">
        <f>VLOOKUP(F1106,'Building series'!A:F,6,0)</f>
        <v>110</v>
      </c>
      <c r="H1106">
        <v>14.43</v>
      </c>
      <c r="I1106">
        <v>10.28</v>
      </c>
      <c r="J1106">
        <v>6.13</v>
      </c>
      <c r="K1106" s="33">
        <f>VLOOKUP(F1106,'Building series'!A:C,2,0)</f>
        <v>2.74</v>
      </c>
      <c r="L1106">
        <v>196.21</v>
      </c>
      <c r="M1106" s="31">
        <f>L1106*K1106</f>
        <v>537.61540000000002</v>
      </c>
      <c r="N1106">
        <v>2</v>
      </c>
      <c r="O1106" s="31" t="s">
        <v>315</v>
      </c>
      <c r="P1106">
        <v>1958</v>
      </c>
      <c r="Q1106" s="31">
        <v>4</v>
      </c>
      <c r="R1106" s="34">
        <v>196.21</v>
      </c>
      <c r="S1106">
        <v>537.62</v>
      </c>
      <c r="T1106" s="35">
        <v>19.774000000000001</v>
      </c>
      <c r="U1106">
        <v>203</v>
      </c>
      <c r="V1106">
        <v>0.7</v>
      </c>
      <c r="W1106" s="36" t="s">
        <v>85</v>
      </c>
      <c r="X1106" s="1" t="s">
        <v>86</v>
      </c>
      <c r="Y1106" s="46" t="s">
        <v>64</v>
      </c>
      <c r="Z1106" s="46" t="s">
        <v>64</v>
      </c>
      <c r="AA1106">
        <f>SUM(Y1106:Z1106)</f>
        <v>0</v>
      </c>
      <c r="AB1106">
        <v>0.82</v>
      </c>
      <c r="AC1106">
        <v>8650</v>
      </c>
      <c r="AD1106" s="31">
        <v>44.13</v>
      </c>
      <c r="AE1106">
        <f>'Building envelope'!D3892</f>
        <v>535.79999999999995</v>
      </c>
      <c r="AF1106" s="31">
        <f>'Building envelope'!E3892</f>
        <v>43987</v>
      </c>
      <c r="AG1106" s="37">
        <f>'Energy efficiency measures'!H3282</f>
        <v>0</v>
      </c>
      <c r="AH1106" s="38">
        <f>'Energy efficiency measures'!I3282</f>
        <v>0</v>
      </c>
    </row>
    <row r="1107" spans="1:34" s="41" customFormat="1" x14ac:dyDescent="0.25">
      <c r="A1107" s="39" t="s">
        <v>67</v>
      </c>
      <c r="B1107" s="40" t="s">
        <v>68</v>
      </c>
      <c r="D1107" s="42"/>
      <c r="E1107" s="43"/>
      <c r="F1107" s="43"/>
      <c r="G1107" s="46" t="e">
        <f>VLOOKUP(F1107,'Building series'!A:F,6,0)</f>
        <v>#N/A</v>
      </c>
      <c r="H1107" s="43"/>
      <c r="I1107" s="43"/>
      <c r="J1107" s="43"/>
      <c r="K1107" s="43"/>
      <c r="L1107" s="43"/>
      <c r="M1107" s="43"/>
      <c r="N1107" s="43"/>
      <c r="O1107" s="44"/>
      <c r="P1107" s="43"/>
      <c r="Q1107" s="44"/>
      <c r="R1107" s="44"/>
      <c r="S1107" s="44"/>
      <c r="T1107" s="44"/>
      <c r="U1107" s="44"/>
      <c r="V1107" s="44"/>
      <c r="W1107" s="45"/>
      <c r="X1107" s="43"/>
      <c r="Y1107" s="43"/>
      <c r="Z1107" s="43"/>
      <c r="AA1107" s="43"/>
      <c r="AB1107" s="43"/>
      <c r="AC1107" s="43"/>
      <c r="AD1107" s="44"/>
      <c r="AE1107" s="44"/>
      <c r="AF1107" s="44"/>
      <c r="AG1107" s="43"/>
      <c r="AH1107" s="44"/>
    </row>
    <row r="1108" spans="1:34" s="41" customFormat="1" x14ac:dyDescent="0.25">
      <c r="A1108" s="39" t="s">
        <v>69</v>
      </c>
      <c r="B1108" s="40" t="s">
        <v>70</v>
      </c>
      <c r="D1108" s="42"/>
      <c r="E1108" s="43"/>
      <c r="F1108" s="43"/>
      <c r="G1108" s="46" t="e">
        <f>VLOOKUP(F1108,'Building series'!A:F,6,0)</f>
        <v>#N/A</v>
      </c>
      <c r="H1108" s="43"/>
      <c r="I1108" s="43"/>
      <c r="J1108" s="43"/>
      <c r="K1108" s="43"/>
      <c r="L1108" s="43"/>
      <c r="M1108" s="43"/>
      <c r="N1108" s="43"/>
      <c r="O1108" s="44"/>
      <c r="P1108" s="43"/>
      <c r="Q1108" s="44"/>
      <c r="R1108" s="44"/>
      <c r="S1108" s="44"/>
      <c r="T1108" s="44"/>
      <c r="U1108" s="44"/>
      <c r="V1108" s="44"/>
      <c r="W1108" s="45"/>
      <c r="X1108" s="43"/>
      <c r="Y1108" s="43"/>
      <c r="Z1108" s="43"/>
      <c r="AA1108" s="43"/>
      <c r="AB1108" s="43"/>
      <c r="AC1108" s="43"/>
      <c r="AD1108" s="44"/>
      <c r="AE1108" s="44"/>
      <c r="AF1108" s="44"/>
      <c r="AG1108" s="43"/>
      <c r="AH1108" s="44"/>
    </row>
    <row r="1109" spans="1:34" x14ac:dyDescent="0.25">
      <c r="G1109" s="46" t="e">
        <f>VLOOKUP(F1109,'Building series'!A:F,6,0)</f>
        <v>#N/A</v>
      </c>
    </row>
    <row r="1110" spans="1:34" x14ac:dyDescent="0.25">
      <c r="G1110" s="46" t="e">
        <f>VLOOKUP(F1110,'Building series'!A:F,6,0)</f>
        <v>#N/A</v>
      </c>
    </row>
    <row r="1111" spans="1:34" ht="45.75" x14ac:dyDescent="0.3">
      <c r="A1111" s="30" t="s">
        <v>625</v>
      </c>
      <c r="C1111" s="31"/>
      <c r="D1111" s="1" t="s">
        <v>626</v>
      </c>
      <c r="E1111" s="32">
        <v>1000870260003</v>
      </c>
      <c r="F1111" t="s">
        <v>627</v>
      </c>
      <c r="G1111" s="46">
        <f>VLOOKUP(F1111,'Building series'!A:F,6,0)</f>
        <v>110</v>
      </c>
      <c r="H1111">
        <v>14.45</v>
      </c>
      <c r="I1111">
        <v>10.25</v>
      </c>
      <c r="J1111">
        <v>6.13</v>
      </c>
      <c r="K1111" s="33">
        <f>VLOOKUP(F1111,'Building series'!A:C,2,0)</f>
        <v>2.76</v>
      </c>
      <c r="L1111">
        <v>194.54</v>
      </c>
      <c r="M1111" s="31">
        <f>L1111*K1111</f>
        <v>536.93039999999996</v>
      </c>
      <c r="N1111">
        <v>2</v>
      </c>
      <c r="O1111" s="31" t="s">
        <v>315</v>
      </c>
      <c r="P1111">
        <v>1958</v>
      </c>
      <c r="Q1111" s="31">
        <v>4</v>
      </c>
      <c r="R1111" s="34">
        <v>194.54</v>
      </c>
      <c r="S1111">
        <v>536.92999999999995</v>
      </c>
      <c r="T1111" s="35">
        <v>19.774000000000001</v>
      </c>
      <c r="U1111">
        <v>203</v>
      </c>
      <c r="V1111">
        <v>0.7</v>
      </c>
      <c r="W1111" s="36" t="s">
        <v>85</v>
      </c>
      <c r="X1111" s="1" t="s">
        <v>86</v>
      </c>
      <c r="Y1111" s="46" t="s">
        <v>64</v>
      </c>
      <c r="Z1111" s="46" t="s">
        <v>64</v>
      </c>
      <c r="AA1111">
        <f>SUM(Y1111:Z1111)</f>
        <v>0</v>
      </c>
      <c r="AB1111">
        <v>0.82</v>
      </c>
      <c r="AC1111">
        <v>8640</v>
      </c>
      <c r="AD1111" s="31">
        <v>44.37</v>
      </c>
      <c r="AE1111">
        <f>'Building envelope'!D3908</f>
        <v>524.12999999999988</v>
      </c>
      <c r="AF1111" s="31">
        <f>'Building envelope'!E3908</f>
        <v>43017</v>
      </c>
      <c r="AG1111" s="37">
        <f>'Energy efficiency measures'!H3295</f>
        <v>0</v>
      </c>
      <c r="AH1111" s="38">
        <f>'Energy efficiency measures'!I3295</f>
        <v>0</v>
      </c>
    </row>
    <row r="1112" spans="1:34" s="41" customFormat="1" x14ac:dyDescent="0.25">
      <c r="A1112" s="39" t="s">
        <v>67</v>
      </c>
      <c r="B1112" s="40" t="s">
        <v>68</v>
      </c>
      <c r="D1112" s="42"/>
      <c r="E1112" s="43"/>
      <c r="F1112" s="43"/>
      <c r="G1112" s="46" t="e">
        <f>VLOOKUP(F1112,'Building series'!A:F,6,0)</f>
        <v>#N/A</v>
      </c>
      <c r="H1112" s="43"/>
      <c r="I1112" s="43"/>
      <c r="J1112" s="43"/>
      <c r="K1112" s="43"/>
      <c r="L1112" s="43"/>
      <c r="M1112" s="43"/>
      <c r="N1112" s="43"/>
      <c r="O1112" s="44"/>
      <c r="P1112" s="43"/>
      <c r="Q1112" s="44"/>
      <c r="R1112" s="44"/>
      <c r="S1112" s="44"/>
      <c r="T1112" s="44"/>
      <c r="U1112" s="44"/>
      <c r="V1112" s="44"/>
      <c r="W1112" s="45"/>
      <c r="X1112" s="43"/>
      <c r="Y1112" s="43"/>
      <c r="Z1112" s="43"/>
      <c r="AA1112" s="43"/>
      <c r="AB1112" s="43"/>
      <c r="AC1112" s="43"/>
      <c r="AD1112" s="44"/>
      <c r="AE1112" s="44"/>
      <c r="AF1112" s="44"/>
      <c r="AG1112" s="43"/>
      <c r="AH1112" s="44"/>
    </row>
    <row r="1113" spans="1:34" s="41" customFormat="1" x14ac:dyDescent="0.25">
      <c r="A1113" s="39" t="s">
        <v>69</v>
      </c>
      <c r="B1113" s="40" t="s">
        <v>70</v>
      </c>
      <c r="D1113" s="42"/>
      <c r="E1113" s="43"/>
      <c r="F1113" s="43"/>
      <c r="G1113" s="46" t="e">
        <f>VLOOKUP(F1113,'Building series'!A:F,6,0)</f>
        <v>#N/A</v>
      </c>
      <c r="H1113" s="43"/>
      <c r="I1113" s="43"/>
      <c r="J1113" s="43"/>
      <c r="K1113" s="43"/>
      <c r="L1113" s="43"/>
      <c r="M1113" s="43"/>
      <c r="N1113" s="43"/>
      <c r="O1113" s="44"/>
      <c r="P1113" s="43"/>
      <c r="Q1113" s="44"/>
      <c r="R1113" s="44"/>
      <c r="S1113" s="44"/>
      <c r="T1113" s="44"/>
      <c r="U1113" s="44"/>
      <c r="V1113" s="44"/>
      <c r="W1113" s="45"/>
      <c r="X1113" s="43"/>
      <c r="Y1113" s="43"/>
      <c r="Z1113" s="43"/>
      <c r="AA1113" s="43"/>
      <c r="AB1113" s="43"/>
      <c r="AC1113" s="43"/>
      <c r="AD1113" s="44"/>
      <c r="AE1113" s="44"/>
      <c r="AF1113" s="44"/>
      <c r="AG1113" s="43"/>
      <c r="AH1113" s="44"/>
    </row>
    <row r="1114" spans="1:34" x14ac:dyDescent="0.25">
      <c r="G1114" s="46" t="e">
        <f>VLOOKUP(F1114,'Building series'!A:F,6,0)</f>
        <v>#N/A</v>
      </c>
    </row>
    <row r="1115" spans="1:34" x14ac:dyDescent="0.25">
      <c r="G1115" s="46" t="e">
        <f>VLOOKUP(F1115,'Building series'!A:F,6,0)</f>
        <v>#N/A</v>
      </c>
    </row>
    <row r="1116" spans="1:34" ht="45.75" x14ac:dyDescent="0.3">
      <c r="A1116" s="30" t="s">
        <v>628</v>
      </c>
      <c r="C1116" s="31"/>
      <c r="D1116" s="1" t="s">
        <v>629</v>
      </c>
      <c r="E1116" s="32">
        <v>1000870260004</v>
      </c>
      <c r="F1116" t="s">
        <v>627</v>
      </c>
      <c r="G1116" s="46">
        <f>VLOOKUP(F1116,'Building series'!A:F,6,0)</f>
        <v>110</v>
      </c>
      <c r="H1116">
        <v>14.5</v>
      </c>
      <c r="I1116">
        <v>10.31</v>
      </c>
      <c r="J1116">
        <v>6.09</v>
      </c>
      <c r="K1116" s="33">
        <f>VLOOKUP(F1116,'Building series'!A:C,2,0)</f>
        <v>2.76</v>
      </c>
      <c r="L1116">
        <v>194.84</v>
      </c>
      <c r="M1116" s="31">
        <f>L1116*K1116</f>
        <v>537.75839999999994</v>
      </c>
      <c r="N1116">
        <v>2</v>
      </c>
      <c r="O1116" s="31" t="s">
        <v>315</v>
      </c>
      <c r="P1116">
        <v>1958</v>
      </c>
      <c r="Q1116" s="31">
        <v>4</v>
      </c>
      <c r="R1116" s="34">
        <v>194.84</v>
      </c>
      <c r="S1116">
        <v>533.86</v>
      </c>
      <c r="T1116" s="35">
        <v>19.774000000000001</v>
      </c>
      <c r="U1116">
        <v>203</v>
      </c>
      <c r="V1116">
        <v>0.6</v>
      </c>
      <c r="W1116" s="36" t="s">
        <v>85</v>
      </c>
      <c r="X1116" s="1" t="s">
        <v>86</v>
      </c>
      <c r="Y1116" s="46" t="s">
        <v>64</v>
      </c>
      <c r="Z1116" s="46" t="s">
        <v>64</v>
      </c>
      <c r="AA1116">
        <f>SUM(Y1116:Z1116)</f>
        <v>0</v>
      </c>
      <c r="AB1116">
        <v>0.82</v>
      </c>
      <c r="AC1116">
        <v>8600</v>
      </c>
      <c r="AD1116" s="31">
        <v>44.13</v>
      </c>
      <c r="AE1116">
        <f>'Building envelope'!D3924</f>
        <v>507.60999999999996</v>
      </c>
      <c r="AF1116" s="31">
        <f>'Building envelope'!E3924</f>
        <v>41530</v>
      </c>
      <c r="AG1116" s="37">
        <f>'Energy efficiency measures'!H3308</f>
        <v>0</v>
      </c>
      <c r="AH1116" s="38">
        <f>'Energy efficiency measures'!I3308</f>
        <v>0</v>
      </c>
    </row>
    <row r="1117" spans="1:34" s="41" customFormat="1" x14ac:dyDescent="0.25">
      <c r="A1117" s="39" t="s">
        <v>67</v>
      </c>
      <c r="B1117" s="40" t="s">
        <v>68</v>
      </c>
      <c r="D1117" s="42"/>
      <c r="E1117" s="43"/>
      <c r="F1117" s="43"/>
      <c r="G1117" s="46" t="e">
        <f>VLOOKUP(F1117,'Building series'!A:F,6,0)</f>
        <v>#N/A</v>
      </c>
      <c r="H1117" s="43"/>
      <c r="I1117" s="43"/>
      <c r="J1117" s="43"/>
      <c r="K1117" s="43"/>
      <c r="L1117" s="43"/>
      <c r="M1117" s="43"/>
      <c r="N1117" s="43"/>
      <c r="O1117" s="44"/>
      <c r="P1117" s="43"/>
      <c r="Q1117" s="44"/>
      <c r="R1117" s="44"/>
      <c r="S1117" s="44"/>
      <c r="T1117" s="44"/>
      <c r="U1117" s="44"/>
      <c r="V1117" s="44"/>
      <c r="W1117" s="45"/>
      <c r="X1117" s="43"/>
      <c r="Y1117" s="43"/>
      <c r="Z1117" s="43"/>
      <c r="AA1117" s="43"/>
      <c r="AB1117" s="43"/>
      <c r="AC1117" s="43"/>
      <c r="AD1117" s="44"/>
      <c r="AE1117" s="44"/>
      <c r="AF1117" s="44"/>
      <c r="AG1117" s="43"/>
      <c r="AH1117" s="44"/>
    </row>
    <row r="1118" spans="1:34" s="41" customFormat="1" x14ac:dyDescent="0.25">
      <c r="A1118" s="39" t="s">
        <v>69</v>
      </c>
      <c r="B1118" s="40" t="s">
        <v>70</v>
      </c>
      <c r="D1118" s="42"/>
      <c r="E1118" s="43"/>
      <c r="F1118" s="43"/>
      <c r="G1118" s="46" t="e">
        <f>VLOOKUP(F1118,'Building series'!A:F,6,0)</f>
        <v>#N/A</v>
      </c>
      <c r="H1118" s="43"/>
      <c r="I1118" s="43"/>
      <c r="J1118" s="43"/>
      <c r="K1118" s="43"/>
      <c r="L1118" s="43"/>
      <c r="M1118" s="43"/>
      <c r="N1118" s="43"/>
      <c r="O1118" s="44"/>
      <c r="P1118" s="43"/>
      <c r="Q1118" s="44"/>
      <c r="R1118" s="44"/>
      <c r="S1118" s="44"/>
      <c r="T1118" s="44"/>
      <c r="U1118" s="44"/>
      <c r="V1118" s="44"/>
      <c r="W1118" s="45"/>
      <c r="X1118" s="43"/>
      <c r="Y1118" s="43"/>
      <c r="Z1118" s="43"/>
      <c r="AA1118" s="43"/>
      <c r="AB1118" s="43"/>
      <c r="AC1118" s="43"/>
      <c r="AD1118" s="44"/>
      <c r="AE1118" s="44"/>
      <c r="AF1118" s="44"/>
      <c r="AG1118" s="43"/>
      <c r="AH1118" s="44"/>
    </row>
    <row r="1119" spans="1:34" x14ac:dyDescent="0.25">
      <c r="G1119" s="46" t="e">
        <f>VLOOKUP(F1119,'Building series'!A:F,6,0)</f>
        <v>#N/A</v>
      </c>
    </row>
    <row r="1120" spans="1:34" x14ac:dyDescent="0.25">
      <c r="G1120" s="46" t="e">
        <f>VLOOKUP(F1120,'Building series'!A:F,6,0)</f>
        <v>#N/A</v>
      </c>
    </row>
    <row r="1121" spans="1:34" ht="37.5" x14ac:dyDescent="0.3">
      <c r="A1121" s="30" t="s">
        <v>630</v>
      </c>
      <c r="C1121" s="31"/>
      <c r="D1121" s="1" t="s">
        <v>631</v>
      </c>
      <c r="E1121" s="32">
        <v>1009180056</v>
      </c>
      <c r="F1121" t="s">
        <v>77</v>
      </c>
      <c r="G1121" s="46">
        <f>VLOOKUP(F1121,'Building series'!A:F,6,0)</f>
        <v>0</v>
      </c>
      <c r="H1121">
        <v>42.68</v>
      </c>
      <c r="I1121">
        <v>10.42</v>
      </c>
      <c r="J1121">
        <v>14</v>
      </c>
      <c r="K1121" s="33">
        <f>VLOOKUP(F1121,'Building series'!A:C,2,0)</f>
        <v>2.5</v>
      </c>
      <c r="L1121">
        <v>2016.3</v>
      </c>
      <c r="M1121" s="31">
        <f>L1121*K1121</f>
        <v>5040.75</v>
      </c>
      <c r="N1121">
        <v>5</v>
      </c>
      <c r="O1121" s="31" t="s">
        <v>74</v>
      </c>
      <c r="P1121">
        <v>1972</v>
      </c>
      <c r="Q1121" s="31">
        <v>45</v>
      </c>
      <c r="R1121" s="34">
        <v>2016.3</v>
      </c>
      <c r="S1121">
        <v>5040.75</v>
      </c>
      <c r="T1121" s="35">
        <v>19.774000000000001</v>
      </c>
      <c r="U1121">
        <v>203</v>
      </c>
      <c r="V1121">
        <v>0.7</v>
      </c>
      <c r="W1121" s="36" t="s">
        <v>65</v>
      </c>
      <c r="X1121" s="1" t="s">
        <v>66</v>
      </c>
      <c r="Y1121">
        <v>258750</v>
      </c>
      <c r="Z1121">
        <v>127627</v>
      </c>
      <c r="AA1121">
        <f>SUM(Y1121:Z1121)</f>
        <v>386377</v>
      </c>
      <c r="AB1121">
        <v>0.74</v>
      </c>
      <c r="AC1121">
        <v>102410</v>
      </c>
      <c r="AD1121" s="31">
        <v>50.79</v>
      </c>
      <c r="AE1121">
        <f>'Building envelope'!D3940</f>
        <v>2806.48</v>
      </c>
      <c r="AF1121" s="31">
        <f>'Building envelope'!E3940</f>
        <v>232037</v>
      </c>
      <c r="AG1121" s="37">
        <f>'Energy efficiency measures'!H3322</f>
        <v>0</v>
      </c>
      <c r="AH1121" s="38">
        <f>'Energy efficiency measures'!I3322</f>
        <v>0</v>
      </c>
    </row>
    <row r="1122" spans="1:34" s="41" customFormat="1" x14ac:dyDescent="0.25">
      <c r="A1122" s="39" t="s">
        <v>67</v>
      </c>
      <c r="B1122" s="40" t="s">
        <v>68</v>
      </c>
      <c r="D1122" s="42"/>
      <c r="E1122" s="43"/>
      <c r="F1122" s="43"/>
      <c r="G1122" s="46" t="e">
        <f>VLOOKUP(F1122,'Building series'!A:F,6,0)</f>
        <v>#N/A</v>
      </c>
      <c r="H1122" s="43"/>
      <c r="I1122" s="43"/>
      <c r="J1122" s="43"/>
      <c r="K1122" s="43"/>
      <c r="L1122" s="43"/>
      <c r="M1122" s="43"/>
      <c r="N1122" s="43"/>
      <c r="O1122" s="44"/>
      <c r="P1122" s="43"/>
      <c r="Q1122" s="44"/>
      <c r="R1122" s="44"/>
      <c r="S1122" s="44"/>
      <c r="T1122" s="44"/>
      <c r="U1122" s="44"/>
      <c r="V1122" s="44"/>
      <c r="W1122" s="45"/>
      <c r="X1122" s="43"/>
      <c r="Y1122" s="43"/>
      <c r="Z1122" s="43"/>
      <c r="AA1122" s="43"/>
      <c r="AB1122" s="43"/>
      <c r="AC1122" s="43"/>
      <c r="AD1122" s="44"/>
      <c r="AE1122" s="44"/>
      <c r="AF1122" s="44"/>
      <c r="AG1122" s="43"/>
      <c r="AH1122" s="44"/>
    </row>
    <row r="1123" spans="1:34" s="41" customFormat="1" x14ac:dyDescent="0.25">
      <c r="A1123" s="39" t="s">
        <v>69</v>
      </c>
      <c r="B1123" s="40" t="s">
        <v>70</v>
      </c>
      <c r="D1123" s="42"/>
      <c r="E1123" s="43"/>
      <c r="F1123" s="43"/>
      <c r="G1123" s="46" t="e">
        <f>VLOOKUP(F1123,'Building series'!A:F,6,0)</f>
        <v>#N/A</v>
      </c>
      <c r="H1123" s="43"/>
      <c r="I1123" s="43"/>
      <c r="J1123" s="43"/>
      <c r="K1123" s="43"/>
      <c r="L1123" s="43"/>
      <c r="M1123" s="43"/>
      <c r="N1123" s="43"/>
      <c r="O1123" s="44"/>
      <c r="P1123" s="43"/>
      <c r="Q1123" s="44"/>
      <c r="R1123" s="44"/>
      <c r="S1123" s="44"/>
      <c r="T1123" s="44"/>
      <c r="U1123" s="44"/>
      <c r="V1123" s="44"/>
      <c r="W1123" s="45"/>
      <c r="X1123" s="43"/>
      <c r="Y1123" s="43"/>
      <c r="Z1123" s="43"/>
      <c r="AA1123" s="43"/>
      <c r="AB1123" s="43"/>
      <c r="AC1123" s="43"/>
      <c r="AD1123" s="44"/>
      <c r="AE1123" s="44"/>
      <c r="AF1123" s="44"/>
      <c r="AG1123" s="43"/>
      <c r="AH1123" s="44"/>
    </row>
    <row r="1124" spans="1:34" x14ac:dyDescent="0.25">
      <c r="G1124" s="46" t="e">
        <f>VLOOKUP(F1124,'Building series'!A:F,6,0)</f>
        <v>#N/A</v>
      </c>
    </row>
    <row r="1125" spans="1:34" x14ac:dyDescent="0.25">
      <c r="G1125" s="46" t="e">
        <f>VLOOKUP(F1125,'Building series'!A:F,6,0)</f>
        <v>#N/A</v>
      </c>
    </row>
    <row r="1126" spans="1:34" ht="37.5" x14ac:dyDescent="0.3">
      <c r="A1126" s="30" t="s">
        <v>632</v>
      </c>
      <c r="C1126" s="31"/>
      <c r="D1126" s="1" t="s">
        <v>633</v>
      </c>
      <c r="E1126" s="32">
        <v>1000722064001</v>
      </c>
      <c r="F1126" t="s">
        <v>176</v>
      </c>
      <c r="G1126" s="46">
        <f>VLOOKUP(F1126,'Building series'!A:F,6,0)</f>
        <v>101</v>
      </c>
      <c r="H1126">
        <v>30.56</v>
      </c>
      <c r="I1126">
        <v>20.59</v>
      </c>
      <c r="J1126">
        <v>30.8</v>
      </c>
      <c r="K1126" s="33">
        <f>VLOOKUP(F1126,'Building series'!A:C,2,0)</f>
        <v>2.5</v>
      </c>
      <c r="L1126">
        <v>3756.1</v>
      </c>
      <c r="M1126" s="31">
        <f>L1126*K1126</f>
        <v>9390.25</v>
      </c>
      <c r="N1126">
        <v>13</v>
      </c>
      <c r="O1126" s="31" t="s">
        <v>74</v>
      </c>
      <c r="P1126">
        <v>1971</v>
      </c>
      <c r="Q1126" s="31">
        <v>102</v>
      </c>
      <c r="R1126" s="34">
        <v>3756.1</v>
      </c>
      <c r="S1126">
        <v>9390.25</v>
      </c>
      <c r="T1126" s="35">
        <v>19.774000000000001</v>
      </c>
      <c r="U1126">
        <v>203</v>
      </c>
      <c r="V1126">
        <v>0.8</v>
      </c>
      <c r="W1126" s="36" t="s">
        <v>65</v>
      </c>
      <c r="X1126" s="1" t="s">
        <v>66</v>
      </c>
      <c r="Y1126">
        <v>509063</v>
      </c>
      <c r="Z1126">
        <v>269193</v>
      </c>
      <c r="AA1126">
        <f>SUM(Y1126:Z1126)</f>
        <v>778256</v>
      </c>
      <c r="AB1126">
        <v>0.76</v>
      </c>
      <c r="AC1126">
        <v>168190</v>
      </c>
      <c r="AD1126" s="31">
        <v>44.77</v>
      </c>
      <c r="AE1126">
        <f>'Building envelope'!D3957</f>
        <v>4902.66</v>
      </c>
      <c r="AF1126" s="31">
        <f>'Building envelope'!E3957</f>
        <v>417426</v>
      </c>
      <c r="AG1126" s="37">
        <f>'Energy efficiency measures'!H3336</f>
        <v>0</v>
      </c>
      <c r="AH1126" s="38">
        <f>'Energy efficiency measures'!I3336</f>
        <v>0</v>
      </c>
    </row>
    <row r="1127" spans="1:34" s="41" customFormat="1" x14ac:dyDescent="0.25">
      <c r="A1127" s="39" t="s">
        <v>67</v>
      </c>
      <c r="B1127" s="40" t="s">
        <v>68</v>
      </c>
      <c r="D1127" s="42"/>
      <c r="E1127" s="43"/>
      <c r="F1127" s="43"/>
      <c r="G1127" s="46" t="e">
        <f>VLOOKUP(F1127,'Building series'!A:F,6,0)</f>
        <v>#N/A</v>
      </c>
      <c r="H1127" s="43"/>
      <c r="I1127" s="43"/>
      <c r="J1127" s="43"/>
      <c r="K1127" s="43"/>
      <c r="L1127" s="43"/>
      <c r="M1127" s="43"/>
      <c r="N1127" s="43"/>
      <c r="O1127" s="44"/>
      <c r="P1127" s="43"/>
      <c r="Q1127" s="44"/>
      <c r="R1127" s="44"/>
      <c r="S1127" s="44"/>
      <c r="T1127" s="44"/>
      <c r="U1127" s="44"/>
      <c r="V1127" s="44"/>
      <c r="W1127" s="45"/>
      <c r="X1127" s="43"/>
      <c r="Y1127" s="43"/>
      <c r="Z1127" s="43"/>
      <c r="AA1127" s="43"/>
      <c r="AB1127" s="43"/>
      <c r="AC1127" s="43"/>
      <c r="AD1127" s="44"/>
      <c r="AE1127" s="44"/>
      <c r="AF1127" s="44"/>
      <c r="AG1127" s="43"/>
      <c r="AH1127" s="44"/>
    </row>
    <row r="1128" spans="1:34" s="41" customFormat="1" x14ac:dyDescent="0.25">
      <c r="A1128" s="39" t="s">
        <v>69</v>
      </c>
      <c r="B1128" s="40" t="s">
        <v>70</v>
      </c>
      <c r="D1128" s="42"/>
      <c r="E1128" s="43"/>
      <c r="F1128" s="43"/>
      <c r="G1128" s="46" t="e">
        <f>VLOOKUP(F1128,'Building series'!A:F,6,0)</f>
        <v>#N/A</v>
      </c>
      <c r="H1128" s="43"/>
      <c r="I1128" s="43"/>
      <c r="J1128" s="43"/>
      <c r="K1128" s="43"/>
      <c r="L1128" s="43"/>
      <c r="M1128" s="43"/>
      <c r="N1128" s="43"/>
      <c r="O1128" s="44"/>
      <c r="P1128" s="43"/>
      <c r="Q1128" s="44"/>
      <c r="R1128" s="44"/>
      <c r="S1128" s="44"/>
      <c r="T1128" s="44"/>
      <c r="U1128" s="44"/>
      <c r="V1128" s="44"/>
      <c r="W1128" s="45"/>
      <c r="X1128" s="43"/>
      <c r="Y1128" s="43"/>
      <c r="Z1128" s="43"/>
      <c r="AA1128" s="43"/>
      <c r="AB1128" s="43"/>
      <c r="AC1128" s="43"/>
      <c r="AD1128" s="44"/>
      <c r="AE1128" s="44"/>
      <c r="AF1128" s="44"/>
      <c r="AG1128" s="43"/>
      <c r="AH1128" s="44"/>
    </row>
    <row r="1129" spans="1:34" x14ac:dyDescent="0.25">
      <c r="G1129" s="46" t="e">
        <f>VLOOKUP(F1129,'Building series'!A:F,6,0)</f>
        <v>#N/A</v>
      </c>
    </row>
    <row r="1130" spans="1:34" x14ac:dyDescent="0.25">
      <c r="G1130" s="46" t="e">
        <f>VLOOKUP(F1130,'Building series'!A:F,6,0)</f>
        <v>#N/A</v>
      </c>
    </row>
    <row r="1131" spans="1:34" ht="37.5" x14ac:dyDescent="0.3">
      <c r="A1131" s="30" t="s">
        <v>634</v>
      </c>
      <c r="C1131" s="31"/>
      <c r="D1131" s="1" t="s">
        <v>635</v>
      </c>
      <c r="E1131" s="32">
        <v>1000860273001</v>
      </c>
      <c r="F1131" t="s">
        <v>168</v>
      </c>
      <c r="G1131" s="46">
        <f>VLOOKUP(F1131,'Building series'!A:F,6,0)</f>
        <v>0</v>
      </c>
      <c r="H1131">
        <v>30.56</v>
      </c>
      <c r="I1131">
        <v>20.59</v>
      </c>
      <c r="J1131">
        <v>30.8</v>
      </c>
      <c r="K1131" s="33">
        <f>VLOOKUP(F1131,'Building series'!A:C,2,0)</f>
        <v>3</v>
      </c>
      <c r="L1131">
        <v>1174.4000000000001</v>
      </c>
      <c r="M1131" s="31">
        <f>L1131*K1131</f>
        <v>3523.2000000000003</v>
      </c>
      <c r="N1131">
        <v>4</v>
      </c>
      <c r="O1131" s="31" t="s">
        <v>74</v>
      </c>
      <c r="P1131">
        <v>1939</v>
      </c>
      <c r="Q1131" s="31">
        <v>12</v>
      </c>
      <c r="R1131" s="34">
        <v>1174.4000000000001</v>
      </c>
      <c r="S1131">
        <v>3523.2</v>
      </c>
      <c r="T1131" s="35">
        <v>19.774000000000001</v>
      </c>
      <c r="U1131">
        <v>203</v>
      </c>
      <c r="V1131">
        <v>0.6</v>
      </c>
      <c r="W1131" s="36" t="s">
        <v>65</v>
      </c>
      <c r="X1131" s="1" t="s">
        <v>66</v>
      </c>
      <c r="Y1131">
        <v>143957</v>
      </c>
      <c r="Z1131">
        <v>18273</v>
      </c>
      <c r="AA1131">
        <f>SUM(Y1131:Z1131)</f>
        <v>162230</v>
      </c>
      <c r="AB1131">
        <v>0.67</v>
      </c>
      <c r="AC1131">
        <v>86820</v>
      </c>
      <c r="AD1131" s="31">
        <v>73.930000000000007</v>
      </c>
      <c r="AE1131">
        <f>'Building envelope'!D3971</f>
        <v>1753.4700000000005</v>
      </c>
      <c r="AF1131" s="31">
        <f>'Building envelope'!E3971</f>
        <v>145474</v>
      </c>
      <c r="AG1131" s="37">
        <f>'Energy efficiency measures'!H3348</f>
        <v>0</v>
      </c>
      <c r="AH1131" s="38">
        <f>'Energy efficiency measures'!I3348</f>
        <v>0</v>
      </c>
    </row>
    <row r="1132" spans="1:34" s="41" customFormat="1" x14ac:dyDescent="0.25">
      <c r="A1132" s="39" t="s">
        <v>67</v>
      </c>
      <c r="B1132" s="40" t="s">
        <v>68</v>
      </c>
      <c r="D1132" s="42"/>
      <c r="E1132" s="43"/>
      <c r="F1132" s="43"/>
      <c r="G1132" s="46" t="e">
        <f>VLOOKUP(F1132,'Building series'!A:F,6,0)</f>
        <v>#N/A</v>
      </c>
      <c r="H1132" s="43"/>
      <c r="I1132" s="43"/>
      <c r="J1132" s="43"/>
      <c r="K1132" s="43"/>
      <c r="L1132" s="43"/>
      <c r="M1132" s="43"/>
      <c r="N1132" s="43"/>
      <c r="O1132" s="44"/>
      <c r="P1132" s="43"/>
      <c r="Q1132" s="44"/>
      <c r="R1132" s="44"/>
      <c r="S1132" s="44"/>
      <c r="T1132" s="44"/>
      <c r="U1132" s="44"/>
      <c r="V1132" s="44"/>
      <c r="W1132" s="45"/>
      <c r="X1132" s="43"/>
      <c r="Y1132" s="43"/>
      <c r="Z1132" s="43"/>
      <c r="AA1132" s="43"/>
      <c r="AB1132" s="43"/>
      <c r="AC1132" s="43"/>
      <c r="AD1132" s="44"/>
      <c r="AE1132" s="44"/>
      <c r="AF1132" s="44"/>
      <c r="AG1132" s="43"/>
      <c r="AH1132" s="44"/>
    </row>
    <row r="1133" spans="1:34" s="41" customFormat="1" x14ac:dyDescent="0.25">
      <c r="A1133" s="39" t="s">
        <v>69</v>
      </c>
      <c r="B1133" s="40" t="s">
        <v>70</v>
      </c>
      <c r="D1133" s="42"/>
      <c r="E1133" s="43"/>
      <c r="F1133" s="43"/>
      <c r="G1133" s="46" t="e">
        <f>VLOOKUP(F1133,'Building series'!A:F,6,0)</f>
        <v>#N/A</v>
      </c>
      <c r="H1133" s="43"/>
      <c r="I1133" s="43"/>
      <c r="J1133" s="43"/>
      <c r="K1133" s="43"/>
      <c r="L1133" s="43"/>
      <c r="M1133" s="43"/>
      <c r="N1133" s="43"/>
      <c r="O1133" s="44"/>
      <c r="P1133" s="43"/>
      <c r="Q1133" s="44"/>
      <c r="R1133" s="44"/>
      <c r="S1133" s="44"/>
      <c r="T1133" s="44"/>
      <c r="U1133" s="44"/>
      <c r="V1133" s="44"/>
      <c r="W1133" s="45"/>
      <c r="X1133" s="43"/>
      <c r="Y1133" s="43"/>
      <c r="Z1133" s="43"/>
      <c r="AA1133" s="43"/>
      <c r="AB1133" s="43"/>
      <c r="AC1133" s="43"/>
      <c r="AD1133" s="44"/>
      <c r="AE1133" s="44"/>
      <c r="AF1133" s="44"/>
      <c r="AG1133" s="43"/>
      <c r="AH1133" s="44"/>
    </row>
    <row r="1134" spans="1:34" x14ac:dyDescent="0.25">
      <c r="G1134" s="46" t="e">
        <f>VLOOKUP(F1134,'Building series'!A:F,6,0)</f>
        <v>#N/A</v>
      </c>
    </row>
    <row r="1135" spans="1:34" x14ac:dyDescent="0.25">
      <c r="G1135" s="46" t="e">
        <f>VLOOKUP(F1135,'Building series'!A:F,6,0)</f>
        <v>#N/A</v>
      </c>
    </row>
    <row r="1136" spans="1:34" ht="37.5" x14ac:dyDescent="0.3">
      <c r="A1136" s="30" t="s">
        <v>636</v>
      </c>
      <c r="C1136" s="31"/>
      <c r="D1136" s="1" t="s">
        <v>637</v>
      </c>
      <c r="E1136" s="32">
        <v>1000840185001</v>
      </c>
      <c r="F1136" t="s">
        <v>638</v>
      </c>
      <c r="G1136" s="46">
        <f>VLOOKUP(F1136,'Building series'!A:F,6,0)</f>
        <v>0</v>
      </c>
      <c r="H1136">
        <v>25.5</v>
      </c>
      <c r="I1136">
        <v>12.7</v>
      </c>
      <c r="J1136">
        <v>9.1999999999999993</v>
      </c>
      <c r="K1136" s="33">
        <f>VLOOKUP(F1136,'Building series'!A:C,2,0)</f>
        <v>2.75</v>
      </c>
      <c r="L1136">
        <v>589.36</v>
      </c>
      <c r="M1136" s="31">
        <f>L1136*K1136</f>
        <v>1620.74</v>
      </c>
      <c r="N1136">
        <v>3</v>
      </c>
      <c r="O1136" s="31" t="s">
        <v>204</v>
      </c>
      <c r="P1136">
        <v>1910</v>
      </c>
      <c r="Q1136" s="31">
        <v>10</v>
      </c>
      <c r="R1136" s="34">
        <v>589.36</v>
      </c>
      <c r="S1136">
        <v>1620.74</v>
      </c>
      <c r="T1136" s="35">
        <v>19.774000000000001</v>
      </c>
      <c r="U1136">
        <v>203</v>
      </c>
      <c r="V1136">
        <v>0.7</v>
      </c>
      <c r="W1136" s="36" t="s">
        <v>85</v>
      </c>
      <c r="X1136" s="1" t="s">
        <v>86</v>
      </c>
      <c r="Y1136" s="46" t="s">
        <v>64</v>
      </c>
      <c r="Z1136" s="46" t="s">
        <v>64</v>
      </c>
      <c r="AA1136">
        <f>SUM(Y1136:Z1136)</f>
        <v>0</v>
      </c>
      <c r="AB1136">
        <v>0.77</v>
      </c>
      <c r="AC1136">
        <v>32130</v>
      </c>
      <c r="AD1136" s="31">
        <v>54.52</v>
      </c>
      <c r="AE1136">
        <f>'Building envelope'!D3988</f>
        <v>1209.9399999999998</v>
      </c>
      <c r="AF1136" s="31">
        <f>'Building envelope'!E3988</f>
        <v>98572</v>
      </c>
      <c r="AG1136" s="37">
        <f>'Energy efficiency measures'!H3360</f>
        <v>0</v>
      </c>
      <c r="AH1136" s="38">
        <f>'Energy efficiency measures'!I3360</f>
        <v>0</v>
      </c>
    </row>
    <row r="1137" spans="1:34" s="41" customFormat="1" x14ac:dyDescent="0.25">
      <c r="A1137" s="39" t="s">
        <v>67</v>
      </c>
      <c r="B1137" s="40" t="s">
        <v>68</v>
      </c>
      <c r="D1137" s="42"/>
      <c r="E1137" s="43"/>
      <c r="F1137" s="43"/>
      <c r="G1137" s="46" t="e">
        <f>VLOOKUP(F1137,'Building series'!A:F,6,0)</f>
        <v>#N/A</v>
      </c>
      <c r="H1137" s="43"/>
      <c r="I1137" s="43"/>
      <c r="J1137" s="43"/>
      <c r="K1137" s="43"/>
      <c r="L1137" s="43"/>
      <c r="M1137" s="43"/>
      <c r="N1137" s="43"/>
      <c r="O1137" s="44"/>
      <c r="P1137" s="43"/>
      <c r="Q1137" s="44"/>
      <c r="R1137" s="44"/>
      <c r="S1137" s="44"/>
      <c r="T1137" s="44"/>
      <c r="U1137" s="44"/>
      <c r="V1137" s="44"/>
      <c r="W1137" s="45"/>
      <c r="X1137" s="43"/>
      <c r="Y1137" s="43"/>
      <c r="Z1137" s="43"/>
      <c r="AA1137" s="43"/>
      <c r="AB1137" s="43"/>
      <c r="AC1137" s="43"/>
      <c r="AD1137" s="44"/>
      <c r="AE1137" s="44"/>
      <c r="AF1137" s="44"/>
      <c r="AG1137" s="43"/>
      <c r="AH1137" s="44"/>
    </row>
    <row r="1138" spans="1:34" s="41" customFormat="1" x14ac:dyDescent="0.25">
      <c r="A1138" s="39" t="s">
        <v>69</v>
      </c>
      <c r="B1138" s="40" t="s">
        <v>70</v>
      </c>
      <c r="D1138" s="42"/>
      <c r="E1138" s="43"/>
      <c r="F1138" s="43"/>
      <c r="G1138" s="46" t="e">
        <f>VLOOKUP(F1138,'Building series'!A:F,6,0)</f>
        <v>#N/A</v>
      </c>
      <c r="H1138" s="43"/>
      <c r="I1138" s="43"/>
      <c r="J1138" s="43"/>
      <c r="K1138" s="43"/>
      <c r="L1138" s="43"/>
      <c r="M1138" s="43"/>
      <c r="N1138" s="43"/>
      <c r="O1138" s="44"/>
      <c r="P1138" s="43"/>
      <c r="Q1138" s="44"/>
      <c r="R1138" s="44"/>
      <c r="S1138" s="44"/>
      <c r="T1138" s="44"/>
      <c r="U1138" s="44"/>
      <c r="V1138" s="44"/>
      <c r="W1138" s="45"/>
      <c r="X1138" s="43"/>
      <c r="Y1138" s="43"/>
      <c r="Z1138" s="43"/>
      <c r="AA1138" s="43"/>
      <c r="AB1138" s="43"/>
      <c r="AC1138" s="43"/>
      <c r="AD1138" s="44"/>
      <c r="AE1138" s="44"/>
      <c r="AF1138" s="44"/>
      <c r="AG1138" s="43"/>
      <c r="AH1138" s="44"/>
    </row>
    <row r="1139" spans="1:34" x14ac:dyDescent="0.25">
      <c r="G1139" s="46" t="e">
        <f>VLOOKUP(F1139,'Building series'!A:F,6,0)</f>
        <v>#N/A</v>
      </c>
    </row>
    <row r="1140" spans="1:34" x14ac:dyDescent="0.25">
      <c r="G1140" s="46" t="e">
        <f>VLOOKUP(F1140,'Building series'!A:F,6,0)</f>
        <v>#N/A</v>
      </c>
    </row>
    <row r="1141" spans="1:34" ht="37.5" x14ac:dyDescent="0.3">
      <c r="A1141" s="30" t="s">
        <v>639</v>
      </c>
      <c r="C1141" s="31"/>
      <c r="D1141" s="1" t="s">
        <v>640</v>
      </c>
      <c r="E1141" s="32">
        <v>1000280019001</v>
      </c>
      <c r="F1141" t="s">
        <v>357</v>
      </c>
      <c r="G1141" s="46">
        <f>VLOOKUP(F1141,'Building series'!A:F,6,0)</f>
        <v>0</v>
      </c>
      <c r="H1141">
        <v>17.3</v>
      </c>
      <c r="I1141">
        <v>11.8</v>
      </c>
      <c r="J1141">
        <v>16.7</v>
      </c>
      <c r="K1141" s="33">
        <f>VLOOKUP(F1141,'Building series'!A:C,2,0)</f>
        <v>3.2</v>
      </c>
      <c r="L1141">
        <v>751.2</v>
      </c>
      <c r="M1141" s="31">
        <f>L1141*K1141</f>
        <v>2403.84</v>
      </c>
      <c r="N1141">
        <v>5</v>
      </c>
      <c r="O1141" s="31" t="s">
        <v>74</v>
      </c>
      <c r="P1141">
        <v>1900</v>
      </c>
      <c r="Q1141" s="31">
        <v>12</v>
      </c>
      <c r="R1141" s="34">
        <v>751.2</v>
      </c>
      <c r="S1141">
        <v>2403.84</v>
      </c>
      <c r="T1141" s="35">
        <v>19.774000000000001</v>
      </c>
      <c r="U1141">
        <v>203</v>
      </c>
      <c r="V1141">
        <v>0.7</v>
      </c>
      <c r="W1141" s="36" t="s">
        <v>65</v>
      </c>
      <c r="X1141" s="1" t="s">
        <v>86</v>
      </c>
      <c r="Y1141">
        <v>88060</v>
      </c>
      <c r="Z1141" s="46" t="s">
        <v>64</v>
      </c>
      <c r="AA1141">
        <f>SUM(Y1141:Z1141)</f>
        <v>88060</v>
      </c>
      <c r="AB1141">
        <v>0.88</v>
      </c>
      <c r="AC1141">
        <v>43810</v>
      </c>
      <c r="AD1141" s="31">
        <v>58.33</v>
      </c>
      <c r="AE1141">
        <f>'Building envelope'!D4004</f>
        <v>1011.4300000000001</v>
      </c>
      <c r="AF1141" s="31">
        <f>'Building envelope'!E4004</f>
        <v>85880</v>
      </c>
      <c r="AG1141" s="37">
        <f>'Energy efficiency measures'!H3370</f>
        <v>0</v>
      </c>
      <c r="AH1141" s="38">
        <f>'Energy efficiency measures'!I3370</f>
        <v>0</v>
      </c>
    </row>
    <row r="1142" spans="1:34" s="41" customFormat="1" x14ac:dyDescent="0.25">
      <c r="A1142" s="39" t="s">
        <v>67</v>
      </c>
      <c r="B1142" s="40" t="s">
        <v>68</v>
      </c>
      <c r="D1142" s="42"/>
      <c r="E1142" s="43"/>
      <c r="F1142" s="43"/>
      <c r="G1142" s="46" t="e">
        <f>VLOOKUP(F1142,'Building series'!A:F,6,0)</f>
        <v>#N/A</v>
      </c>
      <c r="H1142" s="43"/>
      <c r="I1142" s="43"/>
      <c r="J1142" s="43"/>
      <c r="K1142" s="43"/>
      <c r="L1142" s="43"/>
      <c r="M1142" s="43"/>
      <c r="N1142" s="43"/>
      <c r="O1142" s="44"/>
      <c r="P1142" s="43"/>
      <c r="Q1142" s="44"/>
      <c r="R1142" s="44"/>
      <c r="S1142" s="44"/>
      <c r="T1142" s="44"/>
      <c r="U1142" s="44"/>
      <c r="V1142" s="44"/>
      <c r="W1142" s="45"/>
      <c r="X1142" s="43"/>
      <c r="Y1142" s="43"/>
      <c r="Z1142" s="43"/>
      <c r="AA1142" s="43"/>
      <c r="AB1142" s="43"/>
      <c r="AC1142" s="43"/>
      <c r="AD1142" s="44"/>
      <c r="AE1142" s="44"/>
      <c r="AF1142" s="44"/>
      <c r="AG1142" s="43"/>
      <c r="AH1142" s="44"/>
    </row>
    <row r="1143" spans="1:34" s="41" customFormat="1" x14ac:dyDescent="0.25">
      <c r="A1143" s="39" t="s">
        <v>69</v>
      </c>
      <c r="B1143" s="40" t="s">
        <v>70</v>
      </c>
      <c r="D1143" s="42"/>
      <c r="E1143" s="43"/>
      <c r="F1143" s="43"/>
      <c r="G1143" s="46" t="e">
        <f>VLOOKUP(F1143,'Building series'!A:F,6,0)</f>
        <v>#N/A</v>
      </c>
      <c r="H1143" s="43"/>
      <c r="I1143" s="43"/>
      <c r="J1143" s="43"/>
      <c r="K1143" s="43"/>
      <c r="L1143" s="43"/>
      <c r="M1143" s="43"/>
      <c r="N1143" s="43"/>
      <c r="O1143" s="44"/>
      <c r="P1143" s="43"/>
      <c r="Q1143" s="44"/>
      <c r="R1143" s="44"/>
      <c r="S1143" s="44"/>
      <c r="T1143" s="44"/>
      <c r="U1143" s="44"/>
      <c r="V1143" s="44"/>
      <c r="W1143" s="45"/>
      <c r="X1143" s="43"/>
      <c r="Y1143" s="43"/>
      <c r="Z1143" s="43"/>
      <c r="AA1143" s="43"/>
      <c r="AB1143" s="43"/>
      <c r="AC1143" s="43"/>
      <c r="AD1143" s="44"/>
      <c r="AE1143" s="44"/>
      <c r="AF1143" s="44"/>
      <c r="AG1143" s="43"/>
      <c r="AH1143" s="44"/>
    </row>
    <row r="1144" spans="1:34" x14ac:dyDescent="0.25">
      <c r="G1144" s="46" t="e">
        <f>VLOOKUP(F1144,'Building series'!A:F,6,0)</f>
        <v>#N/A</v>
      </c>
    </row>
    <row r="1145" spans="1:34" x14ac:dyDescent="0.25">
      <c r="G1145" s="46" t="e">
        <f>VLOOKUP(F1145,'Building series'!A:F,6,0)</f>
        <v>#N/A</v>
      </c>
    </row>
    <row r="1146" spans="1:34" ht="37.5" x14ac:dyDescent="0.3">
      <c r="A1146" s="30" t="s">
        <v>641</v>
      </c>
      <c r="C1146" s="31"/>
      <c r="D1146" s="1" t="s">
        <v>642</v>
      </c>
      <c r="E1146" s="32">
        <v>1000740251001</v>
      </c>
      <c r="F1146" t="s">
        <v>120</v>
      </c>
      <c r="G1146" s="46" t="str">
        <f>VLOOKUP(F1146,'Building series'!A:F,6,0)</f>
        <v>316/318</v>
      </c>
      <c r="H1146">
        <v>24.3</v>
      </c>
      <c r="I1146">
        <v>10</v>
      </c>
      <c r="J1146">
        <v>8.9</v>
      </c>
      <c r="K1146" s="33">
        <f>VLOOKUP(F1146,'Building series'!A:C,2,0)</f>
        <v>2.58</v>
      </c>
      <c r="L1146">
        <v>528.37</v>
      </c>
      <c r="M1146" s="31">
        <f>L1146*K1146</f>
        <v>1363.1946</v>
      </c>
      <c r="N1146">
        <v>3</v>
      </c>
      <c r="O1146" s="31" t="s">
        <v>74</v>
      </c>
      <c r="P1146">
        <v>1963</v>
      </c>
      <c r="Q1146" s="31">
        <v>12</v>
      </c>
      <c r="R1146" s="34">
        <v>528.37</v>
      </c>
      <c r="S1146">
        <v>1363.19</v>
      </c>
      <c r="T1146" s="35">
        <v>19.774000000000001</v>
      </c>
      <c r="U1146">
        <v>203</v>
      </c>
      <c r="V1146">
        <v>0.6</v>
      </c>
      <c r="W1146" s="36" t="s">
        <v>65</v>
      </c>
      <c r="X1146" s="1" t="s">
        <v>86</v>
      </c>
      <c r="Y1146">
        <v>86900</v>
      </c>
      <c r="Z1146" s="46" t="s">
        <v>64</v>
      </c>
      <c r="AA1146">
        <f>SUM(Y1146:Z1146)</f>
        <v>86900</v>
      </c>
      <c r="AB1146">
        <v>0.75</v>
      </c>
      <c r="AC1146">
        <v>31010</v>
      </c>
      <c r="AD1146" s="31">
        <v>58.68</v>
      </c>
      <c r="AE1146">
        <f>'Building envelope'!D4019</f>
        <v>1092.9900000000002</v>
      </c>
      <c r="AF1146" s="31">
        <f>'Building envelope'!E4019</f>
        <v>90422</v>
      </c>
      <c r="AG1146" s="37">
        <f>'Energy efficiency measures'!H3383</f>
        <v>0</v>
      </c>
      <c r="AH1146" s="38">
        <f>'Energy efficiency measures'!I3383</f>
        <v>0</v>
      </c>
    </row>
    <row r="1147" spans="1:34" s="41" customFormat="1" x14ac:dyDescent="0.25">
      <c r="A1147" s="39" t="s">
        <v>67</v>
      </c>
      <c r="B1147" s="40" t="s">
        <v>68</v>
      </c>
      <c r="D1147" s="42"/>
      <c r="E1147" s="43"/>
      <c r="F1147" s="43"/>
      <c r="G1147" s="43"/>
      <c r="H1147" s="43"/>
      <c r="I1147" s="43"/>
      <c r="J1147" s="43"/>
      <c r="K1147" s="43"/>
      <c r="L1147" s="43"/>
      <c r="M1147" s="43"/>
      <c r="N1147" s="43"/>
      <c r="O1147" s="44"/>
      <c r="P1147" s="43"/>
      <c r="Q1147" s="44"/>
      <c r="R1147" s="44"/>
      <c r="S1147" s="44"/>
      <c r="T1147" s="44"/>
      <c r="U1147" s="44"/>
      <c r="V1147" s="44"/>
      <c r="W1147" s="45"/>
      <c r="X1147" s="43"/>
      <c r="Y1147" s="43"/>
      <c r="Z1147" s="43"/>
      <c r="AA1147" s="43"/>
      <c r="AB1147" s="43"/>
      <c r="AC1147" s="43"/>
      <c r="AD1147" s="44"/>
      <c r="AE1147" s="44"/>
      <c r="AF1147" s="44"/>
      <c r="AG1147" s="43"/>
      <c r="AH1147" s="44"/>
    </row>
    <row r="1148" spans="1:34" s="41" customFormat="1" x14ac:dyDescent="0.25">
      <c r="A1148" s="39" t="s">
        <v>69</v>
      </c>
      <c r="B1148" s="40" t="s">
        <v>70</v>
      </c>
      <c r="D1148" s="42"/>
      <c r="E1148" s="43"/>
      <c r="F1148" s="43"/>
      <c r="G1148" s="43"/>
      <c r="H1148" s="43"/>
      <c r="I1148" s="43"/>
      <c r="J1148" s="43"/>
      <c r="K1148" s="43"/>
      <c r="L1148" s="43"/>
      <c r="M1148" s="43"/>
      <c r="N1148" s="43"/>
      <c r="O1148" s="44"/>
      <c r="P1148" s="43"/>
      <c r="Q1148" s="44"/>
      <c r="R1148" s="44"/>
      <c r="S1148" s="44"/>
      <c r="T1148" s="44"/>
      <c r="U1148" s="44"/>
      <c r="V1148" s="44"/>
      <c r="W1148" s="45"/>
      <c r="X1148" s="43"/>
      <c r="Y1148" s="43"/>
      <c r="Z1148" s="43"/>
      <c r="AA1148" s="43"/>
      <c r="AB1148" s="43"/>
      <c r="AC1148" s="43"/>
      <c r="AD1148" s="44"/>
      <c r="AE1148" s="44"/>
      <c r="AF1148" s="44"/>
      <c r="AG1148" s="43"/>
      <c r="AH1148" s="44"/>
    </row>
  </sheetData>
  <mergeCells count="7">
    <mergeCell ref="D1:Q1"/>
    <mergeCell ref="R1:AF1"/>
    <mergeCell ref="AG1:AH1"/>
    <mergeCell ref="R3:V3"/>
    <mergeCell ref="W3:AD3"/>
    <mergeCell ref="AE3:AF3"/>
    <mergeCell ref="AG3:AH3"/>
  </mergeCells>
  <dataValidations count="1">
    <dataValidation allowBlank="1" showInputMessage="1" showErrorMessage="1" promptTitle="Building serie" sqref="G6:G1048576" xr:uid="{2D034D64-F1F0-4C6B-936C-ABBC3E4634F5}"/>
  </dataValidations>
  <pageMargins left="0.7" right="0.7" top="0.75" bottom="0.75" header="0.51180555555555496" footer="0.51180555555555496"/>
  <pageSetup paperSize="9"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promptTitle="Building serie" xr:uid="{00000000-0002-0000-0000-000000000000}">
          <x14:formula1>
            <xm:f>'Building series'!$A:$A</xm:f>
          </x14:formula1>
          <x14:formula2>
            <xm:f>0</xm:f>
          </x14:formula2>
          <xm:sqref>F11 F16 F21 F26 F31 F36 F41 F46 F51 F56 F61 F66 F71 F76 F81 F86 F91 F96 F101 F106 F111 F116 F121 F126 F131 F136 F141 F146 F151 F156 F161 F166 F171 F176 F181 F186 F191 F196 F201 F206 F211 F216 F221 F226 F231 F236 F241 F246 F251 F256 F261 F266 F271 F276 F281 F286 F291 F296 F301 F306 F311 F316 F321 F326 F331 F336 F341 F346 F351 F356 F361 F366 F371 F376 F381 F386 F391 F396 F401 F406 F411 F416 F421 F426 F431 F436 F441 F446 F451 F456 F461 F466 F471 F476 F481 F486 F491 F496 F501 F506 F511 F516 F521 F526 F531 F536 F541 F546 F551 F556 F561 F566 F571 F576 F581 F586 F591 F596 F601 F606 F611 F616 F621 F626 F631 F636 F641 F646 F651 F656 F661 F666 F671 F676 F681 F686 F691 F696 F701 F706 F711 F716 F721 F726 F731 F736 F741 F746 F751 F756 F761 F766 F771 F776 F781 F786 F791 F796 F801 F806 F811 F816 F821 F826 F831 F836 F841 F846 F851 F856 F861 F866 F871 F876 F881 F886 F891 F896 F901 F906 F911 F916 F921 F926 F931 F936 F941 F946 F951 F956 F961 F966 F971 F976 F981 F986 F991 F996 F1001 F1006 F1011 F1016 F1021 F1026 F1031 F1036 F1041 F1046 F1051 F1056 F1061 F1066 F1071 F1076 F1081 F1086 F1091 F1096 F1101 F1106 F1111 F1116 F1121 F1126 F1131 F1136 F1141 F1146 F6 H6</xm:sqref>
        </x14:dataValidation>
        <x14:dataValidation type="list" allowBlank="1" showInputMessage="1" showErrorMessage="1" xr:uid="{00000000-0002-0000-0000-000001000000}">
          <x14:formula1>
            <xm:f>'Type of heating'!$A:$A</xm:f>
          </x14:formula1>
          <x14:formula2>
            <xm:f>0</xm:f>
          </x14:formula2>
          <xm:sqref>O6 O11 O16 O21 O26 O31 O36 O41 O46 O51 O56 O61 O66 O71 O76 O81 O86 O91 O96 O101 O106 O111 O116 O121 O126 O131 O136 O141 O146 O151 O156 O161 O166 O171 O176 O181 O186 O191 O196 O201 O206 O211 O216 O221 O226 O231 O236 O241 O246 O251 O256 O261 O266 O271 O276 O281 O286 O291 O296 O301 O306 O311 O316 O321 O326 O331 O336 O341 O346 O351 O356 O361 O366 O371 O376 O381 O386 O391 O396 O401 O406 O411 O416 O421 O426 O431 O436 O441 O446 O451 O456 O461 O466 O471 O476 O481 O486 O491 O496 O501 O506 O511 O516 O521 O526 O531 O536 O541 O546 O551 O556 O561 O566 O571 O576 O581 O586 O591 O596 O601 O606 O611 O616 O621 O626 O631 O636 O641 O646 O651 O656 O661 O666 O671 O676 O681 O686 O691 O696 O701 O706 O711 O716 O721 O726 O731 O736 O741 O746 O751 O756 O761 O766 O771 O776 O781 O786 O791 O796 O801 O806 O811 O816 O821 O826 O831 O836 O841 O846 O851 O856 O861 O866 O871 O876 O881 O886 O891 O896 O901 O906 O911 O916 O921 O926 O931 O936 O941 O946 O951 O956 O961 O966 O971 O976 O981 O986 O991 O996 O1001 O1006 O1011 O1016 O1021 O1026 O1031 O1036 O1041 O1046 O1051 O1056 O1061 O1066 O1071 O1076 O1081 O1086 O1091 O1096 O1101 O1106 O1111 O1116 O1121 O1126 O1131 O1136 O1141 O1146</xm:sqref>
        </x14:dataValidation>
        <x14:dataValidation type="list" allowBlank="1" showInputMessage="1" showErrorMessage="1" xr:uid="{00000000-0002-0000-0000-000002000000}">
          <x14:formula1>
            <xm:f>'Type of heating'!$A$10:$A$12</xm:f>
          </x14:formula1>
          <x14:formula2>
            <xm:f>0</xm:f>
          </x14:formula2>
          <xm:sqref>W6 W11 W16 W21 W26 W31 W36 W41 W46 W51 W56 W61 W66 W71 W76 W81 W86 W91 W96 W101 W106 W111 W116 W121 W126 W131 W136 W141 W146 W151 W156 W161 W166 W171 W176 W181 W186 W191 W196 W201 W206 W211 W216 W221 W226 W231 W236 W241 W246 W251 W256 W261 W266 W271 W276 W281 W286 W291 W296 W301 W306 W311 W316 W321 W326 W331 W336 W341 W346 W351 W356 W361 W366 W371 W376 W381 W386 W391 W396 W401 W406 W411 W416 W421 W426 W431 W436 W441 W446 W451 W456 W461 W466 W471 W476 W481 W486 W491 W496 W501 W506 W511 W516 W521 W526 W531 W536 W541 W546 W551 W556 W561 W566 W571 W576 W581 W586 W591 W596 W601 W606 W611 W616 W621 W626 W631 W636 W641 W646 W651 W656 W661 W666 W671 W676 W681 W686 W691 W696 W701 W706 W711 W716 W721 W726 W731 W736 W741 W746 W751 W756 W761 W766 W771 W776 W781 W786 W791 W796 W801 W806 W811 W816 W821 W826 W831 W836 W841 W846 W851 W856 W861 W866 W871 W876 W881 W886 W891 W896 W901 W906 W911 W916 W921 W926 W931 W936 W941 W946 W951 W956 W961 W966 W971 W976 W981 W986 W991 W996 W1001 W1006 W1011 W1016 W1021 W1026 W1031 W1036 W1041 W1046 W1051 W1056 W1061 W1066 W1071 W1076 W1081 W1086 W1091 W1096 W1101 W1106 W1111 W1116 W1121 W1126 W1131 W1136 W1141 W1146</xm:sqref>
        </x14:dataValidation>
        <x14:dataValidation type="list" allowBlank="1" showInputMessage="1" showErrorMessage="1" xr:uid="{00000000-0002-0000-0000-000003000000}">
          <x14:formula1>
            <xm:f>'Type of heating'!$A$15:$A$18</xm:f>
          </x14:formula1>
          <x14:formula2>
            <xm:f>0</xm:f>
          </x14:formula2>
          <xm:sqref>X6 X11 X16 X21 X26 X31 X36 X41 X46 X51 X56 X61 X66 X71 X76 X81 X86 X91 X96 X101 X106 X111 X116 X121 X126 X131 X136 X141 X146 X151 X156 X161 X166 X171 X176 X181 X186 X191 X196 X201 X206 X211 X216 X221 X226 X231 X236 X241 X246 X251 X256 X261 X266 X271 X276 X281 X286 X291 X296 X301 X306 X311 X316 X321 X326 X331 X336 X341 X346 X351 X356 X361 X366 X371 X376 X381 X386 X391 X396 X401 X406 X411 X416 X421 X426 X431 X436 X441 X446 X451 X456 X461 X466 X471 X476 X481 X486 X491 X496 X501 X506 X511 X516 X521 X526 X531 X536 X541 X546 X551 X556 X561 X566 X571 X576 X581 X586 X591 X596 X601 X606 X611 X616 X621 X626 X631 X636 X641 X646 X651 X656 X661 X666 X671 X676 X681 X686 X691 X696 X701 X706 X711 X716 X721 X726 X731 X736 X741 X746 X751 X756 X761 X766 X771 X776 X781 X786 X791 X796 X801 X806 X811 X816 X821 X826 X831 X836 X841 X846 X851 X856 X861 X866 X871 X876 X881 X886 X891 X896 X901 X906 X911 X916 X921 X926 X931 X936 X941 X946 X951 X956 X961 X966 X971 X976 X981 X986 X991 X996 X1001 X1006 X1011 X1016 X1021 X1026 X1031 X1036 X1041 X1046 X1051 X1056 X1061 X1066 X1071 X1076 X1081 X1086 X1091 X1096 X1101 X1106 X1111 X1116 X1121 X1126 X1131 X1136 X1141 X1146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046"/>
  <sheetViews>
    <sheetView topLeftCell="A25" zoomScaleNormal="100" workbookViewId="0">
      <selection activeCell="B29" sqref="B29"/>
    </sheetView>
  </sheetViews>
  <sheetFormatPr defaultRowHeight="15" x14ac:dyDescent="0.25"/>
  <cols>
    <col min="1" max="1" width="13.85546875" customWidth="1"/>
    <col min="2" max="2" width="39" style="1" customWidth="1"/>
    <col min="3" max="3" width="22.7109375" customWidth="1"/>
    <col min="4" max="4" width="22" customWidth="1"/>
    <col min="5" max="5" width="26.85546875" customWidth="1"/>
    <col min="6" max="6" width="17.28515625" customWidth="1"/>
    <col min="7" max="1025" width="8.7109375" customWidth="1"/>
  </cols>
  <sheetData>
    <row r="1" spans="1:6" ht="24.75" customHeight="1" x14ac:dyDescent="0.25">
      <c r="B1" s="80" t="s">
        <v>643</v>
      </c>
      <c r="C1" s="80"/>
      <c r="D1" s="80"/>
      <c r="E1" s="80"/>
    </row>
    <row r="2" spans="1:6" ht="118.5" customHeight="1" x14ac:dyDescent="0.25">
      <c r="B2" s="11" t="s">
        <v>644</v>
      </c>
      <c r="C2" s="11" t="s">
        <v>645</v>
      </c>
      <c r="D2" s="11" t="s">
        <v>34</v>
      </c>
      <c r="E2" s="11" t="s">
        <v>35</v>
      </c>
      <c r="F2" s="47" t="s">
        <v>646</v>
      </c>
    </row>
    <row r="3" spans="1:6" x14ac:dyDescent="0.25">
      <c r="B3" s="29" t="s">
        <v>46</v>
      </c>
      <c r="C3" s="22" t="s">
        <v>46</v>
      </c>
      <c r="D3" s="22" t="s">
        <v>647</v>
      </c>
      <c r="E3" s="22" t="s">
        <v>648</v>
      </c>
      <c r="F3" s="48" t="s">
        <v>44</v>
      </c>
    </row>
    <row r="4" spans="1:6" x14ac:dyDescent="0.25">
      <c r="A4" s="49" t="s">
        <v>649</v>
      </c>
      <c r="B4" s="24"/>
      <c r="C4" s="24"/>
      <c r="D4" s="24"/>
      <c r="E4" s="24"/>
      <c r="F4" s="24"/>
    </row>
    <row r="5" spans="1:6" ht="15" customHeight="1" x14ac:dyDescent="0.25">
      <c r="B5" s="1" t="s">
        <v>650</v>
      </c>
      <c r="C5" t="s">
        <v>651</v>
      </c>
      <c r="D5">
        <v>7653</v>
      </c>
      <c r="E5">
        <v>706424.02</v>
      </c>
    </row>
    <row r="6" spans="1:6" ht="30" x14ac:dyDescent="0.25">
      <c r="B6" s="1" t="s">
        <v>652</v>
      </c>
      <c r="C6" t="s">
        <v>653</v>
      </c>
      <c r="D6">
        <v>193.8</v>
      </c>
      <c r="E6">
        <v>17890</v>
      </c>
    </row>
    <row r="7" spans="1:6" x14ac:dyDescent="0.25">
      <c r="B7" s="1" t="s">
        <v>654</v>
      </c>
      <c r="C7" t="s">
        <v>655</v>
      </c>
      <c r="D7">
        <v>10.1</v>
      </c>
      <c r="E7">
        <v>932.48</v>
      </c>
    </row>
    <row r="8" spans="1:6" x14ac:dyDescent="0.25">
      <c r="B8" s="1" t="s">
        <v>656</v>
      </c>
      <c r="C8" t="s">
        <v>655</v>
      </c>
      <c r="D8">
        <v>18.5</v>
      </c>
      <c r="E8">
        <v>1710.81</v>
      </c>
    </row>
    <row r="9" spans="1:6" x14ac:dyDescent="0.25">
      <c r="B9" s="1" t="s">
        <v>657</v>
      </c>
      <c r="D9">
        <v>1162.7</v>
      </c>
      <c r="E9">
        <v>107325.39</v>
      </c>
    </row>
    <row r="10" spans="1:6" ht="30" x14ac:dyDescent="0.25">
      <c r="B10" s="1" t="s">
        <v>658</v>
      </c>
      <c r="D10">
        <v>68.599999999999994</v>
      </c>
      <c r="E10">
        <v>6335.63</v>
      </c>
    </row>
    <row r="11" spans="1:6" ht="30" x14ac:dyDescent="0.25">
      <c r="B11" s="1" t="s">
        <v>659</v>
      </c>
      <c r="D11">
        <v>966</v>
      </c>
      <c r="E11">
        <v>89166.41</v>
      </c>
    </row>
    <row r="12" spans="1:6" x14ac:dyDescent="0.25">
      <c r="B12" s="1" t="s">
        <v>660</v>
      </c>
      <c r="D12">
        <v>2965</v>
      </c>
      <c r="E12">
        <v>273691.71000000002</v>
      </c>
    </row>
    <row r="13" spans="1:6" x14ac:dyDescent="0.25">
      <c r="B13" s="1" t="s">
        <v>661</v>
      </c>
      <c r="D13">
        <v>640.20000000000005</v>
      </c>
      <c r="E13">
        <v>59097.79</v>
      </c>
    </row>
    <row r="14" spans="1:6" x14ac:dyDescent="0.25">
      <c r="B14" s="1" t="s">
        <v>662</v>
      </c>
      <c r="D14">
        <v>141.19999999999999</v>
      </c>
      <c r="E14">
        <v>13034.4</v>
      </c>
    </row>
    <row r="15" spans="1:6" x14ac:dyDescent="0.25">
      <c r="B15" s="1" t="s">
        <v>663</v>
      </c>
      <c r="D15">
        <v>28.7</v>
      </c>
      <c r="E15">
        <v>2645.5</v>
      </c>
    </row>
    <row r="16" spans="1:6" x14ac:dyDescent="0.25">
      <c r="B16" s="1" t="s">
        <v>664</v>
      </c>
      <c r="D16">
        <v>1055.7</v>
      </c>
      <c r="E16">
        <v>81336.2</v>
      </c>
    </row>
    <row r="17" spans="1:6" x14ac:dyDescent="0.25">
      <c r="B17" s="1" t="s">
        <v>665</v>
      </c>
      <c r="D17">
        <v>102.4</v>
      </c>
      <c r="E17">
        <v>7885.37</v>
      </c>
    </row>
    <row r="18" spans="1:6" ht="30" x14ac:dyDescent="0.25">
      <c r="B18" s="1" t="s">
        <v>666</v>
      </c>
      <c r="D18">
        <v>79.5</v>
      </c>
      <c r="E18">
        <v>6122.64</v>
      </c>
    </row>
    <row r="19" spans="1:6" ht="30" x14ac:dyDescent="0.25">
      <c r="B19" s="1" t="s">
        <v>667</v>
      </c>
      <c r="D19">
        <v>74.400000000000006</v>
      </c>
      <c r="E19">
        <v>5732.49</v>
      </c>
    </row>
    <row r="20" spans="1:6" x14ac:dyDescent="0.25">
      <c r="B20" s="1" t="s">
        <v>668</v>
      </c>
      <c r="D20">
        <v>16.100000000000001</v>
      </c>
      <c r="E20">
        <v>1238.07</v>
      </c>
    </row>
    <row r="21" spans="1:6" x14ac:dyDescent="0.25">
      <c r="B21" s="1" t="s">
        <v>669</v>
      </c>
      <c r="D21">
        <v>4.0999999999999996</v>
      </c>
      <c r="E21">
        <v>318.95999999999998</v>
      </c>
    </row>
    <row r="22" spans="1:6" x14ac:dyDescent="0.25">
      <c r="B22" s="1" t="s">
        <v>670</v>
      </c>
      <c r="D22">
        <v>177.6</v>
      </c>
      <c r="E22">
        <v>13682.73</v>
      </c>
    </row>
    <row r="24" spans="1:6" x14ac:dyDescent="0.25">
      <c r="A24" s="49" t="s">
        <v>671</v>
      </c>
      <c r="D24" s="49">
        <f>SUM(D5:D22)</f>
        <v>15357.600000000004</v>
      </c>
      <c r="E24" s="49">
        <f>SUM(E5:E22)</f>
        <v>1394570.6</v>
      </c>
      <c r="F24" s="49">
        <f>SUM(F5:F22)</f>
        <v>0</v>
      </c>
    </row>
    <row r="27" spans="1:6" x14ac:dyDescent="0.25">
      <c r="A27" s="49" t="s">
        <v>71</v>
      </c>
    </row>
    <row r="28" spans="1:6" x14ac:dyDescent="0.25">
      <c r="A28" s="49" t="s">
        <v>649</v>
      </c>
      <c r="B28" s="24"/>
      <c r="C28" s="24"/>
      <c r="D28" s="24"/>
      <c r="E28" s="24"/>
      <c r="F28" s="24"/>
    </row>
    <row r="29" spans="1:6" ht="15" customHeight="1" x14ac:dyDescent="0.25">
      <c r="B29" s="1" t="s">
        <v>672</v>
      </c>
      <c r="C29" t="s">
        <v>673</v>
      </c>
      <c r="D29">
        <v>14.91</v>
      </c>
      <c r="E29">
        <v>1295.92</v>
      </c>
      <c r="F29">
        <v>4.97</v>
      </c>
    </row>
    <row r="30" spans="1:6" x14ac:dyDescent="0.25">
      <c r="B30" s="1" t="s">
        <v>674</v>
      </c>
      <c r="C30" t="s">
        <v>675</v>
      </c>
      <c r="D30">
        <v>133.58000000000001</v>
      </c>
      <c r="E30">
        <v>11610.3</v>
      </c>
      <c r="F30">
        <v>83.49</v>
      </c>
    </row>
    <row r="31" spans="1:6" x14ac:dyDescent="0.25">
      <c r="B31" s="1" t="s">
        <v>674</v>
      </c>
      <c r="C31" t="s">
        <v>673</v>
      </c>
      <c r="D31">
        <v>46.78</v>
      </c>
      <c r="E31">
        <v>4065.95</v>
      </c>
      <c r="F31">
        <v>18.71</v>
      </c>
    </row>
    <row r="32" spans="1:6" x14ac:dyDescent="0.25">
      <c r="B32" s="1" t="s">
        <v>676</v>
      </c>
      <c r="C32" t="s">
        <v>677</v>
      </c>
      <c r="D32">
        <v>192.83</v>
      </c>
      <c r="E32">
        <v>16760.099999999999</v>
      </c>
      <c r="F32">
        <v>438.25</v>
      </c>
    </row>
    <row r="33" spans="1:6" x14ac:dyDescent="0.25">
      <c r="B33" s="1" t="s">
        <v>678</v>
      </c>
      <c r="C33" t="s">
        <v>679</v>
      </c>
      <c r="D33">
        <v>626.05999999999995</v>
      </c>
      <c r="E33">
        <v>54414.93</v>
      </c>
      <c r="F33">
        <v>489.11</v>
      </c>
    </row>
    <row r="34" spans="1:6" x14ac:dyDescent="0.25">
      <c r="B34" s="1" t="s">
        <v>680</v>
      </c>
      <c r="C34" t="s">
        <v>681</v>
      </c>
      <c r="D34">
        <v>323.26</v>
      </c>
      <c r="E34">
        <v>28096.62</v>
      </c>
      <c r="F34">
        <v>442.82</v>
      </c>
    </row>
    <row r="35" spans="1:6" x14ac:dyDescent="0.25">
      <c r="B35" s="1" t="s">
        <v>682</v>
      </c>
      <c r="C35" t="s">
        <v>673</v>
      </c>
      <c r="D35">
        <v>3.42</v>
      </c>
      <c r="E35">
        <v>297.25</v>
      </c>
      <c r="F35">
        <v>1.1399999999999999</v>
      </c>
    </row>
    <row r="36" spans="1:6" x14ac:dyDescent="0.25">
      <c r="B36" s="1" t="s">
        <v>683</v>
      </c>
      <c r="C36" t="s">
        <v>681</v>
      </c>
      <c r="D36">
        <v>12.56</v>
      </c>
      <c r="E36">
        <v>1091.67</v>
      </c>
      <c r="F36">
        <v>48.31</v>
      </c>
    </row>
    <row r="37" spans="1:6" ht="30" x14ac:dyDescent="0.25">
      <c r="B37" s="1" t="s">
        <v>684</v>
      </c>
      <c r="D37">
        <v>7.56</v>
      </c>
      <c r="E37">
        <v>657.09</v>
      </c>
    </row>
    <row r="38" spans="1:6" ht="30" x14ac:dyDescent="0.25">
      <c r="B38" s="1" t="s">
        <v>685</v>
      </c>
      <c r="D38">
        <v>32.799999999999997</v>
      </c>
      <c r="E38">
        <v>2850.86</v>
      </c>
    </row>
    <row r="40" spans="1:6" x14ac:dyDescent="0.25">
      <c r="A40" s="49" t="s">
        <v>671</v>
      </c>
      <c r="D40" s="49">
        <f>SUM(D29:D38)</f>
        <v>1393.76</v>
      </c>
      <c r="E40" s="49">
        <f>SUM(E29:E38)</f>
        <v>121140.68999999999</v>
      </c>
      <c r="F40" s="49">
        <f>SUM(F29:F38)</f>
        <v>1526.8</v>
      </c>
    </row>
    <row r="43" spans="1:6" x14ac:dyDescent="0.25">
      <c r="A43" s="49" t="s">
        <v>75</v>
      </c>
    </row>
    <row r="44" spans="1:6" x14ac:dyDescent="0.25">
      <c r="A44" s="49" t="s">
        <v>649</v>
      </c>
      <c r="B44" s="24"/>
      <c r="C44" s="24"/>
      <c r="D44" s="24"/>
      <c r="E44" s="24"/>
      <c r="F44" s="24"/>
    </row>
    <row r="45" spans="1:6" ht="15" customHeight="1" x14ac:dyDescent="0.25">
      <c r="B45" s="1" t="s">
        <v>672</v>
      </c>
      <c r="C45" t="s">
        <v>686</v>
      </c>
      <c r="D45">
        <v>37.17</v>
      </c>
      <c r="E45">
        <v>3621</v>
      </c>
      <c r="F45">
        <v>14.61</v>
      </c>
    </row>
    <row r="46" spans="1:6" x14ac:dyDescent="0.25">
      <c r="B46" s="1" t="s">
        <v>687</v>
      </c>
      <c r="C46" t="s">
        <v>688</v>
      </c>
      <c r="D46">
        <v>753.6</v>
      </c>
      <c r="E46">
        <v>73431</v>
      </c>
      <c r="F46">
        <v>325.98</v>
      </c>
    </row>
    <row r="47" spans="1:6" x14ac:dyDescent="0.25">
      <c r="B47" s="1" t="s">
        <v>687</v>
      </c>
      <c r="C47" t="s">
        <v>689</v>
      </c>
      <c r="D47">
        <v>8.64</v>
      </c>
      <c r="E47">
        <v>841</v>
      </c>
      <c r="F47">
        <v>2.19</v>
      </c>
    </row>
    <row r="48" spans="1:6" x14ac:dyDescent="0.25">
      <c r="B48" s="1" t="s">
        <v>687</v>
      </c>
      <c r="C48" t="s">
        <v>689</v>
      </c>
      <c r="D48">
        <v>343.11</v>
      </c>
      <c r="E48">
        <v>33432</v>
      </c>
      <c r="F48">
        <v>98.74</v>
      </c>
    </row>
    <row r="49" spans="1:6" x14ac:dyDescent="0.25">
      <c r="B49" s="1" t="s">
        <v>690</v>
      </c>
      <c r="C49" t="s">
        <v>691</v>
      </c>
      <c r="D49">
        <v>513.05999999999995</v>
      </c>
      <c r="E49">
        <v>19996</v>
      </c>
      <c r="F49">
        <v>559.29999999999995</v>
      </c>
    </row>
    <row r="50" spans="1:6" x14ac:dyDescent="0.25">
      <c r="B50" s="1" t="s">
        <v>678</v>
      </c>
      <c r="C50" t="s">
        <v>692</v>
      </c>
      <c r="D50">
        <v>1185.18</v>
      </c>
      <c r="E50">
        <v>115483</v>
      </c>
      <c r="F50">
        <v>1346.8</v>
      </c>
    </row>
    <row r="51" spans="1:6" x14ac:dyDescent="0.25">
      <c r="B51" s="1" t="s">
        <v>693</v>
      </c>
      <c r="C51" t="s">
        <v>694</v>
      </c>
      <c r="D51">
        <v>714.51</v>
      </c>
      <c r="E51">
        <v>59177</v>
      </c>
      <c r="F51">
        <v>580.9</v>
      </c>
    </row>
    <row r="52" spans="1:6" x14ac:dyDescent="0.25">
      <c r="B52" s="1" t="s">
        <v>693</v>
      </c>
      <c r="C52" t="s">
        <v>682</v>
      </c>
      <c r="D52">
        <v>1.512</v>
      </c>
      <c r="E52">
        <v>125</v>
      </c>
      <c r="F52">
        <v>0.63</v>
      </c>
    </row>
    <row r="54" spans="1:6" x14ac:dyDescent="0.25">
      <c r="A54" s="49" t="s">
        <v>671</v>
      </c>
      <c r="D54" s="49">
        <f>SUM(D45:D52)</f>
        <v>3556.7820000000006</v>
      </c>
      <c r="E54" s="49">
        <f>SUM(E45:E52)</f>
        <v>306106</v>
      </c>
      <c r="F54" s="49">
        <f>SUM(F45:F52)</f>
        <v>2929.15</v>
      </c>
    </row>
    <row r="57" spans="1:6" x14ac:dyDescent="0.25">
      <c r="A57" s="49" t="s">
        <v>78</v>
      </c>
    </row>
    <row r="58" spans="1:6" x14ac:dyDescent="0.25">
      <c r="A58" s="49" t="s">
        <v>649</v>
      </c>
      <c r="B58" s="24"/>
      <c r="C58" s="24"/>
      <c r="D58" s="24"/>
      <c r="E58" s="24"/>
      <c r="F58" s="24"/>
    </row>
    <row r="59" spans="1:6" ht="15" customHeight="1" x14ac:dyDescent="0.25">
      <c r="B59" s="1" t="s">
        <v>672</v>
      </c>
      <c r="C59" t="s">
        <v>686</v>
      </c>
      <c r="D59">
        <v>22.35</v>
      </c>
      <c r="E59">
        <v>1960.01</v>
      </c>
      <c r="F59">
        <v>8.76</v>
      </c>
    </row>
    <row r="60" spans="1:6" x14ac:dyDescent="0.25">
      <c r="B60" s="1" t="s">
        <v>672</v>
      </c>
      <c r="C60" t="s">
        <v>695</v>
      </c>
      <c r="D60">
        <v>6</v>
      </c>
      <c r="E60">
        <v>380.02</v>
      </c>
      <c r="F60">
        <v>1.95</v>
      </c>
    </row>
    <row r="61" spans="1:6" x14ac:dyDescent="0.25">
      <c r="B61" s="1" t="s">
        <v>687</v>
      </c>
      <c r="C61" t="s">
        <v>688</v>
      </c>
      <c r="D61">
        <v>643.54</v>
      </c>
      <c r="E61">
        <v>56435.88</v>
      </c>
      <c r="F61">
        <v>409.4</v>
      </c>
    </row>
    <row r="62" spans="1:6" x14ac:dyDescent="0.25">
      <c r="B62" s="1" t="s">
        <v>687</v>
      </c>
      <c r="C62" t="s">
        <v>688</v>
      </c>
      <c r="D62">
        <v>55.72</v>
      </c>
      <c r="E62">
        <v>4886.07</v>
      </c>
      <c r="F62">
        <v>33.36</v>
      </c>
    </row>
    <row r="63" spans="1:6" x14ac:dyDescent="0.25">
      <c r="B63" s="1" t="s">
        <v>687</v>
      </c>
      <c r="C63" t="s">
        <v>689</v>
      </c>
      <c r="D63">
        <v>119.12</v>
      </c>
      <c r="E63">
        <v>10446.35</v>
      </c>
      <c r="F63">
        <v>44.6</v>
      </c>
    </row>
    <row r="64" spans="1:6" x14ac:dyDescent="0.25">
      <c r="B64" s="1" t="s">
        <v>690</v>
      </c>
      <c r="C64" t="s">
        <v>696</v>
      </c>
      <c r="D64">
        <v>340.91</v>
      </c>
      <c r="E64">
        <v>14948.03</v>
      </c>
      <c r="F64">
        <v>609.6</v>
      </c>
    </row>
    <row r="65" spans="1:6" x14ac:dyDescent="0.25">
      <c r="B65" s="1" t="s">
        <v>678</v>
      </c>
      <c r="C65" t="s">
        <v>697</v>
      </c>
      <c r="D65">
        <v>2105.2199999999998</v>
      </c>
      <c r="E65">
        <v>184619.02</v>
      </c>
      <c r="F65">
        <v>1644.7</v>
      </c>
    </row>
    <row r="66" spans="1:6" x14ac:dyDescent="0.25">
      <c r="B66" s="1" t="s">
        <v>693</v>
      </c>
      <c r="C66" t="s">
        <v>694</v>
      </c>
      <c r="D66">
        <v>233.71</v>
      </c>
      <c r="E66">
        <v>17079.349999999999</v>
      </c>
      <c r="F66">
        <v>362.9</v>
      </c>
    </row>
    <row r="67" spans="1:6" x14ac:dyDescent="0.25">
      <c r="B67" s="1" t="s">
        <v>693</v>
      </c>
      <c r="C67" t="s">
        <v>698</v>
      </c>
      <c r="D67">
        <v>45.72</v>
      </c>
      <c r="E67">
        <v>3341.15</v>
      </c>
      <c r="F67">
        <v>241.9</v>
      </c>
    </row>
    <row r="68" spans="1:6" x14ac:dyDescent="0.25">
      <c r="B68" s="1" t="s">
        <v>693</v>
      </c>
      <c r="C68" t="s">
        <v>682</v>
      </c>
      <c r="D68">
        <v>1.512</v>
      </c>
      <c r="E68">
        <v>110.5</v>
      </c>
      <c r="F68">
        <v>0.63</v>
      </c>
    </row>
    <row r="70" spans="1:6" x14ac:dyDescent="0.25">
      <c r="A70" s="49" t="s">
        <v>671</v>
      </c>
      <c r="D70" s="49">
        <f>SUM(D59:D68)</f>
        <v>3573.8019999999997</v>
      </c>
      <c r="E70" s="49">
        <f>SUM(E59:E68)</f>
        <v>294206.38</v>
      </c>
      <c r="F70" s="49">
        <f>SUM(F59:F68)</f>
        <v>3357.8</v>
      </c>
    </row>
    <row r="73" spans="1:6" x14ac:dyDescent="0.25">
      <c r="A73" s="49" t="s">
        <v>81</v>
      </c>
    </row>
    <row r="74" spans="1:6" x14ac:dyDescent="0.25">
      <c r="A74" s="49" t="s">
        <v>649</v>
      </c>
      <c r="B74" s="24"/>
      <c r="C74" s="24"/>
      <c r="D74" s="24"/>
      <c r="E74" s="24"/>
      <c r="F74" s="24"/>
    </row>
    <row r="75" spans="1:6" ht="15" customHeight="1" x14ac:dyDescent="0.25">
      <c r="B75" s="1" t="s">
        <v>672</v>
      </c>
      <c r="C75" t="s">
        <v>686</v>
      </c>
      <c r="D75">
        <v>7.69</v>
      </c>
      <c r="E75">
        <v>680.09</v>
      </c>
      <c r="F75">
        <v>3.02</v>
      </c>
    </row>
    <row r="76" spans="1:6" x14ac:dyDescent="0.25">
      <c r="B76" s="1" t="s">
        <v>672</v>
      </c>
      <c r="C76" t="s">
        <v>695</v>
      </c>
      <c r="D76">
        <v>6.48</v>
      </c>
      <c r="E76">
        <v>415.47</v>
      </c>
      <c r="F76">
        <v>2.1</v>
      </c>
    </row>
    <row r="77" spans="1:6" x14ac:dyDescent="0.25">
      <c r="B77" s="1" t="s">
        <v>687</v>
      </c>
      <c r="C77" t="s">
        <v>688</v>
      </c>
      <c r="D77">
        <v>162.12</v>
      </c>
      <c r="E77">
        <v>14343.47</v>
      </c>
      <c r="F77">
        <v>103.06</v>
      </c>
    </row>
    <row r="78" spans="1:6" x14ac:dyDescent="0.25">
      <c r="B78" s="1" t="s">
        <v>687</v>
      </c>
      <c r="C78" t="s">
        <v>689</v>
      </c>
      <c r="D78">
        <v>12.39</v>
      </c>
      <c r="E78">
        <v>1096.48</v>
      </c>
      <c r="F78">
        <v>4.42</v>
      </c>
    </row>
    <row r="79" spans="1:6" x14ac:dyDescent="0.25">
      <c r="B79" s="1" t="s">
        <v>690</v>
      </c>
      <c r="C79" t="s">
        <v>691</v>
      </c>
      <c r="D79">
        <v>158.44</v>
      </c>
      <c r="E79">
        <v>4755.01</v>
      </c>
      <c r="F79">
        <v>182.1</v>
      </c>
    </row>
    <row r="80" spans="1:6" x14ac:dyDescent="0.25">
      <c r="B80" s="1" t="s">
        <v>678</v>
      </c>
      <c r="C80" t="s">
        <v>699</v>
      </c>
      <c r="D80">
        <v>644.83000000000004</v>
      </c>
      <c r="E80">
        <v>57051.7</v>
      </c>
      <c r="F80">
        <v>513.4</v>
      </c>
    </row>
    <row r="81" spans="1:6" x14ac:dyDescent="0.25">
      <c r="B81" s="1" t="s">
        <v>693</v>
      </c>
      <c r="C81" t="s">
        <v>694</v>
      </c>
      <c r="D81">
        <v>130.33000000000001</v>
      </c>
      <c r="E81">
        <v>9625.99</v>
      </c>
      <c r="F81">
        <v>189.9</v>
      </c>
    </row>
    <row r="82" spans="1:6" x14ac:dyDescent="0.25">
      <c r="B82" s="1" t="s">
        <v>693</v>
      </c>
      <c r="C82" t="s">
        <v>682</v>
      </c>
      <c r="D82">
        <v>1.51</v>
      </c>
      <c r="E82">
        <v>111.68</v>
      </c>
      <c r="F82">
        <v>0.63</v>
      </c>
    </row>
    <row r="84" spans="1:6" x14ac:dyDescent="0.25">
      <c r="A84" s="49" t="s">
        <v>671</v>
      </c>
      <c r="D84" s="49">
        <f>SUM(D75:D82)</f>
        <v>1123.79</v>
      </c>
      <c r="E84" s="49">
        <f>SUM(E75:E82)</f>
        <v>88079.89</v>
      </c>
      <c r="F84" s="49">
        <f>SUM(F75:F82)</f>
        <v>998.62999999999988</v>
      </c>
    </row>
    <row r="87" spans="1:6" x14ac:dyDescent="0.25">
      <c r="A87" s="49" t="s">
        <v>87</v>
      </c>
    </row>
    <row r="88" spans="1:6" x14ac:dyDescent="0.25">
      <c r="A88" s="49" t="s">
        <v>649</v>
      </c>
      <c r="B88" s="24"/>
      <c r="C88" s="24"/>
      <c r="D88" s="24"/>
      <c r="E88" s="24"/>
      <c r="F88" s="24"/>
    </row>
    <row r="89" spans="1:6" ht="15" customHeight="1" x14ac:dyDescent="0.25">
      <c r="B89" s="1" t="s">
        <v>672</v>
      </c>
      <c r="C89" t="s">
        <v>686</v>
      </c>
      <c r="D89">
        <v>8.52</v>
      </c>
      <c r="E89">
        <v>763.95</v>
      </c>
      <c r="F89">
        <v>3.41</v>
      </c>
    </row>
    <row r="90" spans="1:6" x14ac:dyDescent="0.25">
      <c r="B90" s="1" t="s">
        <v>672</v>
      </c>
      <c r="C90" t="s">
        <v>700</v>
      </c>
      <c r="D90">
        <v>6</v>
      </c>
      <c r="E90">
        <v>391.71</v>
      </c>
      <c r="F90">
        <v>1.95</v>
      </c>
    </row>
    <row r="91" spans="1:6" x14ac:dyDescent="0.25">
      <c r="B91" s="1" t="s">
        <v>687</v>
      </c>
      <c r="C91" t="s">
        <v>688</v>
      </c>
      <c r="D91">
        <v>101.21</v>
      </c>
      <c r="E91">
        <v>9072.86</v>
      </c>
      <c r="F91">
        <v>64.13</v>
      </c>
    </row>
    <row r="92" spans="1:6" x14ac:dyDescent="0.25">
      <c r="B92" s="1" t="s">
        <v>687</v>
      </c>
      <c r="C92" t="s">
        <v>689</v>
      </c>
      <c r="D92">
        <v>13.54</v>
      </c>
      <c r="E92">
        <v>1213.43</v>
      </c>
      <c r="F92">
        <v>4.8600000000000003</v>
      </c>
    </row>
    <row r="93" spans="1:6" x14ac:dyDescent="0.25">
      <c r="B93" s="1" t="s">
        <v>687</v>
      </c>
      <c r="C93" t="s">
        <v>689</v>
      </c>
      <c r="D93">
        <v>61.08</v>
      </c>
      <c r="E93">
        <v>5475.68</v>
      </c>
      <c r="F93">
        <v>22.81</v>
      </c>
    </row>
    <row r="94" spans="1:6" x14ac:dyDescent="0.25">
      <c r="B94" s="1" t="s">
        <v>690</v>
      </c>
      <c r="C94" t="s">
        <v>691</v>
      </c>
      <c r="D94">
        <v>144.28</v>
      </c>
      <c r="E94">
        <v>4498.66</v>
      </c>
      <c r="F94">
        <v>171.78</v>
      </c>
    </row>
    <row r="95" spans="1:6" x14ac:dyDescent="0.25">
      <c r="B95" s="1" t="s">
        <v>678</v>
      </c>
      <c r="C95" t="s">
        <v>697</v>
      </c>
      <c r="D95">
        <v>647.16</v>
      </c>
      <c r="E95">
        <v>58014.13</v>
      </c>
      <c r="F95">
        <v>541.1</v>
      </c>
    </row>
    <row r="96" spans="1:6" x14ac:dyDescent="0.25">
      <c r="B96" s="1" t="s">
        <v>693</v>
      </c>
      <c r="C96" t="s">
        <v>694</v>
      </c>
      <c r="D96">
        <v>122.2</v>
      </c>
      <c r="E96">
        <v>9168.41</v>
      </c>
      <c r="F96">
        <v>180.5</v>
      </c>
    </row>
    <row r="97" spans="1:6" x14ac:dyDescent="0.25">
      <c r="B97" s="1" t="s">
        <v>693</v>
      </c>
      <c r="C97" t="s">
        <v>682</v>
      </c>
      <c r="D97">
        <v>1.512</v>
      </c>
      <c r="E97">
        <v>113.44</v>
      </c>
      <c r="F97">
        <v>0.63</v>
      </c>
    </row>
    <row r="99" spans="1:6" x14ac:dyDescent="0.25">
      <c r="A99" s="49" t="s">
        <v>671</v>
      </c>
      <c r="D99" s="49">
        <f>SUM(D89:D97)</f>
        <v>1105.502</v>
      </c>
      <c r="E99" s="49">
        <f>SUM(E89:E97)</f>
        <v>88712.27</v>
      </c>
      <c r="F99" s="49">
        <f>SUM(F89:F97)</f>
        <v>991.17</v>
      </c>
    </row>
    <row r="102" spans="1:6" x14ac:dyDescent="0.25">
      <c r="A102" s="49" t="s">
        <v>90</v>
      </c>
    </row>
    <row r="103" spans="1:6" x14ac:dyDescent="0.25">
      <c r="A103" s="49" t="s">
        <v>649</v>
      </c>
      <c r="B103" s="24"/>
      <c r="C103" s="24"/>
      <c r="D103" s="24"/>
      <c r="E103" s="24"/>
      <c r="F103" s="24"/>
    </row>
    <row r="104" spans="1:6" ht="15" customHeight="1" x14ac:dyDescent="0.25">
      <c r="B104" s="1" t="s">
        <v>672</v>
      </c>
      <c r="C104" t="s">
        <v>701</v>
      </c>
      <c r="D104">
        <v>55.42</v>
      </c>
      <c r="E104">
        <v>4963</v>
      </c>
      <c r="F104">
        <v>15.8</v>
      </c>
    </row>
    <row r="105" spans="1:6" x14ac:dyDescent="0.25">
      <c r="B105" s="1" t="s">
        <v>702</v>
      </c>
      <c r="C105" t="s">
        <v>673</v>
      </c>
      <c r="D105">
        <v>7.11</v>
      </c>
      <c r="E105">
        <v>637</v>
      </c>
      <c r="F105">
        <v>1.7</v>
      </c>
    </row>
    <row r="106" spans="1:6" x14ac:dyDescent="0.25">
      <c r="B106" s="1" t="s">
        <v>674</v>
      </c>
      <c r="C106" t="s">
        <v>688</v>
      </c>
      <c r="D106">
        <v>257.17</v>
      </c>
      <c r="E106">
        <v>23029</v>
      </c>
      <c r="F106">
        <v>144.1</v>
      </c>
    </row>
    <row r="107" spans="1:6" x14ac:dyDescent="0.25">
      <c r="B107" s="1" t="s">
        <v>674</v>
      </c>
      <c r="C107" t="s">
        <v>673</v>
      </c>
      <c r="D107">
        <v>158.76</v>
      </c>
      <c r="E107">
        <v>14217</v>
      </c>
      <c r="F107">
        <v>51.6</v>
      </c>
    </row>
    <row r="108" spans="1:6" x14ac:dyDescent="0.25">
      <c r="B108" s="1" t="s">
        <v>703</v>
      </c>
      <c r="C108" t="s">
        <v>673</v>
      </c>
      <c r="D108">
        <v>128.19999999999999</v>
      </c>
      <c r="E108">
        <v>11480</v>
      </c>
      <c r="F108">
        <v>42</v>
      </c>
    </row>
    <row r="109" spans="1:6" x14ac:dyDescent="0.25">
      <c r="B109" s="1" t="s">
        <v>704</v>
      </c>
      <c r="C109" t="s">
        <v>705</v>
      </c>
      <c r="D109">
        <v>206.56</v>
      </c>
      <c r="E109">
        <v>6420</v>
      </c>
      <c r="F109">
        <v>245.9</v>
      </c>
    </row>
    <row r="110" spans="1:6" x14ac:dyDescent="0.25">
      <c r="B110" s="1" t="s">
        <v>706</v>
      </c>
      <c r="C110" t="s">
        <v>705</v>
      </c>
      <c r="D110">
        <v>174.8</v>
      </c>
      <c r="E110">
        <v>15653</v>
      </c>
      <c r="F110">
        <v>184</v>
      </c>
    </row>
    <row r="111" spans="1:6" x14ac:dyDescent="0.25">
      <c r="B111" s="1" t="s">
        <v>690</v>
      </c>
      <c r="C111" t="s">
        <v>707</v>
      </c>
      <c r="D111">
        <v>39.15</v>
      </c>
      <c r="E111">
        <v>3505</v>
      </c>
      <c r="F111">
        <v>85.1</v>
      </c>
    </row>
    <row r="112" spans="1:6" x14ac:dyDescent="0.25">
      <c r="B112" s="1" t="s">
        <v>678</v>
      </c>
      <c r="C112" t="s">
        <v>679</v>
      </c>
      <c r="D112">
        <v>1320.14</v>
      </c>
      <c r="E112">
        <v>118215</v>
      </c>
      <c r="F112">
        <v>1517.4</v>
      </c>
    </row>
    <row r="113" spans="1:6" x14ac:dyDescent="0.25">
      <c r="B113" s="1" t="s">
        <v>678</v>
      </c>
      <c r="C113" t="s">
        <v>679</v>
      </c>
      <c r="D113">
        <v>71.599999999999994</v>
      </c>
      <c r="E113">
        <v>6412</v>
      </c>
      <c r="F113">
        <v>82.3</v>
      </c>
    </row>
    <row r="114" spans="1:6" x14ac:dyDescent="0.25">
      <c r="B114" s="1" t="s">
        <v>708</v>
      </c>
      <c r="C114" t="s">
        <v>709</v>
      </c>
      <c r="D114">
        <v>32.369999999999997</v>
      </c>
      <c r="E114">
        <v>2899</v>
      </c>
      <c r="F114">
        <v>0</v>
      </c>
    </row>
    <row r="115" spans="1:6" x14ac:dyDescent="0.25">
      <c r="B115" s="1" t="s">
        <v>710</v>
      </c>
      <c r="C115" t="s">
        <v>705</v>
      </c>
      <c r="D115">
        <v>417.24</v>
      </c>
      <c r="E115">
        <v>37363</v>
      </c>
      <c r="F115">
        <v>515</v>
      </c>
    </row>
    <row r="116" spans="1:6" x14ac:dyDescent="0.25">
      <c r="B116" s="1" t="s">
        <v>711</v>
      </c>
      <c r="C116" t="s">
        <v>688</v>
      </c>
      <c r="D116">
        <v>133.68</v>
      </c>
      <c r="E116">
        <v>11971</v>
      </c>
      <c r="F116">
        <v>76.8</v>
      </c>
    </row>
    <row r="117" spans="1:6" x14ac:dyDescent="0.25">
      <c r="B117" s="1" t="s">
        <v>711</v>
      </c>
      <c r="C117" t="s">
        <v>673</v>
      </c>
      <c r="D117">
        <v>62.58</v>
      </c>
      <c r="E117">
        <v>5604</v>
      </c>
      <c r="F117">
        <v>21</v>
      </c>
    </row>
    <row r="118" spans="1:6" x14ac:dyDescent="0.25">
      <c r="B118" s="1" t="s">
        <v>712</v>
      </c>
      <c r="C118" t="s">
        <v>679</v>
      </c>
      <c r="D118">
        <v>194.2</v>
      </c>
      <c r="E118">
        <v>17390</v>
      </c>
      <c r="F118">
        <v>204.6</v>
      </c>
    </row>
    <row r="120" spans="1:6" x14ac:dyDescent="0.25">
      <c r="A120" s="49" t="s">
        <v>671</v>
      </c>
      <c r="D120" s="49">
        <f>SUM(D104:D118)</f>
        <v>3258.98</v>
      </c>
      <c r="E120" s="49">
        <f>SUM(E104:E118)</f>
        <v>279758</v>
      </c>
      <c r="F120" s="49">
        <f>SUM(F104:F118)</f>
        <v>3187.3000000000006</v>
      </c>
    </row>
    <row r="123" spans="1:6" x14ac:dyDescent="0.25">
      <c r="A123" s="49" t="s">
        <v>93</v>
      </c>
    </row>
    <row r="124" spans="1:6" x14ac:dyDescent="0.25">
      <c r="A124" s="49" t="s">
        <v>649</v>
      </c>
      <c r="B124" s="24"/>
      <c r="C124" s="24"/>
      <c r="D124" s="24"/>
      <c r="E124" s="24"/>
      <c r="F124" s="24"/>
    </row>
    <row r="125" spans="1:6" ht="15" customHeight="1" x14ac:dyDescent="0.25">
      <c r="B125" s="1" t="s">
        <v>672</v>
      </c>
      <c r="C125" t="s">
        <v>686</v>
      </c>
      <c r="D125">
        <v>21.79</v>
      </c>
      <c r="E125">
        <v>1948</v>
      </c>
      <c r="F125">
        <v>10</v>
      </c>
    </row>
    <row r="126" spans="1:6" x14ac:dyDescent="0.25">
      <c r="B126" s="1" t="s">
        <v>702</v>
      </c>
      <c r="C126" t="s">
        <v>673</v>
      </c>
      <c r="D126">
        <v>5.14</v>
      </c>
      <c r="E126">
        <v>460</v>
      </c>
      <c r="F126">
        <v>1.2</v>
      </c>
    </row>
    <row r="127" spans="1:6" x14ac:dyDescent="0.25">
      <c r="B127" s="1" t="s">
        <v>674</v>
      </c>
      <c r="C127" t="s">
        <v>688</v>
      </c>
      <c r="D127">
        <v>520.41</v>
      </c>
      <c r="E127">
        <v>46525</v>
      </c>
      <c r="F127">
        <v>298.7</v>
      </c>
    </row>
    <row r="128" spans="1:6" x14ac:dyDescent="0.25">
      <c r="B128" s="1" t="s">
        <v>674</v>
      </c>
      <c r="C128" t="s">
        <v>673</v>
      </c>
      <c r="D128">
        <v>114.06</v>
      </c>
      <c r="E128">
        <v>10197</v>
      </c>
      <c r="F128">
        <v>38.200000000000003</v>
      </c>
    </row>
    <row r="129" spans="1:6" x14ac:dyDescent="0.25">
      <c r="B129" s="1" t="s">
        <v>703</v>
      </c>
      <c r="C129" t="s">
        <v>688</v>
      </c>
      <c r="D129">
        <v>34.5</v>
      </c>
      <c r="E129">
        <v>3084</v>
      </c>
      <c r="F129">
        <v>18</v>
      </c>
    </row>
    <row r="130" spans="1:6" x14ac:dyDescent="0.25">
      <c r="B130" s="1" t="s">
        <v>713</v>
      </c>
      <c r="C130" t="s">
        <v>673</v>
      </c>
      <c r="D130">
        <v>10.28</v>
      </c>
      <c r="E130">
        <v>669</v>
      </c>
      <c r="F130">
        <v>2.4</v>
      </c>
    </row>
    <row r="131" spans="1:6" x14ac:dyDescent="0.25">
      <c r="B131" s="1" t="s">
        <v>714</v>
      </c>
      <c r="C131" t="s">
        <v>709</v>
      </c>
      <c r="D131">
        <v>355.55</v>
      </c>
      <c r="E131">
        <v>23125</v>
      </c>
      <c r="F131">
        <v>239.9</v>
      </c>
    </row>
    <row r="132" spans="1:6" x14ac:dyDescent="0.25">
      <c r="B132" s="1" t="s">
        <v>690</v>
      </c>
      <c r="C132" t="s">
        <v>707</v>
      </c>
      <c r="D132">
        <v>29.14</v>
      </c>
      <c r="E132">
        <v>1469</v>
      </c>
      <c r="F132">
        <v>60.7</v>
      </c>
    </row>
    <row r="133" spans="1:6" x14ac:dyDescent="0.25">
      <c r="B133" s="1" t="s">
        <v>715</v>
      </c>
      <c r="C133" t="s">
        <v>716</v>
      </c>
      <c r="D133">
        <v>144.61000000000001</v>
      </c>
      <c r="E133">
        <v>12928</v>
      </c>
      <c r="F133">
        <v>535.6</v>
      </c>
    </row>
    <row r="134" spans="1:6" x14ac:dyDescent="0.25">
      <c r="B134" s="1" t="s">
        <v>717</v>
      </c>
      <c r="C134" t="s">
        <v>718</v>
      </c>
      <c r="D134">
        <v>790.67</v>
      </c>
      <c r="E134">
        <v>70687</v>
      </c>
      <c r="F134">
        <v>930.2</v>
      </c>
    </row>
    <row r="135" spans="1:6" x14ac:dyDescent="0.25">
      <c r="B135" s="1" t="s">
        <v>712</v>
      </c>
      <c r="C135" t="s">
        <v>718</v>
      </c>
      <c r="D135">
        <v>295.23</v>
      </c>
      <c r="E135">
        <v>26394</v>
      </c>
      <c r="F135">
        <v>325.39999999999998</v>
      </c>
    </row>
    <row r="136" spans="1:6" x14ac:dyDescent="0.25">
      <c r="B136" s="1" t="s">
        <v>719</v>
      </c>
      <c r="C136" t="s">
        <v>718</v>
      </c>
      <c r="D136">
        <v>84.58</v>
      </c>
      <c r="E136">
        <v>5501</v>
      </c>
      <c r="F136">
        <v>99.5</v>
      </c>
    </row>
    <row r="137" spans="1:6" x14ac:dyDescent="0.25">
      <c r="B137" s="1" t="s">
        <v>710</v>
      </c>
      <c r="C137" t="s">
        <v>718</v>
      </c>
      <c r="D137">
        <v>42.33</v>
      </c>
      <c r="E137">
        <v>3784</v>
      </c>
      <c r="F137">
        <v>49.8</v>
      </c>
    </row>
    <row r="138" spans="1:6" x14ac:dyDescent="0.25">
      <c r="B138" s="1" t="s">
        <v>720</v>
      </c>
      <c r="C138" t="s">
        <v>721</v>
      </c>
      <c r="D138">
        <v>568.86</v>
      </c>
      <c r="E138">
        <v>36999</v>
      </c>
      <c r="F138">
        <v>268.5</v>
      </c>
    </row>
    <row r="139" spans="1:6" x14ac:dyDescent="0.25">
      <c r="B139" s="1" t="s">
        <v>722</v>
      </c>
      <c r="C139" t="s">
        <v>721</v>
      </c>
      <c r="D139">
        <v>39.86</v>
      </c>
      <c r="E139">
        <v>3563</v>
      </c>
      <c r="F139">
        <v>39.1</v>
      </c>
    </row>
    <row r="141" spans="1:6" x14ac:dyDescent="0.25">
      <c r="A141" s="49" t="s">
        <v>671</v>
      </c>
      <c r="D141" s="49">
        <f>SUM(D125:D139)</f>
        <v>3057.01</v>
      </c>
      <c r="E141" s="49">
        <f>SUM(E125:E139)</f>
        <v>247333</v>
      </c>
      <c r="F141" s="49">
        <f>SUM(F125:F139)</f>
        <v>2917.2000000000003</v>
      </c>
    </row>
    <row r="144" spans="1:6" x14ac:dyDescent="0.25">
      <c r="A144" s="49" t="s">
        <v>96</v>
      </c>
    </row>
    <row r="145" spans="1:6" x14ac:dyDescent="0.25">
      <c r="A145" s="49" t="s">
        <v>649</v>
      </c>
      <c r="B145" s="24"/>
      <c r="C145" s="24"/>
      <c r="D145" s="24"/>
      <c r="E145" s="24"/>
      <c r="F145" s="24"/>
    </row>
    <row r="146" spans="1:6" ht="15" customHeight="1" x14ac:dyDescent="0.25">
      <c r="B146" s="1" t="s">
        <v>672</v>
      </c>
      <c r="C146" t="s">
        <v>686</v>
      </c>
      <c r="D146">
        <v>9.86</v>
      </c>
      <c r="E146">
        <v>900</v>
      </c>
      <c r="F146">
        <v>4.3</v>
      </c>
    </row>
    <row r="147" spans="1:6" x14ac:dyDescent="0.25">
      <c r="B147" s="1" t="s">
        <v>674</v>
      </c>
      <c r="C147" t="s">
        <v>688</v>
      </c>
      <c r="D147">
        <v>249.99</v>
      </c>
      <c r="E147">
        <v>22812</v>
      </c>
      <c r="F147">
        <v>141.19999999999999</v>
      </c>
    </row>
    <row r="148" spans="1:6" x14ac:dyDescent="0.25">
      <c r="B148" s="1" t="s">
        <v>674</v>
      </c>
      <c r="C148" t="s">
        <v>673</v>
      </c>
      <c r="D148">
        <v>161.99</v>
      </c>
      <c r="E148">
        <v>14782</v>
      </c>
      <c r="F148">
        <v>53.3</v>
      </c>
    </row>
    <row r="149" spans="1:6" x14ac:dyDescent="0.25">
      <c r="B149" s="1" t="s">
        <v>703</v>
      </c>
      <c r="C149" t="s">
        <v>673</v>
      </c>
      <c r="D149">
        <v>34.979999999999997</v>
      </c>
      <c r="E149">
        <v>3192</v>
      </c>
      <c r="F149">
        <v>12.6</v>
      </c>
    </row>
    <row r="150" spans="1:6" x14ac:dyDescent="0.25">
      <c r="B150" s="1" t="s">
        <v>704</v>
      </c>
      <c r="C150" t="s">
        <v>723</v>
      </c>
      <c r="D150">
        <v>360.51</v>
      </c>
      <c r="E150">
        <v>11821</v>
      </c>
      <c r="F150">
        <v>419.2</v>
      </c>
    </row>
    <row r="151" spans="1:6" x14ac:dyDescent="0.25">
      <c r="B151" s="1" t="s">
        <v>708</v>
      </c>
      <c r="C151" t="s">
        <v>724</v>
      </c>
      <c r="D151">
        <v>29.37</v>
      </c>
      <c r="E151">
        <v>2680</v>
      </c>
      <c r="F151">
        <v>0</v>
      </c>
    </row>
    <row r="152" spans="1:6" x14ac:dyDescent="0.25">
      <c r="B152" s="1" t="s">
        <v>678</v>
      </c>
      <c r="C152" t="s">
        <v>725</v>
      </c>
      <c r="D152">
        <v>977.29</v>
      </c>
      <c r="E152">
        <v>89180</v>
      </c>
      <c r="F152">
        <v>904.9</v>
      </c>
    </row>
    <row r="153" spans="1:6" x14ac:dyDescent="0.25">
      <c r="B153" s="1" t="s">
        <v>720</v>
      </c>
      <c r="C153" t="s">
        <v>723</v>
      </c>
      <c r="D153">
        <v>352.13</v>
      </c>
      <c r="E153">
        <v>23555</v>
      </c>
      <c r="F153">
        <v>419.2</v>
      </c>
    </row>
    <row r="154" spans="1:6" x14ac:dyDescent="0.25">
      <c r="B154" s="1" t="s">
        <v>726</v>
      </c>
      <c r="C154" t="s">
        <v>679</v>
      </c>
      <c r="D154">
        <v>9.7899999999999991</v>
      </c>
      <c r="E154">
        <v>893</v>
      </c>
      <c r="F154">
        <v>0</v>
      </c>
    </row>
    <row r="155" spans="1:6" x14ac:dyDescent="0.25">
      <c r="B155" s="1" t="s">
        <v>727</v>
      </c>
      <c r="C155" t="s">
        <v>709</v>
      </c>
      <c r="D155">
        <v>0.4</v>
      </c>
      <c r="E155">
        <v>37</v>
      </c>
      <c r="F155">
        <v>0</v>
      </c>
    </row>
    <row r="157" spans="1:6" x14ac:dyDescent="0.25">
      <c r="A157" s="49" t="s">
        <v>671</v>
      </c>
      <c r="D157" s="49">
        <f>SUM(D146:D155)</f>
        <v>2186.31</v>
      </c>
      <c r="E157" s="49">
        <f>SUM(E146:E155)</f>
        <v>169852</v>
      </c>
      <c r="F157" s="49">
        <f>SUM(F146:F155)</f>
        <v>1954.7</v>
      </c>
    </row>
    <row r="160" spans="1:6" x14ac:dyDescent="0.25">
      <c r="A160" s="49" t="s">
        <v>99</v>
      </c>
    </row>
    <row r="161" spans="1:6" x14ac:dyDescent="0.25">
      <c r="A161" s="49" t="s">
        <v>649</v>
      </c>
      <c r="B161" s="24"/>
      <c r="C161" s="24"/>
      <c r="D161" s="24"/>
      <c r="E161" s="24"/>
      <c r="F161" s="24"/>
    </row>
    <row r="162" spans="1:6" ht="15" customHeight="1" x14ac:dyDescent="0.25">
      <c r="B162" s="1" t="s">
        <v>672</v>
      </c>
      <c r="C162" t="s">
        <v>686</v>
      </c>
      <c r="D162">
        <v>6.12</v>
      </c>
      <c r="E162">
        <v>545</v>
      </c>
      <c r="F162">
        <v>3</v>
      </c>
    </row>
    <row r="163" spans="1:6" x14ac:dyDescent="0.25">
      <c r="B163" s="1" t="s">
        <v>674</v>
      </c>
      <c r="C163" t="s">
        <v>688</v>
      </c>
      <c r="D163">
        <v>127.86</v>
      </c>
      <c r="E163">
        <v>11387</v>
      </c>
      <c r="F163">
        <v>72.2</v>
      </c>
    </row>
    <row r="164" spans="1:6" x14ac:dyDescent="0.25">
      <c r="B164" s="1" t="s">
        <v>674</v>
      </c>
      <c r="C164" t="s">
        <v>673</v>
      </c>
      <c r="D164">
        <v>61.05</v>
      </c>
      <c r="E164">
        <v>5437</v>
      </c>
      <c r="F164">
        <v>20.100000000000001</v>
      </c>
    </row>
    <row r="165" spans="1:6" x14ac:dyDescent="0.25">
      <c r="B165" s="1" t="s">
        <v>703</v>
      </c>
      <c r="C165" t="s">
        <v>673</v>
      </c>
      <c r="D165">
        <v>11.39</v>
      </c>
      <c r="E165">
        <v>1014</v>
      </c>
      <c r="F165">
        <v>4.0999999999999996</v>
      </c>
    </row>
    <row r="166" spans="1:6" x14ac:dyDescent="0.25">
      <c r="B166" s="1" t="s">
        <v>704</v>
      </c>
      <c r="C166" t="s">
        <v>723</v>
      </c>
      <c r="D166">
        <v>267.55</v>
      </c>
      <c r="E166">
        <v>8186</v>
      </c>
      <c r="F166">
        <v>311.10000000000002</v>
      </c>
    </row>
    <row r="167" spans="1:6" x14ac:dyDescent="0.25">
      <c r="B167" s="1" t="s">
        <v>708</v>
      </c>
      <c r="C167" t="s">
        <v>724</v>
      </c>
      <c r="D167">
        <v>23.7</v>
      </c>
      <c r="E167">
        <v>2111</v>
      </c>
      <c r="F167">
        <v>0</v>
      </c>
    </row>
    <row r="168" spans="1:6" x14ac:dyDescent="0.25">
      <c r="B168" s="1" t="s">
        <v>678</v>
      </c>
      <c r="C168" t="s">
        <v>725</v>
      </c>
      <c r="D168">
        <v>551.78</v>
      </c>
      <c r="E168">
        <v>49142</v>
      </c>
      <c r="F168">
        <v>497.1</v>
      </c>
    </row>
    <row r="169" spans="1:6" x14ac:dyDescent="0.25">
      <c r="B169" s="1" t="s">
        <v>720</v>
      </c>
      <c r="C169" t="s">
        <v>723</v>
      </c>
      <c r="D169">
        <v>283.10000000000002</v>
      </c>
      <c r="E169">
        <v>18317</v>
      </c>
      <c r="F169">
        <v>311.10000000000002</v>
      </c>
    </row>
    <row r="170" spans="1:6" x14ac:dyDescent="0.25">
      <c r="B170" s="1" t="s">
        <v>726</v>
      </c>
      <c r="C170" t="s">
        <v>679</v>
      </c>
      <c r="D170">
        <v>7.9</v>
      </c>
      <c r="E170">
        <v>704</v>
      </c>
      <c r="F170">
        <v>0</v>
      </c>
    </row>
    <row r="171" spans="1:6" x14ac:dyDescent="0.25">
      <c r="B171" s="1" t="s">
        <v>727</v>
      </c>
      <c r="C171" t="s">
        <v>709</v>
      </c>
      <c r="D171">
        <v>0.2</v>
      </c>
      <c r="E171">
        <v>18</v>
      </c>
      <c r="F171">
        <v>0</v>
      </c>
    </row>
    <row r="173" spans="1:6" x14ac:dyDescent="0.25">
      <c r="A173" s="49" t="s">
        <v>671</v>
      </c>
      <c r="D173" s="49">
        <f>SUM(D162:D171)</f>
        <v>1340.6499999999999</v>
      </c>
      <c r="E173" s="49">
        <f>SUM(E162:E171)</f>
        <v>96861</v>
      </c>
      <c r="F173" s="49">
        <f>SUM(F162:F171)</f>
        <v>1218.7</v>
      </c>
    </row>
    <row r="176" spans="1:6" x14ac:dyDescent="0.25">
      <c r="A176" s="49" t="s">
        <v>102</v>
      </c>
    </row>
    <row r="177" spans="1:6" x14ac:dyDescent="0.25">
      <c r="A177" s="49" t="s">
        <v>649</v>
      </c>
      <c r="B177" s="24"/>
      <c r="C177" s="24"/>
      <c r="D177" s="24"/>
      <c r="E177" s="24"/>
      <c r="F177" s="24"/>
    </row>
    <row r="178" spans="1:6" ht="15" customHeight="1" x14ac:dyDescent="0.25">
      <c r="B178" s="1" t="s">
        <v>672</v>
      </c>
      <c r="C178" t="s">
        <v>686</v>
      </c>
      <c r="D178">
        <v>8.65</v>
      </c>
      <c r="E178">
        <v>792</v>
      </c>
      <c r="F178">
        <v>2.9</v>
      </c>
    </row>
    <row r="179" spans="1:6" x14ac:dyDescent="0.25">
      <c r="B179" s="1" t="s">
        <v>674</v>
      </c>
      <c r="C179" t="s">
        <v>688</v>
      </c>
      <c r="D179">
        <v>155.04</v>
      </c>
      <c r="E179">
        <v>14201</v>
      </c>
      <c r="F179">
        <v>86.7</v>
      </c>
    </row>
    <row r="180" spans="1:6" x14ac:dyDescent="0.25">
      <c r="B180" s="1" t="s">
        <v>674</v>
      </c>
      <c r="C180" t="s">
        <v>673</v>
      </c>
      <c r="D180">
        <v>15.31</v>
      </c>
      <c r="E180">
        <v>1402</v>
      </c>
      <c r="F180">
        <v>4.9000000000000004</v>
      </c>
    </row>
    <row r="181" spans="1:6" x14ac:dyDescent="0.25">
      <c r="B181" s="1" t="s">
        <v>703</v>
      </c>
      <c r="C181" t="s">
        <v>688</v>
      </c>
      <c r="D181">
        <v>7.29</v>
      </c>
      <c r="E181">
        <v>668</v>
      </c>
      <c r="F181">
        <v>4.0999999999999996</v>
      </c>
    </row>
    <row r="182" spans="1:6" x14ac:dyDescent="0.25">
      <c r="B182" s="1" t="s">
        <v>704</v>
      </c>
      <c r="C182" t="s">
        <v>723</v>
      </c>
      <c r="D182">
        <v>109.48</v>
      </c>
      <c r="E182">
        <v>3627</v>
      </c>
      <c r="F182">
        <v>127.3</v>
      </c>
    </row>
    <row r="183" spans="1:6" x14ac:dyDescent="0.25">
      <c r="B183" s="1" t="s">
        <v>728</v>
      </c>
      <c r="C183" t="s">
        <v>729</v>
      </c>
      <c r="D183">
        <v>51.45</v>
      </c>
      <c r="E183">
        <v>3209</v>
      </c>
      <c r="F183">
        <v>122.5</v>
      </c>
    </row>
    <row r="184" spans="1:6" x14ac:dyDescent="0.25">
      <c r="B184" s="1" t="s">
        <v>708</v>
      </c>
      <c r="C184" t="s">
        <v>724</v>
      </c>
      <c r="D184">
        <v>20.79</v>
      </c>
      <c r="E184">
        <v>1904</v>
      </c>
      <c r="F184">
        <v>0</v>
      </c>
    </row>
    <row r="185" spans="1:6" x14ac:dyDescent="0.25">
      <c r="B185" s="1" t="s">
        <v>678</v>
      </c>
      <c r="C185" t="s">
        <v>725</v>
      </c>
      <c r="D185">
        <v>392.94</v>
      </c>
      <c r="E185">
        <v>35991</v>
      </c>
      <c r="F185">
        <v>354</v>
      </c>
    </row>
    <row r="186" spans="1:6" x14ac:dyDescent="0.25">
      <c r="B186" s="1" t="s">
        <v>720</v>
      </c>
      <c r="C186" t="s">
        <v>723</v>
      </c>
      <c r="D186">
        <v>227.32</v>
      </c>
      <c r="E186">
        <v>15283</v>
      </c>
      <c r="F186">
        <v>249.8</v>
      </c>
    </row>
    <row r="187" spans="1:6" x14ac:dyDescent="0.25">
      <c r="B187" s="1" t="s">
        <v>726</v>
      </c>
      <c r="C187" t="s">
        <v>679</v>
      </c>
      <c r="D187">
        <v>6.93</v>
      </c>
      <c r="E187">
        <v>635</v>
      </c>
      <c r="F187">
        <v>0</v>
      </c>
    </row>
    <row r="188" spans="1:6" x14ac:dyDescent="0.25">
      <c r="B188" s="1" t="s">
        <v>727</v>
      </c>
      <c r="C188" t="s">
        <v>709</v>
      </c>
      <c r="D188">
        <v>0.2</v>
      </c>
      <c r="E188">
        <v>18</v>
      </c>
      <c r="F188">
        <v>0</v>
      </c>
    </row>
    <row r="190" spans="1:6" x14ac:dyDescent="0.25">
      <c r="A190" s="49" t="s">
        <v>671</v>
      </c>
      <c r="D190" s="49">
        <f>SUM(D178:D188)</f>
        <v>995.4</v>
      </c>
      <c r="E190" s="49">
        <f>SUM(E178:E188)</f>
        <v>77730</v>
      </c>
      <c r="F190" s="49">
        <f>SUM(F178:F188)</f>
        <v>952.2</v>
      </c>
    </row>
    <row r="193" spans="1:6" x14ac:dyDescent="0.25">
      <c r="A193" s="49" t="s">
        <v>104</v>
      </c>
    </row>
    <row r="194" spans="1:6" x14ac:dyDescent="0.25">
      <c r="A194" s="49" t="s">
        <v>649</v>
      </c>
      <c r="B194" s="24"/>
      <c r="C194" s="24"/>
      <c r="D194" s="24"/>
      <c r="E194" s="24"/>
      <c r="F194" s="24"/>
    </row>
    <row r="195" spans="1:6" ht="15" customHeight="1" x14ac:dyDescent="0.25">
      <c r="B195" s="1" t="s">
        <v>672</v>
      </c>
      <c r="C195" t="s">
        <v>673</v>
      </c>
      <c r="D195">
        <v>14.35</v>
      </c>
      <c r="E195">
        <v>1311</v>
      </c>
      <c r="F195">
        <v>4.7</v>
      </c>
    </row>
    <row r="196" spans="1:6" x14ac:dyDescent="0.25">
      <c r="B196" s="1" t="s">
        <v>674</v>
      </c>
      <c r="C196" t="s">
        <v>688</v>
      </c>
      <c r="D196">
        <v>329.08</v>
      </c>
      <c r="E196">
        <v>30061</v>
      </c>
      <c r="F196">
        <v>187.1</v>
      </c>
    </row>
    <row r="197" spans="1:6" x14ac:dyDescent="0.25">
      <c r="B197" s="1" t="s">
        <v>674</v>
      </c>
      <c r="C197" t="s">
        <v>673</v>
      </c>
      <c r="D197">
        <v>70.760000000000005</v>
      </c>
      <c r="E197">
        <v>6464</v>
      </c>
      <c r="F197">
        <v>23.4</v>
      </c>
    </row>
    <row r="198" spans="1:6" x14ac:dyDescent="0.25">
      <c r="B198" s="1" t="s">
        <v>703</v>
      </c>
      <c r="C198" t="s">
        <v>673</v>
      </c>
      <c r="D198">
        <v>51.36</v>
      </c>
      <c r="E198">
        <v>4692</v>
      </c>
      <c r="F198">
        <v>16.8</v>
      </c>
    </row>
    <row r="199" spans="1:6" x14ac:dyDescent="0.25">
      <c r="B199" s="1" t="s">
        <v>704</v>
      </c>
      <c r="C199" t="s">
        <v>723</v>
      </c>
      <c r="D199">
        <v>357.93</v>
      </c>
      <c r="E199">
        <v>11771</v>
      </c>
      <c r="F199">
        <v>416.2</v>
      </c>
    </row>
    <row r="200" spans="1:6" x14ac:dyDescent="0.25">
      <c r="B200" s="1" t="s">
        <v>708</v>
      </c>
      <c r="C200" t="s">
        <v>724</v>
      </c>
      <c r="D200">
        <v>29.31</v>
      </c>
      <c r="E200">
        <v>2677</v>
      </c>
      <c r="F200">
        <v>0</v>
      </c>
    </row>
    <row r="201" spans="1:6" x14ac:dyDescent="0.25">
      <c r="B201" s="1" t="s">
        <v>678</v>
      </c>
      <c r="C201" t="s">
        <v>725</v>
      </c>
      <c r="D201">
        <v>994.78</v>
      </c>
      <c r="E201">
        <v>90873</v>
      </c>
      <c r="F201">
        <v>896.2</v>
      </c>
    </row>
    <row r="202" spans="1:6" x14ac:dyDescent="0.25">
      <c r="B202" s="1" t="s">
        <v>720</v>
      </c>
      <c r="C202" t="s">
        <v>723</v>
      </c>
      <c r="D202">
        <v>437.01</v>
      </c>
      <c r="E202">
        <v>29275</v>
      </c>
      <c r="F202">
        <v>416.2</v>
      </c>
    </row>
    <row r="203" spans="1:6" x14ac:dyDescent="0.25">
      <c r="B203" s="1" t="s">
        <v>726</v>
      </c>
      <c r="C203" t="s">
        <v>679</v>
      </c>
      <c r="D203">
        <v>9.77</v>
      </c>
      <c r="E203">
        <v>892</v>
      </c>
      <c r="F203">
        <v>0</v>
      </c>
    </row>
    <row r="204" spans="1:6" x14ac:dyDescent="0.25">
      <c r="B204" s="1" t="s">
        <v>727</v>
      </c>
      <c r="C204" t="s">
        <v>709</v>
      </c>
      <c r="D204">
        <v>0.6</v>
      </c>
      <c r="E204">
        <v>55</v>
      </c>
      <c r="F204">
        <v>0</v>
      </c>
    </row>
    <row r="206" spans="1:6" x14ac:dyDescent="0.25">
      <c r="A206" s="49" t="s">
        <v>671</v>
      </c>
      <c r="D206" s="49">
        <f>SUM(D195:D204)</f>
        <v>2294.9499999999998</v>
      </c>
      <c r="E206" s="49">
        <f>SUM(E195:E204)</f>
        <v>178071</v>
      </c>
      <c r="F206" s="49">
        <f>SUM(F195:F204)</f>
        <v>1960.6000000000001</v>
      </c>
    </row>
    <row r="209" spans="1:6" x14ac:dyDescent="0.25">
      <c r="A209" s="49" t="s">
        <v>107</v>
      </c>
    </row>
    <row r="210" spans="1:6" x14ac:dyDescent="0.25">
      <c r="A210" s="49" t="s">
        <v>649</v>
      </c>
      <c r="B210" s="24"/>
      <c r="C210" s="24"/>
      <c r="D210" s="24"/>
      <c r="E210" s="24"/>
      <c r="F210" s="24"/>
    </row>
    <row r="211" spans="1:6" ht="15" customHeight="1" x14ac:dyDescent="0.25">
      <c r="B211" s="1" t="s">
        <v>672</v>
      </c>
      <c r="C211" t="s">
        <v>686</v>
      </c>
      <c r="D211">
        <v>16.149999999999999</v>
      </c>
      <c r="E211">
        <v>1444</v>
      </c>
      <c r="F211">
        <v>7.1</v>
      </c>
    </row>
    <row r="212" spans="1:6" x14ac:dyDescent="0.25">
      <c r="B212" s="1" t="s">
        <v>730</v>
      </c>
      <c r="C212" t="s">
        <v>673</v>
      </c>
      <c r="D212">
        <v>75.709999999999994</v>
      </c>
      <c r="E212">
        <v>6769</v>
      </c>
      <c r="F212">
        <v>18.899999999999999</v>
      </c>
    </row>
    <row r="213" spans="1:6" x14ac:dyDescent="0.25">
      <c r="B213" s="1" t="s">
        <v>674</v>
      </c>
      <c r="C213" t="s">
        <v>688</v>
      </c>
      <c r="D213">
        <v>349.57</v>
      </c>
      <c r="E213">
        <v>31252</v>
      </c>
      <c r="F213">
        <v>199.7</v>
      </c>
    </row>
    <row r="214" spans="1:6" x14ac:dyDescent="0.25">
      <c r="B214" s="1" t="s">
        <v>674</v>
      </c>
      <c r="C214" t="s">
        <v>673</v>
      </c>
      <c r="D214">
        <v>48.96</v>
      </c>
      <c r="E214">
        <v>4377</v>
      </c>
      <c r="F214">
        <v>16.399999999999999</v>
      </c>
    </row>
    <row r="215" spans="1:6" x14ac:dyDescent="0.25">
      <c r="B215" s="1" t="s">
        <v>703</v>
      </c>
      <c r="C215" t="s">
        <v>673</v>
      </c>
      <c r="D215">
        <v>103.2</v>
      </c>
      <c r="E215">
        <v>9226</v>
      </c>
      <c r="F215">
        <v>31.2</v>
      </c>
    </row>
    <row r="216" spans="1:6" x14ac:dyDescent="0.25">
      <c r="B216" s="1" t="s">
        <v>731</v>
      </c>
      <c r="C216" t="s">
        <v>673</v>
      </c>
      <c r="D216">
        <v>38.35</v>
      </c>
      <c r="E216">
        <v>2494</v>
      </c>
      <c r="F216">
        <v>9.1</v>
      </c>
    </row>
    <row r="217" spans="1:6" x14ac:dyDescent="0.25">
      <c r="B217" s="1" t="s">
        <v>732</v>
      </c>
      <c r="C217" t="s">
        <v>679</v>
      </c>
      <c r="D217">
        <v>124.59</v>
      </c>
      <c r="E217">
        <v>8103</v>
      </c>
      <c r="F217">
        <v>80.900000000000006</v>
      </c>
    </row>
    <row r="218" spans="1:6" x14ac:dyDescent="0.25">
      <c r="B218" s="1" t="s">
        <v>708</v>
      </c>
      <c r="C218" t="s">
        <v>724</v>
      </c>
      <c r="D218">
        <v>44.82</v>
      </c>
      <c r="E218">
        <v>4007</v>
      </c>
      <c r="F218">
        <v>0</v>
      </c>
    </row>
    <row r="219" spans="1:6" x14ac:dyDescent="0.25">
      <c r="B219" s="1" t="s">
        <v>715</v>
      </c>
      <c r="C219" t="s">
        <v>679</v>
      </c>
      <c r="D219">
        <v>222.98</v>
      </c>
      <c r="E219">
        <v>19935</v>
      </c>
      <c r="F219">
        <v>256.3</v>
      </c>
    </row>
    <row r="220" spans="1:6" x14ac:dyDescent="0.25">
      <c r="B220" s="1" t="s">
        <v>717</v>
      </c>
      <c r="C220" t="s">
        <v>733</v>
      </c>
      <c r="D220">
        <v>477.11</v>
      </c>
      <c r="E220">
        <v>42654</v>
      </c>
      <c r="F220">
        <v>561.29999999999995</v>
      </c>
    </row>
    <row r="221" spans="1:6" x14ac:dyDescent="0.25">
      <c r="B221" s="1" t="s">
        <v>734</v>
      </c>
      <c r="C221" t="s">
        <v>679</v>
      </c>
      <c r="D221">
        <v>201.11</v>
      </c>
      <c r="E221">
        <v>17979</v>
      </c>
      <c r="F221">
        <v>236.6</v>
      </c>
    </row>
    <row r="222" spans="1:6" x14ac:dyDescent="0.25">
      <c r="B222" s="1" t="s">
        <v>720</v>
      </c>
      <c r="C222" t="s">
        <v>735</v>
      </c>
      <c r="D222">
        <v>457.31</v>
      </c>
      <c r="E222">
        <v>29744</v>
      </c>
      <c r="F222">
        <v>557.70000000000005</v>
      </c>
    </row>
    <row r="223" spans="1:6" x14ac:dyDescent="0.25">
      <c r="B223" s="1" t="s">
        <v>736</v>
      </c>
      <c r="C223" t="s">
        <v>735</v>
      </c>
      <c r="D223">
        <v>42.12</v>
      </c>
      <c r="E223">
        <v>3766</v>
      </c>
      <c r="F223">
        <v>54</v>
      </c>
    </row>
    <row r="224" spans="1:6" x14ac:dyDescent="0.25">
      <c r="B224" s="1" t="s">
        <v>711</v>
      </c>
      <c r="C224" t="s">
        <v>688</v>
      </c>
      <c r="D224">
        <v>122.79</v>
      </c>
      <c r="E224">
        <v>10978</v>
      </c>
      <c r="F224">
        <v>69.900000000000006</v>
      </c>
    </row>
    <row r="225" spans="1:6" x14ac:dyDescent="0.25">
      <c r="B225" s="1" t="s">
        <v>711</v>
      </c>
      <c r="C225" t="s">
        <v>673</v>
      </c>
      <c r="D225">
        <v>9.06</v>
      </c>
      <c r="E225">
        <v>810</v>
      </c>
      <c r="F225">
        <v>3</v>
      </c>
    </row>
    <row r="226" spans="1:6" x14ac:dyDescent="0.25">
      <c r="B226" s="1" t="s">
        <v>712</v>
      </c>
      <c r="C226" t="s">
        <v>733</v>
      </c>
      <c r="D226">
        <v>188.61</v>
      </c>
      <c r="E226">
        <v>16862</v>
      </c>
      <c r="F226">
        <v>207</v>
      </c>
    </row>
    <row r="227" spans="1:6" x14ac:dyDescent="0.25">
      <c r="B227" s="1" t="s">
        <v>737</v>
      </c>
      <c r="C227" t="s">
        <v>688</v>
      </c>
      <c r="D227">
        <v>133.5</v>
      </c>
      <c r="E227">
        <v>11935</v>
      </c>
      <c r="F227">
        <v>77.5</v>
      </c>
    </row>
    <row r="228" spans="1:6" x14ac:dyDescent="0.25">
      <c r="B228" s="1" t="s">
        <v>737</v>
      </c>
      <c r="C228" t="s">
        <v>673</v>
      </c>
      <c r="D228">
        <v>78.599999999999994</v>
      </c>
      <c r="E228">
        <v>7027</v>
      </c>
      <c r="F228">
        <v>27.6</v>
      </c>
    </row>
    <row r="229" spans="1:6" x14ac:dyDescent="0.25">
      <c r="B229" s="1" t="s">
        <v>704</v>
      </c>
      <c r="C229" t="s">
        <v>723</v>
      </c>
      <c r="D229">
        <v>751.07</v>
      </c>
      <c r="E229">
        <v>23236</v>
      </c>
      <c r="F229">
        <v>790.6</v>
      </c>
    </row>
    <row r="230" spans="1:6" x14ac:dyDescent="0.25">
      <c r="B230" s="1" t="s">
        <v>738</v>
      </c>
      <c r="C230" t="s">
        <v>679</v>
      </c>
      <c r="D230">
        <v>431.29</v>
      </c>
      <c r="E230">
        <v>38558</v>
      </c>
      <c r="F230">
        <v>507.4</v>
      </c>
    </row>
    <row r="231" spans="1:6" x14ac:dyDescent="0.25">
      <c r="B231" s="1" t="s">
        <v>739</v>
      </c>
      <c r="C231" t="s">
        <v>740</v>
      </c>
      <c r="D231">
        <v>148.12</v>
      </c>
      <c r="E231">
        <v>13242</v>
      </c>
      <c r="F231">
        <v>178.9</v>
      </c>
    </row>
    <row r="233" spans="1:6" x14ac:dyDescent="0.25">
      <c r="A233" s="49" t="s">
        <v>671</v>
      </c>
      <c r="D233" s="49">
        <f>SUM(D211:D231)</f>
        <v>4065.02</v>
      </c>
      <c r="E233" s="49">
        <f>SUM(E211:E231)</f>
        <v>304398</v>
      </c>
      <c r="F233" s="49">
        <f>SUM(F211:F231)</f>
        <v>3891.1</v>
      </c>
    </row>
    <row r="236" spans="1:6" x14ac:dyDescent="0.25">
      <c r="A236" s="49" t="s">
        <v>110</v>
      </c>
    </row>
    <row r="237" spans="1:6" x14ac:dyDescent="0.25">
      <c r="A237" s="49" t="s">
        <v>649</v>
      </c>
      <c r="B237" s="24"/>
      <c r="C237" s="24"/>
      <c r="D237" s="24"/>
      <c r="E237" s="24"/>
      <c r="F237" s="24"/>
    </row>
    <row r="238" spans="1:6" ht="15" customHeight="1" x14ac:dyDescent="0.25">
      <c r="B238" s="1" t="s">
        <v>672</v>
      </c>
      <c r="C238" t="s">
        <v>686</v>
      </c>
      <c r="D238">
        <v>20.12</v>
      </c>
      <c r="E238">
        <v>1837</v>
      </c>
      <c r="F238">
        <v>9.1999999999999993</v>
      </c>
    </row>
    <row r="239" spans="1:6" x14ac:dyDescent="0.25">
      <c r="B239" s="1" t="s">
        <v>674</v>
      </c>
      <c r="C239" t="s">
        <v>688</v>
      </c>
      <c r="D239">
        <v>271.58999999999997</v>
      </c>
      <c r="E239">
        <v>24797</v>
      </c>
      <c r="F239">
        <v>155.30000000000001</v>
      </c>
    </row>
    <row r="240" spans="1:6" x14ac:dyDescent="0.25">
      <c r="B240" s="1" t="s">
        <v>674</v>
      </c>
      <c r="C240" t="s">
        <v>673</v>
      </c>
      <c r="D240">
        <v>45.93</v>
      </c>
      <c r="E240">
        <v>4193</v>
      </c>
      <c r="F240">
        <v>15.3</v>
      </c>
    </row>
    <row r="241" spans="1:6" x14ac:dyDescent="0.25">
      <c r="B241" s="1" t="s">
        <v>703</v>
      </c>
      <c r="C241" t="s">
        <v>673</v>
      </c>
      <c r="D241">
        <v>28.96</v>
      </c>
      <c r="E241">
        <v>2644</v>
      </c>
      <c r="F241">
        <v>9.6</v>
      </c>
    </row>
    <row r="242" spans="1:6" x14ac:dyDescent="0.25">
      <c r="B242" s="1" t="s">
        <v>704</v>
      </c>
      <c r="C242" t="s">
        <v>723</v>
      </c>
      <c r="D242">
        <v>356.81</v>
      </c>
      <c r="E242">
        <v>11717</v>
      </c>
      <c r="F242">
        <v>414.9</v>
      </c>
    </row>
    <row r="243" spans="1:6" x14ac:dyDescent="0.25">
      <c r="B243" s="1" t="s">
        <v>708</v>
      </c>
      <c r="C243" t="s">
        <v>724</v>
      </c>
      <c r="D243">
        <v>29.28</v>
      </c>
      <c r="E243">
        <v>2673</v>
      </c>
      <c r="F243">
        <v>0</v>
      </c>
    </row>
    <row r="244" spans="1:6" x14ac:dyDescent="0.25">
      <c r="B244" s="1" t="s">
        <v>678</v>
      </c>
      <c r="C244" t="s">
        <v>725</v>
      </c>
      <c r="D244">
        <v>829.61</v>
      </c>
      <c r="E244">
        <v>75745</v>
      </c>
      <c r="F244">
        <v>747.4</v>
      </c>
    </row>
    <row r="245" spans="1:6" x14ac:dyDescent="0.25">
      <c r="B245" s="1" t="s">
        <v>720</v>
      </c>
      <c r="C245" t="s">
        <v>723</v>
      </c>
      <c r="D245">
        <v>348.52</v>
      </c>
      <c r="E245">
        <v>23330</v>
      </c>
      <c r="F245">
        <v>414.9</v>
      </c>
    </row>
    <row r="246" spans="1:6" x14ac:dyDescent="0.25">
      <c r="B246" s="1" t="s">
        <v>726</v>
      </c>
      <c r="C246" t="s">
        <v>679</v>
      </c>
      <c r="D246">
        <v>9.76</v>
      </c>
      <c r="E246">
        <v>891</v>
      </c>
      <c r="F246">
        <v>0</v>
      </c>
    </row>
    <row r="247" spans="1:6" x14ac:dyDescent="0.25">
      <c r="B247" s="1" t="s">
        <v>727</v>
      </c>
      <c r="C247" t="s">
        <v>709</v>
      </c>
      <c r="D247">
        <v>0.6</v>
      </c>
      <c r="E247">
        <v>55</v>
      </c>
      <c r="F247">
        <v>0</v>
      </c>
    </row>
    <row r="249" spans="1:6" x14ac:dyDescent="0.25">
      <c r="A249" s="49" t="s">
        <v>671</v>
      </c>
      <c r="D249" s="49">
        <f>SUM(D238:D247)</f>
        <v>1941.1799999999998</v>
      </c>
      <c r="E249" s="49">
        <f>SUM(E238:E247)</f>
        <v>147882</v>
      </c>
      <c r="F249" s="49">
        <f>SUM(F238:F247)</f>
        <v>1766.6</v>
      </c>
    </row>
    <row r="252" spans="1:6" x14ac:dyDescent="0.25">
      <c r="A252" s="49" t="s">
        <v>113</v>
      </c>
    </row>
    <row r="253" spans="1:6" x14ac:dyDescent="0.25">
      <c r="A253" s="49" t="s">
        <v>649</v>
      </c>
      <c r="B253" s="24"/>
      <c r="C253" s="24"/>
      <c r="D253" s="24"/>
      <c r="E253" s="24"/>
      <c r="F253" s="24"/>
    </row>
    <row r="254" spans="1:6" ht="15" customHeight="1" x14ac:dyDescent="0.25">
      <c r="B254" s="1" t="s">
        <v>672</v>
      </c>
      <c r="C254" t="s">
        <v>686</v>
      </c>
      <c r="D254">
        <v>6.84</v>
      </c>
      <c r="E254">
        <v>611</v>
      </c>
      <c r="F254">
        <v>2.8</v>
      </c>
    </row>
    <row r="255" spans="1:6" x14ac:dyDescent="0.25">
      <c r="B255" s="1" t="s">
        <v>674</v>
      </c>
      <c r="C255" t="s">
        <v>688</v>
      </c>
      <c r="D255">
        <v>145.75</v>
      </c>
      <c r="E255">
        <v>13016</v>
      </c>
      <c r="F255">
        <v>81.900000000000006</v>
      </c>
    </row>
    <row r="256" spans="1:6" x14ac:dyDescent="0.25">
      <c r="B256" s="1" t="s">
        <v>674</v>
      </c>
      <c r="C256" t="s">
        <v>673</v>
      </c>
      <c r="D256">
        <v>50.41</v>
      </c>
      <c r="E256">
        <v>4502</v>
      </c>
      <c r="F256">
        <v>16.5</v>
      </c>
    </row>
    <row r="257" spans="1:6" x14ac:dyDescent="0.25">
      <c r="B257" s="1" t="s">
        <v>703</v>
      </c>
      <c r="C257" t="s">
        <v>673</v>
      </c>
      <c r="D257">
        <v>12.82</v>
      </c>
      <c r="E257">
        <v>1145</v>
      </c>
      <c r="F257">
        <v>4.2</v>
      </c>
    </row>
    <row r="258" spans="1:6" x14ac:dyDescent="0.25">
      <c r="B258" s="1" t="s">
        <v>704</v>
      </c>
      <c r="C258" t="s">
        <v>723</v>
      </c>
      <c r="D258">
        <v>213.11</v>
      </c>
      <c r="E258">
        <v>6572</v>
      </c>
      <c r="F258">
        <v>247.8</v>
      </c>
    </row>
    <row r="259" spans="1:6" x14ac:dyDescent="0.25">
      <c r="B259" s="1" t="s">
        <v>708</v>
      </c>
      <c r="C259" t="s">
        <v>724</v>
      </c>
      <c r="D259">
        <v>20.73</v>
      </c>
      <c r="E259">
        <v>1851</v>
      </c>
      <c r="F259">
        <v>0</v>
      </c>
    </row>
    <row r="260" spans="1:6" x14ac:dyDescent="0.25">
      <c r="B260" s="1" t="s">
        <v>678</v>
      </c>
      <c r="C260" t="s">
        <v>679</v>
      </c>
      <c r="D260">
        <v>495.65</v>
      </c>
      <c r="E260">
        <v>44263</v>
      </c>
      <c r="F260">
        <v>516.29999999999995</v>
      </c>
    </row>
    <row r="261" spans="1:6" x14ac:dyDescent="0.25">
      <c r="B261" s="1" t="s">
        <v>720</v>
      </c>
      <c r="C261" t="s">
        <v>741</v>
      </c>
      <c r="D261">
        <v>255.23</v>
      </c>
      <c r="E261">
        <v>16576</v>
      </c>
      <c r="F261">
        <v>247.8</v>
      </c>
    </row>
    <row r="262" spans="1:6" x14ac:dyDescent="0.25">
      <c r="B262" s="1" t="s">
        <v>726</v>
      </c>
      <c r="C262" t="s">
        <v>679</v>
      </c>
      <c r="D262">
        <v>6.91</v>
      </c>
      <c r="E262">
        <v>617</v>
      </c>
      <c r="F262">
        <v>0</v>
      </c>
    </row>
    <row r="263" spans="1:6" x14ac:dyDescent="0.25">
      <c r="B263" s="1" t="s">
        <v>727</v>
      </c>
      <c r="C263" t="s">
        <v>709</v>
      </c>
      <c r="D263">
        <v>0.2</v>
      </c>
      <c r="E263">
        <v>18</v>
      </c>
      <c r="F263">
        <v>0</v>
      </c>
    </row>
    <row r="265" spans="1:6" x14ac:dyDescent="0.25">
      <c r="A265" s="49" t="s">
        <v>671</v>
      </c>
      <c r="D265" s="49">
        <f>SUM(D254:D263)</f>
        <v>1207.6500000000001</v>
      </c>
      <c r="E265" s="49">
        <f>SUM(E254:E263)</f>
        <v>89171</v>
      </c>
      <c r="F265" s="49">
        <f>SUM(F254:F263)</f>
        <v>1117.3</v>
      </c>
    </row>
    <row r="268" spans="1:6" x14ac:dyDescent="0.25">
      <c r="A268" s="49" t="s">
        <v>116</v>
      </c>
    </row>
    <row r="269" spans="1:6" x14ac:dyDescent="0.25">
      <c r="A269" s="49" t="s">
        <v>649</v>
      </c>
      <c r="B269" s="24"/>
      <c r="C269" s="24"/>
      <c r="D269" s="24"/>
      <c r="E269" s="24"/>
      <c r="F269" s="24"/>
    </row>
    <row r="270" spans="1:6" ht="15" customHeight="1" x14ac:dyDescent="0.25">
      <c r="B270" s="1" t="s">
        <v>672</v>
      </c>
      <c r="C270" t="s">
        <v>686</v>
      </c>
      <c r="D270">
        <v>62.02</v>
      </c>
      <c r="E270">
        <v>5650</v>
      </c>
      <c r="F270">
        <v>28.4</v>
      </c>
    </row>
    <row r="271" spans="1:6" ht="15" customHeight="1" x14ac:dyDescent="0.25">
      <c r="B271" s="1" t="s">
        <v>731</v>
      </c>
      <c r="C271" t="s">
        <v>673</v>
      </c>
      <c r="D271">
        <v>42.77</v>
      </c>
      <c r="E271">
        <v>3480</v>
      </c>
      <c r="F271">
        <v>10.3</v>
      </c>
    </row>
    <row r="272" spans="1:6" x14ac:dyDescent="0.25">
      <c r="B272" s="1" t="s">
        <v>674</v>
      </c>
      <c r="C272" t="s">
        <v>688</v>
      </c>
      <c r="D272">
        <v>796.36</v>
      </c>
      <c r="E272">
        <v>72553</v>
      </c>
      <c r="F272">
        <v>452.5</v>
      </c>
    </row>
    <row r="273" spans="1:6" x14ac:dyDescent="0.25">
      <c r="B273" s="1" t="s">
        <v>674</v>
      </c>
      <c r="C273" t="s">
        <v>673</v>
      </c>
      <c r="D273">
        <v>721.37</v>
      </c>
      <c r="E273">
        <v>65721</v>
      </c>
      <c r="F273">
        <v>238.7</v>
      </c>
    </row>
    <row r="274" spans="1:6" x14ac:dyDescent="0.25">
      <c r="B274" s="1" t="s">
        <v>703</v>
      </c>
      <c r="C274" t="s">
        <v>673</v>
      </c>
      <c r="D274">
        <v>281.7</v>
      </c>
      <c r="E274">
        <v>25665</v>
      </c>
      <c r="F274">
        <v>84.6</v>
      </c>
    </row>
    <row r="275" spans="1:6" x14ac:dyDescent="0.25">
      <c r="B275" s="1" t="s">
        <v>704</v>
      </c>
      <c r="C275" t="s">
        <v>723</v>
      </c>
      <c r="D275">
        <v>1072.33</v>
      </c>
      <c r="E275">
        <v>35003</v>
      </c>
      <c r="F275">
        <v>1051.3</v>
      </c>
    </row>
    <row r="276" spans="1:6" x14ac:dyDescent="0.25">
      <c r="B276" s="1" t="s">
        <v>708</v>
      </c>
      <c r="C276" t="s">
        <v>724</v>
      </c>
      <c r="D276">
        <v>63.66</v>
      </c>
      <c r="E276">
        <v>5800</v>
      </c>
      <c r="F276">
        <v>0</v>
      </c>
    </row>
    <row r="277" spans="1:6" x14ac:dyDescent="0.25">
      <c r="B277" s="1" t="s">
        <v>678</v>
      </c>
      <c r="C277" t="s">
        <v>725</v>
      </c>
      <c r="D277">
        <v>2290.04</v>
      </c>
      <c r="E277">
        <v>208637</v>
      </c>
      <c r="F277">
        <v>2063.1</v>
      </c>
    </row>
    <row r="278" spans="1:6" x14ac:dyDescent="0.25">
      <c r="B278" s="1" t="s">
        <v>732</v>
      </c>
      <c r="C278" t="s">
        <v>725</v>
      </c>
      <c r="D278">
        <v>157.69</v>
      </c>
      <c r="E278">
        <v>12830</v>
      </c>
      <c r="F278">
        <v>85.7</v>
      </c>
    </row>
    <row r="279" spans="1:6" x14ac:dyDescent="0.25">
      <c r="B279" s="1" t="s">
        <v>726</v>
      </c>
      <c r="C279" t="s">
        <v>679</v>
      </c>
      <c r="D279">
        <v>21.23</v>
      </c>
      <c r="E279">
        <v>1934</v>
      </c>
      <c r="F279">
        <v>0</v>
      </c>
    </row>
    <row r="280" spans="1:6" x14ac:dyDescent="0.25">
      <c r="B280" s="1" t="s">
        <v>720</v>
      </c>
      <c r="C280" t="s">
        <v>742</v>
      </c>
      <c r="D280">
        <v>163.41999999999999</v>
      </c>
      <c r="E280">
        <v>13296</v>
      </c>
      <c r="F280">
        <v>961.3</v>
      </c>
    </row>
    <row r="281" spans="1:6" x14ac:dyDescent="0.25">
      <c r="B281" s="1" t="s">
        <v>736</v>
      </c>
      <c r="C281" t="s">
        <v>723</v>
      </c>
      <c r="D281">
        <v>94.5</v>
      </c>
      <c r="E281">
        <v>7689</v>
      </c>
      <c r="F281">
        <v>90</v>
      </c>
    </row>
    <row r="282" spans="1:6" x14ac:dyDescent="0.25">
      <c r="B282" s="1" t="s">
        <v>727</v>
      </c>
      <c r="C282" t="s">
        <v>709</v>
      </c>
      <c r="D282">
        <v>1.8</v>
      </c>
      <c r="E282">
        <v>164</v>
      </c>
      <c r="F282">
        <v>0</v>
      </c>
    </row>
    <row r="284" spans="1:6" x14ac:dyDescent="0.25">
      <c r="A284" s="49" t="s">
        <v>671</v>
      </c>
      <c r="D284" s="49">
        <f>SUM(D270:D282)</f>
        <v>5768.8899999999994</v>
      </c>
      <c r="E284" s="49">
        <f>SUM(E270:E282)</f>
        <v>458422</v>
      </c>
      <c r="F284" s="49">
        <f>SUM(F270:F282)</f>
        <v>5065.8999999999996</v>
      </c>
    </row>
    <row r="287" spans="1:6" x14ac:dyDescent="0.25">
      <c r="A287" s="49" t="s">
        <v>118</v>
      </c>
    </row>
    <row r="288" spans="1:6" x14ac:dyDescent="0.25">
      <c r="A288" s="49" t="s">
        <v>649</v>
      </c>
      <c r="B288" s="24"/>
      <c r="C288" s="24"/>
      <c r="D288" s="24"/>
      <c r="E288" s="24"/>
      <c r="F288" s="24"/>
    </row>
    <row r="289" spans="1:6" ht="15" customHeight="1" x14ac:dyDescent="0.25">
      <c r="B289" s="1" t="s">
        <v>672</v>
      </c>
      <c r="C289" t="s">
        <v>686</v>
      </c>
      <c r="D289">
        <v>37.03</v>
      </c>
      <c r="E289">
        <v>3236.56</v>
      </c>
      <c r="F289">
        <v>20.57</v>
      </c>
    </row>
    <row r="290" spans="1:6" x14ac:dyDescent="0.25">
      <c r="B290" s="1" t="s">
        <v>674</v>
      </c>
      <c r="C290" t="s">
        <v>675</v>
      </c>
      <c r="D290">
        <v>519.25</v>
      </c>
      <c r="E290">
        <v>45384.36</v>
      </c>
      <c r="F290">
        <v>370.89</v>
      </c>
    </row>
    <row r="291" spans="1:6" x14ac:dyDescent="0.25">
      <c r="B291" s="1" t="s">
        <v>674</v>
      </c>
      <c r="C291" t="s">
        <v>673</v>
      </c>
      <c r="D291">
        <v>318.64999999999998</v>
      </c>
      <c r="E291">
        <v>27851.18</v>
      </c>
      <c r="F291">
        <v>127.46</v>
      </c>
    </row>
    <row r="292" spans="1:6" x14ac:dyDescent="0.25">
      <c r="B292" s="1" t="s">
        <v>704</v>
      </c>
      <c r="C292" t="s">
        <v>743</v>
      </c>
      <c r="D292">
        <v>254</v>
      </c>
      <c r="E292">
        <v>22200.53</v>
      </c>
      <c r="F292">
        <v>619.52</v>
      </c>
    </row>
    <row r="293" spans="1:6" x14ac:dyDescent="0.25">
      <c r="B293" s="1" t="s">
        <v>678</v>
      </c>
      <c r="D293">
        <v>1960.92</v>
      </c>
      <c r="E293">
        <v>171391.62</v>
      </c>
      <c r="F293">
        <v>1531.97</v>
      </c>
    </row>
    <row r="294" spans="1:6" x14ac:dyDescent="0.25">
      <c r="B294" s="1" t="s">
        <v>744</v>
      </c>
      <c r="C294" t="s">
        <v>745</v>
      </c>
      <c r="D294">
        <v>138.53</v>
      </c>
      <c r="E294">
        <v>12108.03</v>
      </c>
      <c r="F294">
        <v>692.64</v>
      </c>
    </row>
    <row r="295" spans="1:6" x14ac:dyDescent="0.25">
      <c r="B295" s="1" t="s">
        <v>682</v>
      </c>
      <c r="C295" t="s">
        <v>686</v>
      </c>
      <c r="D295">
        <v>7.68</v>
      </c>
      <c r="E295">
        <v>671.26</v>
      </c>
      <c r="F295">
        <v>2.56</v>
      </c>
    </row>
    <row r="296" spans="1:6" x14ac:dyDescent="0.25">
      <c r="B296" s="1" t="s">
        <v>746</v>
      </c>
      <c r="D296">
        <v>16.32</v>
      </c>
      <c r="E296">
        <v>1426.43</v>
      </c>
    </row>
    <row r="297" spans="1:6" x14ac:dyDescent="0.25">
      <c r="B297" s="1" t="s">
        <v>747</v>
      </c>
      <c r="D297">
        <v>207.82</v>
      </c>
      <c r="E297">
        <v>18164.23</v>
      </c>
    </row>
    <row r="299" spans="1:6" x14ac:dyDescent="0.25">
      <c r="A299" s="49" t="s">
        <v>671</v>
      </c>
      <c r="D299" s="49">
        <f>SUM(D289:D297)</f>
        <v>3460.2000000000003</v>
      </c>
      <c r="E299" s="49">
        <f>SUM(E289:E297)</f>
        <v>302434.2</v>
      </c>
      <c r="F299" s="49">
        <f>SUM(F289:F297)</f>
        <v>3365.6099999999997</v>
      </c>
    </row>
    <row r="302" spans="1:6" x14ac:dyDescent="0.25">
      <c r="A302" s="49" t="s">
        <v>121</v>
      </c>
    </row>
    <row r="303" spans="1:6" x14ac:dyDescent="0.25">
      <c r="A303" s="49" t="s">
        <v>649</v>
      </c>
      <c r="B303" s="24"/>
      <c r="C303" s="24"/>
      <c r="D303" s="24"/>
      <c r="E303" s="24"/>
      <c r="F303" s="24"/>
    </row>
    <row r="304" spans="1:6" ht="15" customHeight="1" x14ac:dyDescent="0.25">
      <c r="B304" s="1" t="s">
        <v>672</v>
      </c>
      <c r="C304" t="s">
        <v>686</v>
      </c>
      <c r="D304">
        <v>48.11</v>
      </c>
      <c r="E304">
        <v>4280</v>
      </c>
      <c r="F304">
        <v>26.73</v>
      </c>
    </row>
    <row r="305" spans="1:6" x14ac:dyDescent="0.25">
      <c r="B305" s="1" t="s">
        <v>748</v>
      </c>
      <c r="C305" t="s">
        <v>673</v>
      </c>
      <c r="D305">
        <v>56.5</v>
      </c>
      <c r="E305">
        <v>5026.3900000000003</v>
      </c>
      <c r="F305">
        <v>20.18</v>
      </c>
    </row>
    <row r="306" spans="1:6" x14ac:dyDescent="0.25">
      <c r="B306" s="1" t="s">
        <v>674</v>
      </c>
      <c r="C306" t="s">
        <v>675</v>
      </c>
      <c r="D306">
        <v>496.78</v>
      </c>
      <c r="E306">
        <v>44194.9</v>
      </c>
      <c r="F306">
        <v>342.61</v>
      </c>
    </row>
    <row r="307" spans="1:6" x14ac:dyDescent="0.25">
      <c r="B307" s="1" t="s">
        <v>674</v>
      </c>
      <c r="C307" t="s">
        <v>673</v>
      </c>
      <c r="D307">
        <v>493.68</v>
      </c>
      <c r="E307">
        <v>43919.12</v>
      </c>
      <c r="F307">
        <v>205.7</v>
      </c>
    </row>
    <row r="308" spans="1:6" x14ac:dyDescent="0.25">
      <c r="B308" s="1" t="s">
        <v>676</v>
      </c>
      <c r="C308" t="s">
        <v>749</v>
      </c>
      <c r="D308">
        <v>262.02999999999997</v>
      </c>
      <c r="E308">
        <v>23310.9</v>
      </c>
      <c r="F308">
        <v>557.5</v>
      </c>
    </row>
    <row r="309" spans="1:6" x14ac:dyDescent="0.25">
      <c r="B309" s="1" t="s">
        <v>678</v>
      </c>
      <c r="C309" t="s">
        <v>733</v>
      </c>
      <c r="D309">
        <v>443.29</v>
      </c>
      <c r="E309">
        <v>39436.28</v>
      </c>
      <c r="F309">
        <v>521.52</v>
      </c>
    </row>
    <row r="310" spans="1:6" x14ac:dyDescent="0.25">
      <c r="B310" s="1" t="s">
        <v>678</v>
      </c>
      <c r="C310" t="s">
        <v>679</v>
      </c>
      <c r="D310">
        <v>1200</v>
      </c>
      <c r="E310">
        <v>106755.26</v>
      </c>
      <c r="F310">
        <v>1379.31</v>
      </c>
    </row>
    <row r="311" spans="1:6" x14ac:dyDescent="0.25">
      <c r="B311" s="1" t="s">
        <v>678</v>
      </c>
      <c r="C311" t="s">
        <v>679</v>
      </c>
      <c r="D311">
        <v>106.37</v>
      </c>
      <c r="E311">
        <v>9462.9599999999991</v>
      </c>
      <c r="F311">
        <v>122.26</v>
      </c>
    </row>
    <row r="312" spans="1:6" x14ac:dyDescent="0.25">
      <c r="B312" s="1" t="s">
        <v>750</v>
      </c>
      <c r="C312" t="s">
        <v>751</v>
      </c>
      <c r="D312">
        <v>393.26</v>
      </c>
      <c r="E312">
        <v>34985.480000000003</v>
      </c>
      <c r="F312">
        <v>485.5</v>
      </c>
    </row>
    <row r="313" spans="1:6" x14ac:dyDescent="0.25">
      <c r="B313" s="1" t="s">
        <v>736</v>
      </c>
      <c r="C313" t="s">
        <v>752</v>
      </c>
      <c r="D313">
        <v>72</v>
      </c>
      <c r="E313">
        <v>6405.32</v>
      </c>
      <c r="F313">
        <v>72</v>
      </c>
    </row>
    <row r="314" spans="1:6" x14ac:dyDescent="0.25">
      <c r="B314" s="1" t="s">
        <v>753</v>
      </c>
      <c r="D314">
        <v>5.8</v>
      </c>
      <c r="E314">
        <v>515.98</v>
      </c>
    </row>
    <row r="315" spans="1:6" x14ac:dyDescent="0.25">
      <c r="B315" s="1" t="s">
        <v>753</v>
      </c>
      <c r="D315">
        <v>6.2</v>
      </c>
      <c r="E315">
        <v>551.57000000000005</v>
      </c>
    </row>
    <row r="316" spans="1:6" x14ac:dyDescent="0.25">
      <c r="B316" s="1" t="s">
        <v>754</v>
      </c>
      <c r="D316">
        <v>100.7</v>
      </c>
      <c r="E316">
        <v>8958.5499999999993</v>
      </c>
    </row>
    <row r="317" spans="1:6" x14ac:dyDescent="0.25">
      <c r="B317" s="1" t="s">
        <v>754</v>
      </c>
      <c r="D317">
        <v>124.6</v>
      </c>
      <c r="E317">
        <v>11084.75</v>
      </c>
    </row>
    <row r="319" spans="1:6" x14ac:dyDescent="0.25">
      <c r="A319" s="49" t="s">
        <v>671</v>
      </c>
      <c r="D319" s="49">
        <f>SUM(D304:D317)</f>
        <v>3809.3199999999993</v>
      </c>
      <c r="E319" s="49">
        <f>SUM(E304:E317)</f>
        <v>338887.45999999996</v>
      </c>
      <c r="F319" s="49">
        <f>SUM(F304:F317)</f>
        <v>3733.3100000000004</v>
      </c>
    </row>
    <row r="322" spans="1:6" x14ac:dyDescent="0.25">
      <c r="A322" s="49" t="s">
        <v>124</v>
      </c>
    </row>
    <row r="323" spans="1:6" x14ac:dyDescent="0.25">
      <c r="A323" s="49" t="s">
        <v>649</v>
      </c>
      <c r="B323" s="24"/>
      <c r="C323" s="24"/>
      <c r="D323" s="24"/>
      <c r="E323" s="24"/>
      <c r="F323" s="24"/>
    </row>
    <row r="324" spans="1:6" ht="15" customHeight="1" x14ac:dyDescent="0.25">
      <c r="B324" s="1" t="s">
        <v>672</v>
      </c>
      <c r="C324" t="s">
        <v>686</v>
      </c>
      <c r="D324">
        <v>25.48</v>
      </c>
      <c r="E324">
        <v>2230.77</v>
      </c>
      <c r="F324">
        <v>12.74</v>
      </c>
    </row>
    <row r="325" spans="1:6" x14ac:dyDescent="0.25">
      <c r="B325" s="1" t="s">
        <v>755</v>
      </c>
      <c r="C325" t="s">
        <v>673</v>
      </c>
      <c r="D325">
        <v>29.01</v>
      </c>
      <c r="E325">
        <v>2539.8200000000002</v>
      </c>
      <c r="F325">
        <v>10.36</v>
      </c>
    </row>
    <row r="326" spans="1:6" x14ac:dyDescent="0.25">
      <c r="B326" s="1" t="s">
        <v>674</v>
      </c>
      <c r="C326" t="s">
        <v>675</v>
      </c>
      <c r="D326">
        <v>545.89</v>
      </c>
      <c r="E326">
        <v>47792.58</v>
      </c>
      <c r="F326">
        <v>389.92</v>
      </c>
    </row>
    <row r="327" spans="1:6" x14ac:dyDescent="0.25">
      <c r="B327" s="1" t="s">
        <v>674</v>
      </c>
      <c r="C327" t="s">
        <v>673</v>
      </c>
      <c r="D327">
        <v>81.67</v>
      </c>
      <c r="E327">
        <v>7150.2</v>
      </c>
      <c r="F327">
        <v>34.03</v>
      </c>
    </row>
    <row r="328" spans="1:6" x14ac:dyDescent="0.25">
      <c r="B328" s="1" t="s">
        <v>703</v>
      </c>
      <c r="C328" t="s">
        <v>673</v>
      </c>
      <c r="D328">
        <v>56.45</v>
      </c>
      <c r="E328">
        <v>4942.1899999999996</v>
      </c>
      <c r="F328">
        <v>20.16</v>
      </c>
    </row>
    <row r="329" spans="1:6" x14ac:dyDescent="0.25">
      <c r="B329" s="1" t="s">
        <v>690</v>
      </c>
      <c r="C329" t="s">
        <v>677</v>
      </c>
      <c r="D329">
        <v>118.38</v>
      </c>
      <c r="E329">
        <v>10364.15</v>
      </c>
      <c r="F329">
        <v>408.19</v>
      </c>
    </row>
    <row r="330" spans="1:6" x14ac:dyDescent="0.25">
      <c r="B330" s="1" t="s">
        <v>676</v>
      </c>
      <c r="C330" t="s">
        <v>743</v>
      </c>
      <c r="D330">
        <v>12.08</v>
      </c>
      <c r="E330">
        <v>1057.5999999999999</v>
      </c>
      <c r="F330">
        <v>25.16</v>
      </c>
    </row>
    <row r="331" spans="1:6" x14ac:dyDescent="0.25">
      <c r="B331" s="1" t="s">
        <v>678</v>
      </c>
      <c r="C331" t="s">
        <v>718</v>
      </c>
      <c r="D331">
        <v>2160.71</v>
      </c>
      <c r="E331">
        <v>189169.81</v>
      </c>
      <c r="F331">
        <v>2427.7600000000002</v>
      </c>
    </row>
    <row r="332" spans="1:6" ht="30" x14ac:dyDescent="0.25">
      <c r="B332" s="1" t="s">
        <v>756</v>
      </c>
      <c r="D332">
        <v>7.12</v>
      </c>
      <c r="E332">
        <v>623.35</v>
      </c>
    </row>
    <row r="333" spans="1:6" ht="30" x14ac:dyDescent="0.25">
      <c r="B333" s="1" t="s">
        <v>757</v>
      </c>
      <c r="D333">
        <v>0.68</v>
      </c>
      <c r="E333">
        <v>59.53</v>
      </c>
    </row>
    <row r="334" spans="1:6" x14ac:dyDescent="0.25">
      <c r="B334" s="1" t="s">
        <v>747</v>
      </c>
      <c r="D334">
        <v>120.09</v>
      </c>
      <c r="E334">
        <v>10513.86</v>
      </c>
    </row>
    <row r="335" spans="1:6" x14ac:dyDescent="0.25">
      <c r="B335" s="1" t="s">
        <v>744</v>
      </c>
      <c r="C335" t="s">
        <v>758</v>
      </c>
      <c r="D335">
        <v>148.44999999999999</v>
      </c>
      <c r="E335">
        <v>12996.77</v>
      </c>
      <c r="F335">
        <v>146.97999999999999</v>
      </c>
    </row>
    <row r="336" spans="1:6" x14ac:dyDescent="0.25">
      <c r="B336" s="1" t="s">
        <v>759</v>
      </c>
      <c r="C336" t="s">
        <v>743</v>
      </c>
      <c r="D336">
        <v>26.76</v>
      </c>
      <c r="E336">
        <v>2342.83</v>
      </c>
      <c r="F336">
        <v>27.88</v>
      </c>
    </row>
    <row r="337" spans="1:6" x14ac:dyDescent="0.25">
      <c r="B337" s="1" t="s">
        <v>680</v>
      </c>
      <c r="C337" t="s">
        <v>743</v>
      </c>
      <c r="D337">
        <v>296.82</v>
      </c>
      <c r="E337">
        <v>25986.54</v>
      </c>
      <c r="F337">
        <v>288.17</v>
      </c>
    </row>
    <row r="339" spans="1:6" x14ac:dyDescent="0.25">
      <c r="A339" s="49" t="s">
        <v>671</v>
      </c>
      <c r="D339" s="49">
        <f>SUM(D324:D337)</f>
        <v>3629.59</v>
      </c>
      <c r="E339" s="49">
        <f>SUM(E324:E337)</f>
        <v>317770</v>
      </c>
      <c r="F339" s="49">
        <f>SUM(F324:F337)</f>
        <v>3791.3500000000004</v>
      </c>
    </row>
    <row r="342" spans="1:6" x14ac:dyDescent="0.25">
      <c r="A342" s="49" t="s">
        <v>127</v>
      </c>
    </row>
    <row r="343" spans="1:6" x14ac:dyDescent="0.25">
      <c r="A343" s="49" t="s">
        <v>649</v>
      </c>
      <c r="B343" s="24"/>
      <c r="C343" s="24"/>
      <c r="D343" s="24"/>
      <c r="E343" s="24"/>
      <c r="F343" s="24"/>
    </row>
    <row r="344" spans="1:6" ht="15" customHeight="1" x14ac:dyDescent="0.25">
      <c r="B344" s="1" t="s">
        <v>672</v>
      </c>
      <c r="C344" t="s">
        <v>673</v>
      </c>
      <c r="D344">
        <v>25.26</v>
      </c>
      <c r="E344">
        <v>2215.1999999999998</v>
      </c>
      <c r="F344">
        <v>9.02</v>
      </c>
    </row>
    <row r="345" spans="1:6" x14ac:dyDescent="0.25">
      <c r="B345" s="1" t="s">
        <v>674</v>
      </c>
      <c r="C345" t="s">
        <v>760</v>
      </c>
      <c r="D345">
        <v>159.84</v>
      </c>
      <c r="E345">
        <v>14017.33</v>
      </c>
      <c r="F345">
        <v>114.17</v>
      </c>
    </row>
    <row r="346" spans="1:6" x14ac:dyDescent="0.25">
      <c r="B346" s="1" t="s">
        <v>674</v>
      </c>
      <c r="C346" t="s">
        <v>689</v>
      </c>
      <c r="D346">
        <v>136.27000000000001</v>
      </c>
      <c r="E346">
        <v>11950.33</v>
      </c>
      <c r="F346">
        <v>52.41</v>
      </c>
    </row>
    <row r="347" spans="1:6" x14ac:dyDescent="0.25">
      <c r="B347" s="1" t="s">
        <v>703</v>
      </c>
      <c r="C347" t="s">
        <v>689</v>
      </c>
      <c r="D347">
        <v>22.72</v>
      </c>
      <c r="E347">
        <v>1992.45</v>
      </c>
      <c r="F347">
        <v>8.74</v>
      </c>
    </row>
    <row r="348" spans="1:6" x14ac:dyDescent="0.25">
      <c r="B348" s="1" t="s">
        <v>676</v>
      </c>
      <c r="C348" t="s">
        <v>723</v>
      </c>
      <c r="D348">
        <v>134.61000000000001</v>
      </c>
      <c r="E348">
        <v>11804.76</v>
      </c>
      <c r="F348">
        <v>363.05</v>
      </c>
    </row>
    <row r="349" spans="1:6" x14ac:dyDescent="0.25">
      <c r="B349" s="1" t="s">
        <v>678</v>
      </c>
      <c r="C349" t="s">
        <v>679</v>
      </c>
      <c r="D349">
        <v>912.06</v>
      </c>
      <c r="E349">
        <v>79984.009999999995</v>
      </c>
      <c r="F349">
        <v>692.83</v>
      </c>
    </row>
    <row r="350" spans="1:6" x14ac:dyDescent="0.25">
      <c r="B350" s="1" t="s">
        <v>680</v>
      </c>
      <c r="C350" t="s">
        <v>761</v>
      </c>
      <c r="D350">
        <v>440.53</v>
      </c>
      <c r="E350">
        <v>38632.720000000001</v>
      </c>
      <c r="F350">
        <v>415.59</v>
      </c>
    </row>
    <row r="351" spans="1:6" x14ac:dyDescent="0.25">
      <c r="B351" s="1" t="s">
        <v>682</v>
      </c>
      <c r="C351" t="s">
        <v>673</v>
      </c>
      <c r="D351">
        <v>3.3</v>
      </c>
      <c r="E351">
        <v>289.39999999999998</v>
      </c>
      <c r="F351">
        <v>1.18</v>
      </c>
    </row>
    <row r="353" spans="1:6" x14ac:dyDescent="0.25">
      <c r="A353" s="49" t="s">
        <v>671</v>
      </c>
      <c r="D353" s="49">
        <f>SUM(D344:D351)</f>
        <v>1834.59</v>
      </c>
      <c r="E353" s="49">
        <f>SUM(E344:E351)</f>
        <v>160886.19999999998</v>
      </c>
      <c r="F353" s="49">
        <f>SUM(F344:F351)</f>
        <v>1656.99</v>
      </c>
    </row>
    <row r="356" spans="1:6" x14ac:dyDescent="0.25">
      <c r="A356" s="49" t="s">
        <v>130</v>
      </c>
    </row>
    <row r="357" spans="1:6" x14ac:dyDescent="0.25">
      <c r="A357" s="49" t="s">
        <v>649</v>
      </c>
      <c r="B357" s="24"/>
      <c r="C357" s="24"/>
      <c r="D357" s="24"/>
      <c r="E357" s="24"/>
      <c r="F357" s="24"/>
    </row>
    <row r="358" spans="1:6" ht="15" customHeight="1" x14ac:dyDescent="0.25">
      <c r="B358" s="1" t="s">
        <v>672</v>
      </c>
      <c r="C358" t="s">
        <v>673</v>
      </c>
      <c r="D358">
        <v>46.01</v>
      </c>
      <c r="E358">
        <v>3956.44</v>
      </c>
      <c r="F358">
        <v>19.170000000000002</v>
      </c>
    </row>
    <row r="359" spans="1:6" x14ac:dyDescent="0.25">
      <c r="B359" s="1" t="s">
        <v>672</v>
      </c>
      <c r="C359" t="s">
        <v>686</v>
      </c>
      <c r="D359">
        <v>19.21</v>
      </c>
      <c r="E359">
        <v>1651.88</v>
      </c>
      <c r="F359">
        <v>10.67</v>
      </c>
    </row>
    <row r="360" spans="1:6" x14ac:dyDescent="0.25">
      <c r="B360" s="1" t="s">
        <v>674</v>
      </c>
      <c r="C360" t="s">
        <v>673</v>
      </c>
      <c r="D360">
        <v>181.03</v>
      </c>
      <c r="E360">
        <v>15566.91</v>
      </c>
      <c r="F360">
        <v>75.430000000000007</v>
      </c>
    </row>
    <row r="361" spans="1:6" x14ac:dyDescent="0.25">
      <c r="B361" s="1" t="s">
        <v>674</v>
      </c>
      <c r="C361" t="s">
        <v>675</v>
      </c>
      <c r="D361">
        <v>352.81</v>
      </c>
      <c r="E361">
        <v>30338.41</v>
      </c>
      <c r="F361">
        <v>252.01</v>
      </c>
    </row>
    <row r="362" spans="1:6" x14ac:dyDescent="0.25">
      <c r="B362" s="1" t="s">
        <v>762</v>
      </c>
      <c r="C362" t="s">
        <v>673</v>
      </c>
      <c r="D362">
        <v>74.930000000000007</v>
      </c>
      <c r="E362">
        <v>6443.29</v>
      </c>
      <c r="F362">
        <v>28.82</v>
      </c>
    </row>
    <row r="363" spans="1:6" x14ac:dyDescent="0.25">
      <c r="B363" s="1" t="s">
        <v>676</v>
      </c>
      <c r="C363" t="s">
        <v>723</v>
      </c>
      <c r="D363">
        <v>265.14999999999998</v>
      </c>
      <c r="E363">
        <v>22800.46</v>
      </c>
      <c r="F363">
        <v>662.87</v>
      </c>
    </row>
    <row r="364" spans="1:6" x14ac:dyDescent="0.25">
      <c r="B364" s="1" t="s">
        <v>678</v>
      </c>
      <c r="C364" t="s">
        <v>679</v>
      </c>
      <c r="D364">
        <v>1708.03</v>
      </c>
      <c r="E364">
        <v>146874.87</v>
      </c>
      <c r="F364">
        <v>1334.4</v>
      </c>
    </row>
    <row r="365" spans="1:6" x14ac:dyDescent="0.25">
      <c r="B365" s="1" t="s">
        <v>763</v>
      </c>
      <c r="C365" t="s">
        <v>679</v>
      </c>
      <c r="D365">
        <v>35.090000000000003</v>
      </c>
      <c r="E365">
        <v>3017.42</v>
      </c>
      <c r="F365">
        <v>16.79</v>
      </c>
    </row>
    <row r="366" spans="1:6" x14ac:dyDescent="0.25">
      <c r="B366" s="1" t="s">
        <v>704</v>
      </c>
      <c r="C366" t="s">
        <v>723</v>
      </c>
      <c r="D366">
        <v>596.1</v>
      </c>
      <c r="E366">
        <v>51259.12</v>
      </c>
      <c r="F366">
        <v>735.93</v>
      </c>
    </row>
    <row r="367" spans="1:6" x14ac:dyDescent="0.25">
      <c r="B367" s="1" t="s">
        <v>682</v>
      </c>
      <c r="D367">
        <v>4.4000000000000004</v>
      </c>
      <c r="E367">
        <v>378.36</v>
      </c>
      <c r="F367">
        <v>2.2000000000000002</v>
      </c>
    </row>
    <row r="368" spans="1:6" ht="30" x14ac:dyDescent="0.25">
      <c r="B368" s="1" t="s">
        <v>757</v>
      </c>
      <c r="D368">
        <v>9.94</v>
      </c>
      <c r="E368">
        <v>854.75</v>
      </c>
    </row>
    <row r="369" spans="1:6" x14ac:dyDescent="0.25">
      <c r="B369" s="1" t="s">
        <v>747</v>
      </c>
      <c r="D369">
        <v>93.81</v>
      </c>
      <c r="E369">
        <v>8066.8</v>
      </c>
    </row>
    <row r="371" spans="1:6" x14ac:dyDescent="0.25">
      <c r="A371" s="49" t="s">
        <v>671</v>
      </c>
      <c r="D371" s="49">
        <f>SUM(D358:D369)</f>
        <v>3386.51</v>
      </c>
      <c r="E371" s="49">
        <f>SUM(E358:E369)</f>
        <v>291208.71000000002</v>
      </c>
      <c r="F371" s="49">
        <f>SUM(F358:F369)</f>
        <v>3138.2899999999995</v>
      </c>
    </row>
    <row r="374" spans="1:6" x14ac:dyDescent="0.25">
      <c r="A374" s="49" t="s">
        <v>133</v>
      </c>
    </row>
    <row r="375" spans="1:6" x14ac:dyDescent="0.25">
      <c r="A375" s="49" t="s">
        <v>649</v>
      </c>
      <c r="B375" s="24"/>
      <c r="C375" s="24"/>
      <c r="D375" s="24"/>
      <c r="E375" s="24"/>
      <c r="F375" s="24"/>
    </row>
    <row r="376" spans="1:6" ht="15" customHeight="1" x14ac:dyDescent="0.25">
      <c r="B376" s="1" t="s">
        <v>672</v>
      </c>
      <c r="C376" t="s">
        <v>686</v>
      </c>
      <c r="D376">
        <v>10.94</v>
      </c>
      <c r="E376">
        <v>997.24</v>
      </c>
      <c r="F376">
        <v>6.08</v>
      </c>
    </row>
    <row r="377" spans="1:6" x14ac:dyDescent="0.25">
      <c r="B377" s="1" t="s">
        <v>755</v>
      </c>
      <c r="C377" t="s">
        <v>673</v>
      </c>
      <c r="D377">
        <v>20.63</v>
      </c>
      <c r="E377">
        <v>1880.53</v>
      </c>
      <c r="F377">
        <v>8.25</v>
      </c>
    </row>
    <row r="378" spans="1:6" x14ac:dyDescent="0.25">
      <c r="B378" s="1" t="s">
        <v>674</v>
      </c>
      <c r="C378" t="s">
        <v>675</v>
      </c>
      <c r="D378">
        <v>670.19</v>
      </c>
      <c r="E378">
        <v>61091.25</v>
      </c>
      <c r="F378">
        <v>478.71</v>
      </c>
    </row>
    <row r="379" spans="1:6" x14ac:dyDescent="0.25">
      <c r="B379" s="1" t="s">
        <v>674</v>
      </c>
      <c r="C379" t="s">
        <v>673</v>
      </c>
      <c r="D379">
        <v>484.05</v>
      </c>
      <c r="E379">
        <v>44123.64</v>
      </c>
      <c r="F379">
        <v>193.62</v>
      </c>
    </row>
    <row r="380" spans="1:6" x14ac:dyDescent="0.25">
      <c r="B380" s="1" t="s">
        <v>764</v>
      </c>
      <c r="C380" t="s">
        <v>765</v>
      </c>
      <c r="D380">
        <v>10.77</v>
      </c>
      <c r="E380">
        <v>981.74</v>
      </c>
      <c r="F380">
        <v>3.78</v>
      </c>
    </row>
    <row r="381" spans="1:6" x14ac:dyDescent="0.25">
      <c r="B381" s="1" t="s">
        <v>766</v>
      </c>
      <c r="C381" t="s">
        <v>701</v>
      </c>
      <c r="D381">
        <v>9</v>
      </c>
      <c r="E381">
        <v>820.4</v>
      </c>
      <c r="F381">
        <v>3</v>
      </c>
    </row>
    <row r="382" spans="1:6" x14ac:dyDescent="0.25">
      <c r="B382" s="1" t="s">
        <v>690</v>
      </c>
      <c r="C382" t="s">
        <v>677</v>
      </c>
      <c r="D382">
        <v>11.89</v>
      </c>
      <c r="E382">
        <v>1083.83</v>
      </c>
      <c r="F382">
        <v>29.73</v>
      </c>
    </row>
    <row r="383" spans="1:6" x14ac:dyDescent="0.25">
      <c r="B383" s="1" t="s">
        <v>676</v>
      </c>
      <c r="C383" t="s">
        <v>743</v>
      </c>
      <c r="D383">
        <v>137.32</v>
      </c>
      <c r="E383">
        <v>12517.42</v>
      </c>
      <c r="F383">
        <v>312.08</v>
      </c>
    </row>
    <row r="384" spans="1:6" x14ac:dyDescent="0.25">
      <c r="B384" s="1" t="s">
        <v>678</v>
      </c>
      <c r="C384" t="s">
        <v>767</v>
      </c>
      <c r="D384">
        <v>892.18</v>
      </c>
      <c r="E384">
        <v>81326.77</v>
      </c>
      <c r="F384">
        <v>1013.84</v>
      </c>
    </row>
    <row r="385" spans="1:6" x14ac:dyDescent="0.25">
      <c r="B385" s="1" t="s">
        <v>678</v>
      </c>
      <c r="C385" t="s">
        <v>768</v>
      </c>
      <c r="D385">
        <v>93.69</v>
      </c>
      <c r="E385">
        <v>8540.32</v>
      </c>
      <c r="F385">
        <v>208.2</v>
      </c>
    </row>
    <row r="386" spans="1:6" x14ac:dyDescent="0.25">
      <c r="B386" s="1" t="s">
        <v>678</v>
      </c>
      <c r="C386" t="s">
        <v>679</v>
      </c>
      <c r="D386">
        <v>1676.1</v>
      </c>
      <c r="E386">
        <v>152785.1</v>
      </c>
      <c r="F386">
        <v>1269.77</v>
      </c>
    </row>
    <row r="387" spans="1:6" x14ac:dyDescent="0.25">
      <c r="B387" s="1" t="s">
        <v>678</v>
      </c>
      <c r="C387" t="s">
        <v>679</v>
      </c>
      <c r="D387">
        <v>55.71</v>
      </c>
      <c r="E387">
        <v>5078.25</v>
      </c>
      <c r="F387">
        <v>25.44</v>
      </c>
    </row>
    <row r="388" spans="1:6" x14ac:dyDescent="0.25">
      <c r="B388" s="1" t="s">
        <v>680</v>
      </c>
      <c r="C388" t="s">
        <v>743</v>
      </c>
      <c r="D388">
        <v>441.93</v>
      </c>
      <c r="E388">
        <v>40284.18</v>
      </c>
      <c r="F388">
        <v>384.29</v>
      </c>
    </row>
    <row r="389" spans="1:6" ht="30" x14ac:dyDescent="0.25">
      <c r="B389" s="1" t="s">
        <v>756</v>
      </c>
      <c r="D389">
        <v>0.94</v>
      </c>
      <c r="E389">
        <v>85.69</v>
      </c>
    </row>
    <row r="390" spans="1:6" ht="30" x14ac:dyDescent="0.25">
      <c r="B390" s="1" t="s">
        <v>684</v>
      </c>
      <c r="D390">
        <v>6.5</v>
      </c>
      <c r="E390">
        <v>592.51</v>
      </c>
    </row>
    <row r="391" spans="1:6" x14ac:dyDescent="0.25">
      <c r="B391" s="1" t="s">
        <v>747</v>
      </c>
      <c r="D391">
        <v>197.54</v>
      </c>
      <c r="E391">
        <v>18006.78</v>
      </c>
    </row>
    <row r="393" spans="1:6" x14ac:dyDescent="0.25">
      <c r="A393" s="49" t="s">
        <v>671</v>
      </c>
      <c r="D393" s="49">
        <f>SUM(D376:D391)</f>
        <v>4719.38</v>
      </c>
      <c r="E393" s="49">
        <f>SUM(E376:E391)</f>
        <v>430195.65</v>
      </c>
      <c r="F393" s="49">
        <f>SUM(F376:F391)</f>
        <v>3936.79</v>
      </c>
    </row>
    <row r="396" spans="1:6" x14ac:dyDescent="0.25">
      <c r="A396" s="49" t="s">
        <v>135</v>
      </c>
    </row>
    <row r="397" spans="1:6" x14ac:dyDescent="0.25">
      <c r="A397" s="49" t="s">
        <v>649</v>
      </c>
      <c r="B397" s="24"/>
      <c r="C397" s="24"/>
      <c r="D397" s="24"/>
      <c r="E397" s="24"/>
      <c r="F397" s="24"/>
    </row>
    <row r="398" spans="1:6" ht="15" customHeight="1" x14ac:dyDescent="0.25">
      <c r="B398" s="1" t="s">
        <v>672</v>
      </c>
      <c r="C398" t="s">
        <v>686</v>
      </c>
      <c r="D398">
        <v>5.22</v>
      </c>
      <c r="E398">
        <v>456.76</v>
      </c>
      <c r="F398">
        <v>2.9</v>
      </c>
    </row>
    <row r="399" spans="1:6" x14ac:dyDescent="0.25">
      <c r="B399" s="1" t="s">
        <v>769</v>
      </c>
      <c r="C399" t="s">
        <v>673</v>
      </c>
      <c r="D399">
        <v>3.78</v>
      </c>
      <c r="E399">
        <v>330.75</v>
      </c>
      <c r="F399">
        <v>1.89</v>
      </c>
    </row>
    <row r="400" spans="1:6" x14ac:dyDescent="0.25">
      <c r="B400" s="1" t="s">
        <v>770</v>
      </c>
      <c r="C400" t="s">
        <v>686</v>
      </c>
      <c r="D400">
        <v>2</v>
      </c>
      <c r="E400">
        <v>175</v>
      </c>
      <c r="F400">
        <v>1</v>
      </c>
    </row>
    <row r="401" spans="1:6" x14ac:dyDescent="0.25">
      <c r="B401" s="1" t="s">
        <v>674</v>
      </c>
      <c r="C401" t="s">
        <v>675</v>
      </c>
      <c r="D401">
        <v>103.66</v>
      </c>
      <c r="E401">
        <v>9070.3700000000008</v>
      </c>
      <c r="F401">
        <v>79.739999999999995</v>
      </c>
    </row>
    <row r="402" spans="1:6" x14ac:dyDescent="0.25">
      <c r="B402" s="1" t="s">
        <v>703</v>
      </c>
      <c r="C402" t="s">
        <v>673</v>
      </c>
      <c r="D402">
        <v>7.48</v>
      </c>
      <c r="E402">
        <v>654.51</v>
      </c>
      <c r="F402">
        <v>4.4000000000000004</v>
      </c>
    </row>
    <row r="403" spans="1:6" x14ac:dyDescent="0.25">
      <c r="B403" s="1" t="s">
        <v>676</v>
      </c>
      <c r="C403" t="s">
        <v>771</v>
      </c>
      <c r="D403">
        <v>55.5</v>
      </c>
      <c r="E403">
        <v>4856.3100000000004</v>
      </c>
      <c r="F403">
        <v>213.47</v>
      </c>
    </row>
    <row r="404" spans="1:6" x14ac:dyDescent="0.25">
      <c r="B404" s="1" t="s">
        <v>678</v>
      </c>
      <c r="C404" t="s">
        <v>772</v>
      </c>
      <c r="D404">
        <v>656.77</v>
      </c>
      <c r="E404">
        <v>57468.11</v>
      </c>
      <c r="F404">
        <v>533.96</v>
      </c>
    </row>
    <row r="405" spans="1:6" x14ac:dyDescent="0.25">
      <c r="B405" s="1" t="s">
        <v>680</v>
      </c>
      <c r="C405" t="s">
        <v>723</v>
      </c>
      <c r="D405">
        <v>231.46</v>
      </c>
      <c r="E405">
        <v>20253.009999999998</v>
      </c>
      <c r="F405">
        <v>248.88</v>
      </c>
    </row>
    <row r="406" spans="1:6" ht="30" x14ac:dyDescent="0.25">
      <c r="B406" s="1" t="s">
        <v>773</v>
      </c>
      <c r="D406">
        <v>13.54</v>
      </c>
      <c r="E406">
        <v>1184.77</v>
      </c>
    </row>
    <row r="407" spans="1:6" x14ac:dyDescent="0.25">
      <c r="B407" s="1" t="s">
        <v>774</v>
      </c>
      <c r="D407">
        <v>3.47</v>
      </c>
      <c r="E407">
        <v>303.63</v>
      </c>
    </row>
    <row r="409" spans="1:6" x14ac:dyDescent="0.25">
      <c r="A409" s="49" t="s">
        <v>671</v>
      </c>
      <c r="D409" s="49">
        <f>SUM(D398:D407)</f>
        <v>1082.8799999999999</v>
      </c>
      <c r="E409" s="49">
        <f>SUM(E398:E407)</f>
        <v>94753.22</v>
      </c>
      <c r="F409" s="49">
        <f>SUM(F398:F407)</f>
        <v>1086.24</v>
      </c>
    </row>
    <row r="412" spans="1:6" x14ac:dyDescent="0.25">
      <c r="A412" s="49" t="s">
        <v>138</v>
      </c>
    </row>
    <row r="413" spans="1:6" x14ac:dyDescent="0.25">
      <c r="A413" s="49" t="s">
        <v>649</v>
      </c>
      <c r="B413" s="24"/>
      <c r="C413" s="24"/>
      <c r="D413" s="24"/>
      <c r="E413" s="24"/>
      <c r="F413" s="24"/>
    </row>
    <row r="414" spans="1:6" ht="15" customHeight="1" x14ac:dyDescent="0.25">
      <c r="B414" s="1" t="s">
        <v>682</v>
      </c>
      <c r="C414" t="s">
        <v>673</v>
      </c>
      <c r="D414">
        <v>1.92</v>
      </c>
      <c r="E414">
        <v>176.33</v>
      </c>
      <c r="F414">
        <v>0.64</v>
      </c>
    </row>
    <row r="415" spans="1:6" x14ac:dyDescent="0.25">
      <c r="B415" s="1" t="s">
        <v>672</v>
      </c>
      <c r="C415" t="s">
        <v>686</v>
      </c>
      <c r="D415">
        <v>5.46</v>
      </c>
      <c r="E415">
        <v>501.43</v>
      </c>
      <c r="F415">
        <v>2.73</v>
      </c>
    </row>
    <row r="416" spans="1:6" x14ac:dyDescent="0.25">
      <c r="B416" s="1" t="s">
        <v>674</v>
      </c>
      <c r="C416" t="s">
        <v>688</v>
      </c>
      <c r="D416">
        <v>97.07</v>
      </c>
      <c r="E416">
        <v>8914.64</v>
      </c>
      <c r="F416">
        <v>73.819999999999993</v>
      </c>
    </row>
    <row r="417" spans="1:6" x14ac:dyDescent="0.25">
      <c r="B417" s="1" t="s">
        <v>775</v>
      </c>
      <c r="C417" t="s">
        <v>689</v>
      </c>
      <c r="D417">
        <v>55.49</v>
      </c>
      <c r="E417">
        <v>5096.05</v>
      </c>
      <c r="F417">
        <v>23.12</v>
      </c>
    </row>
    <row r="418" spans="1:6" x14ac:dyDescent="0.25">
      <c r="B418" s="1" t="s">
        <v>703</v>
      </c>
      <c r="C418" t="s">
        <v>688</v>
      </c>
      <c r="D418">
        <v>5.86</v>
      </c>
      <c r="E418">
        <v>538.16999999999996</v>
      </c>
      <c r="F418">
        <v>4.5</v>
      </c>
    </row>
    <row r="419" spans="1:6" x14ac:dyDescent="0.25">
      <c r="B419" s="1" t="s">
        <v>703</v>
      </c>
      <c r="C419" t="s">
        <v>689</v>
      </c>
      <c r="D419">
        <v>5.76</v>
      </c>
      <c r="E419">
        <v>528.98</v>
      </c>
      <c r="F419">
        <v>2.4</v>
      </c>
    </row>
    <row r="420" spans="1:6" x14ac:dyDescent="0.25">
      <c r="B420" s="1" t="s">
        <v>690</v>
      </c>
      <c r="C420" t="s">
        <v>776</v>
      </c>
      <c r="D420">
        <v>68.5</v>
      </c>
      <c r="E420">
        <v>6290.85</v>
      </c>
      <c r="F420">
        <v>214.06</v>
      </c>
    </row>
    <row r="421" spans="1:6" x14ac:dyDescent="0.25">
      <c r="B421" s="1" t="s">
        <v>679</v>
      </c>
      <c r="C421" t="s">
        <v>679</v>
      </c>
      <c r="D421">
        <v>620.52</v>
      </c>
      <c r="E421">
        <v>56986.82</v>
      </c>
      <c r="F421">
        <v>509.88</v>
      </c>
    </row>
    <row r="422" spans="1:6" x14ac:dyDescent="0.25">
      <c r="B422" s="1" t="s">
        <v>680</v>
      </c>
      <c r="C422" t="s">
        <v>681</v>
      </c>
      <c r="D422">
        <v>145.77000000000001</v>
      </c>
      <c r="E422">
        <v>13387.11</v>
      </c>
      <c r="F422">
        <v>213.42</v>
      </c>
    </row>
    <row r="423" spans="1:6" x14ac:dyDescent="0.25">
      <c r="B423" s="1" t="s">
        <v>777</v>
      </c>
      <c r="C423" t="s">
        <v>681</v>
      </c>
      <c r="D423">
        <v>25.13</v>
      </c>
      <c r="E423">
        <v>2307.87</v>
      </c>
      <c r="F423">
        <v>36.79</v>
      </c>
    </row>
    <row r="424" spans="1:6" x14ac:dyDescent="0.25">
      <c r="B424" s="1" t="s">
        <v>778</v>
      </c>
      <c r="D424">
        <v>2.4300000000000002</v>
      </c>
      <c r="E424">
        <v>223.16</v>
      </c>
    </row>
    <row r="425" spans="1:6" x14ac:dyDescent="0.25">
      <c r="B425" s="1" t="s">
        <v>779</v>
      </c>
      <c r="D425">
        <v>12.88</v>
      </c>
      <c r="E425">
        <v>1339.9</v>
      </c>
    </row>
    <row r="427" spans="1:6" x14ac:dyDescent="0.25">
      <c r="A427" s="49" t="s">
        <v>671</v>
      </c>
      <c r="D427" s="49">
        <f>SUM(D414:D425)</f>
        <v>1046.7900000000002</v>
      </c>
      <c r="E427" s="49">
        <f>SUM(E414:E425)</f>
        <v>96291.31</v>
      </c>
      <c r="F427" s="49">
        <f>SUM(F414:F425)</f>
        <v>1081.3599999999999</v>
      </c>
    </row>
    <row r="430" spans="1:6" x14ac:dyDescent="0.25">
      <c r="A430" s="49" t="s">
        <v>141</v>
      </c>
    </row>
    <row r="431" spans="1:6" x14ac:dyDescent="0.25">
      <c r="A431" s="49" t="s">
        <v>649</v>
      </c>
      <c r="B431" s="24"/>
      <c r="C431" s="24"/>
      <c r="D431" s="24"/>
      <c r="E431" s="24"/>
      <c r="F431" s="24"/>
    </row>
    <row r="432" spans="1:6" ht="15" customHeight="1" x14ac:dyDescent="0.25">
      <c r="B432" s="1" t="s">
        <v>672</v>
      </c>
      <c r="C432" t="s">
        <v>701</v>
      </c>
      <c r="D432">
        <v>39.76</v>
      </c>
      <c r="E432">
        <v>3606.89</v>
      </c>
      <c r="F432">
        <v>19.88</v>
      </c>
    </row>
    <row r="433" spans="1:6" x14ac:dyDescent="0.25">
      <c r="B433" s="1" t="s">
        <v>672</v>
      </c>
      <c r="C433" t="s">
        <v>673</v>
      </c>
      <c r="D433">
        <v>88.92</v>
      </c>
      <c r="E433">
        <v>8066.52</v>
      </c>
      <c r="F433">
        <v>29.64</v>
      </c>
    </row>
    <row r="434" spans="1:6" x14ac:dyDescent="0.25">
      <c r="B434" s="1" t="s">
        <v>674</v>
      </c>
      <c r="C434" t="s">
        <v>675</v>
      </c>
      <c r="D434">
        <v>718.24</v>
      </c>
      <c r="E434">
        <v>65156.32</v>
      </c>
      <c r="F434">
        <v>448.9</v>
      </c>
    </row>
    <row r="435" spans="1:6" x14ac:dyDescent="0.25">
      <c r="B435" s="1" t="s">
        <v>674</v>
      </c>
      <c r="C435" t="s">
        <v>673</v>
      </c>
      <c r="D435">
        <v>234.72</v>
      </c>
      <c r="E435">
        <v>21293.01</v>
      </c>
      <c r="F435">
        <v>78.239999999999995</v>
      </c>
    </row>
    <row r="436" spans="1:6" x14ac:dyDescent="0.25">
      <c r="B436" s="1" t="s">
        <v>703</v>
      </c>
      <c r="C436" t="s">
        <v>780</v>
      </c>
      <c r="D436">
        <v>113.54</v>
      </c>
      <c r="E436">
        <v>10299.969999999999</v>
      </c>
      <c r="F436">
        <v>32.44</v>
      </c>
    </row>
    <row r="437" spans="1:6" x14ac:dyDescent="0.25">
      <c r="B437" s="1" t="s">
        <v>703</v>
      </c>
      <c r="C437" t="s">
        <v>673</v>
      </c>
      <c r="D437">
        <v>14.4</v>
      </c>
      <c r="E437">
        <v>1306.32</v>
      </c>
      <c r="F437">
        <v>4.8</v>
      </c>
    </row>
    <row r="438" spans="1:6" x14ac:dyDescent="0.25">
      <c r="B438" s="1" t="s">
        <v>704</v>
      </c>
      <c r="C438" t="s">
        <v>749</v>
      </c>
      <c r="D438">
        <v>303.27</v>
      </c>
      <c r="E438">
        <v>27511.64</v>
      </c>
      <c r="F438">
        <v>705.28</v>
      </c>
    </row>
    <row r="439" spans="1:6" x14ac:dyDescent="0.25">
      <c r="B439" s="1" t="s">
        <v>678</v>
      </c>
      <c r="C439" t="s">
        <v>781</v>
      </c>
      <c r="D439">
        <v>68.959999999999994</v>
      </c>
      <c r="E439">
        <v>6255.82</v>
      </c>
      <c r="F439">
        <v>153.24</v>
      </c>
    </row>
    <row r="440" spans="1:6" x14ac:dyDescent="0.25">
      <c r="B440" s="1" t="s">
        <v>678</v>
      </c>
      <c r="C440" t="s">
        <v>782</v>
      </c>
      <c r="D440">
        <v>1297.18</v>
      </c>
      <c r="E440">
        <v>117675.81</v>
      </c>
      <c r="F440">
        <v>1474.07</v>
      </c>
    </row>
    <row r="441" spans="1:6" x14ac:dyDescent="0.25">
      <c r="B441" s="1" t="s">
        <v>680</v>
      </c>
      <c r="C441" t="s">
        <v>783</v>
      </c>
      <c r="D441">
        <v>739.35</v>
      </c>
      <c r="E441">
        <v>67071.350000000006</v>
      </c>
      <c r="F441">
        <v>717.82</v>
      </c>
    </row>
    <row r="442" spans="1:6" x14ac:dyDescent="0.25">
      <c r="B442" s="1" t="s">
        <v>682</v>
      </c>
      <c r="C442" t="s">
        <v>673</v>
      </c>
      <c r="D442">
        <v>7.68</v>
      </c>
      <c r="E442">
        <v>696.7</v>
      </c>
      <c r="F442">
        <v>2.56</v>
      </c>
    </row>
    <row r="443" spans="1:6" ht="30" x14ac:dyDescent="0.25">
      <c r="B443" s="1" t="s">
        <v>773</v>
      </c>
      <c r="D443">
        <v>10.57</v>
      </c>
      <c r="E443">
        <v>958.87</v>
      </c>
    </row>
    <row r="444" spans="1:6" x14ac:dyDescent="0.25">
      <c r="B444" s="1" t="s">
        <v>746</v>
      </c>
      <c r="D444">
        <v>188.96</v>
      </c>
      <c r="E444">
        <v>17141.82</v>
      </c>
    </row>
    <row r="446" spans="1:6" x14ac:dyDescent="0.25">
      <c r="A446" s="49" t="s">
        <v>671</v>
      </c>
      <c r="D446" s="49">
        <f>SUM(D432:D444)</f>
        <v>3825.55</v>
      </c>
      <c r="E446" s="49">
        <f>SUM(E432:E444)</f>
        <v>347041.04000000004</v>
      </c>
      <c r="F446" s="49">
        <f>SUM(F432:F444)</f>
        <v>3666.87</v>
      </c>
    </row>
    <row r="449" spans="1:6" x14ac:dyDescent="0.25">
      <c r="A449" s="49" t="s">
        <v>143</v>
      </c>
    </row>
    <row r="450" spans="1:6" x14ac:dyDescent="0.25">
      <c r="A450" s="49" t="s">
        <v>649</v>
      </c>
      <c r="B450" s="24"/>
      <c r="C450" s="24"/>
      <c r="D450" s="24"/>
      <c r="E450" s="24"/>
      <c r="F450" s="24"/>
    </row>
    <row r="451" spans="1:6" ht="15" customHeight="1" x14ac:dyDescent="0.25">
      <c r="B451" s="1" t="s">
        <v>672</v>
      </c>
      <c r="C451" t="s">
        <v>686</v>
      </c>
      <c r="D451">
        <v>17.87</v>
      </c>
      <c r="E451">
        <v>1562.77</v>
      </c>
      <c r="F451">
        <v>9.93</v>
      </c>
    </row>
    <row r="452" spans="1:6" x14ac:dyDescent="0.25">
      <c r="B452" s="1" t="s">
        <v>672</v>
      </c>
      <c r="C452" t="s">
        <v>673</v>
      </c>
      <c r="D452">
        <v>28.95</v>
      </c>
      <c r="E452">
        <v>2531.75</v>
      </c>
      <c r="F452">
        <v>9.65</v>
      </c>
    </row>
    <row r="453" spans="1:6" x14ac:dyDescent="0.25">
      <c r="B453" s="1" t="s">
        <v>674</v>
      </c>
      <c r="C453" t="s">
        <v>675</v>
      </c>
      <c r="D453">
        <v>533.38</v>
      </c>
      <c r="E453">
        <v>46645.36</v>
      </c>
      <c r="F453">
        <v>333.36</v>
      </c>
    </row>
    <row r="454" spans="1:6" x14ac:dyDescent="0.25">
      <c r="B454" s="1" t="s">
        <v>674</v>
      </c>
      <c r="C454" t="s">
        <v>673</v>
      </c>
      <c r="D454">
        <v>296.13</v>
      </c>
      <c r="E454">
        <v>25897.279999999999</v>
      </c>
      <c r="F454">
        <v>118.45</v>
      </c>
    </row>
    <row r="455" spans="1:6" x14ac:dyDescent="0.25">
      <c r="B455" s="1" t="s">
        <v>784</v>
      </c>
      <c r="C455" t="s">
        <v>675</v>
      </c>
      <c r="D455">
        <v>84.67</v>
      </c>
      <c r="E455">
        <v>7404.59</v>
      </c>
      <c r="F455">
        <v>52.92</v>
      </c>
    </row>
    <row r="456" spans="1:6" x14ac:dyDescent="0.25">
      <c r="B456" s="1" t="s">
        <v>784</v>
      </c>
      <c r="C456" t="s">
        <v>673</v>
      </c>
      <c r="D456">
        <v>51.45</v>
      </c>
      <c r="E456">
        <v>4499.43</v>
      </c>
      <c r="F456">
        <v>20.58</v>
      </c>
    </row>
    <row r="457" spans="1:6" x14ac:dyDescent="0.25">
      <c r="B457" s="1" t="s">
        <v>704</v>
      </c>
      <c r="C457" t="s">
        <v>749</v>
      </c>
      <c r="D457">
        <v>388.49</v>
      </c>
      <c r="E457">
        <v>33974.379999999997</v>
      </c>
      <c r="F457">
        <v>706.34</v>
      </c>
    </row>
    <row r="458" spans="1:6" x14ac:dyDescent="0.25">
      <c r="B458" s="1" t="s">
        <v>678</v>
      </c>
      <c r="C458" t="s">
        <v>767</v>
      </c>
      <c r="D458">
        <v>1443.31</v>
      </c>
      <c r="E458">
        <v>126220.92</v>
      </c>
      <c r="F458">
        <v>1640.13</v>
      </c>
    </row>
    <row r="459" spans="1:6" x14ac:dyDescent="0.25">
      <c r="B459" s="1" t="s">
        <v>680</v>
      </c>
      <c r="C459" t="s">
        <v>783</v>
      </c>
      <c r="D459">
        <v>668</v>
      </c>
      <c r="E459">
        <v>58418.2</v>
      </c>
      <c r="F459">
        <v>726.09</v>
      </c>
    </row>
    <row r="460" spans="1:6" x14ac:dyDescent="0.25">
      <c r="B460" s="1" t="s">
        <v>682</v>
      </c>
      <c r="C460" t="s">
        <v>686</v>
      </c>
      <c r="D460">
        <v>2.2999999999999998</v>
      </c>
      <c r="E460">
        <v>201.14</v>
      </c>
      <c r="F460">
        <v>1.28</v>
      </c>
    </row>
    <row r="461" spans="1:6" x14ac:dyDescent="0.25">
      <c r="B461" s="1" t="s">
        <v>785</v>
      </c>
      <c r="C461" t="s">
        <v>783</v>
      </c>
      <c r="D461">
        <v>18.57</v>
      </c>
      <c r="E461">
        <v>1623.99</v>
      </c>
      <c r="F461">
        <v>20.86</v>
      </c>
    </row>
    <row r="462" spans="1:6" x14ac:dyDescent="0.25">
      <c r="B462" s="1" t="s">
        <v>786</v>
      </c>
      <c r="C462" t="s">
        <v>765</v>
      </c>
      <c r="D462">
        <v>6.4</v>
      </c>
      <c r="E462">
        <v>559.70000000000005</v>
      </c>
      <c r="F462" s="1">
        <v>2.56</v>
      </c>
    </row>
    <row r="463" spans="1:6" ht="30" x14ac:dyDescent="0.25">
      <c r="B463" s="1" t="s">
        <v>773</v>
      </c>
      <c r="D463">
        <v>10.51</v>
      </c>
      <c r="E463">
        <v>919.12</v>
      </c>
    </row>
    <row r="464" spans="1:6" x14ac:dyDescent="0.25">
      <c r="B464" s="1" t="s">
        <v>746</v>
      </c>
      <c r="D464">
        <v>155.94</v>
      </c>
      <c r="E464">
        <v>13637.33</v>
      </c>
    </row>
    <row r="466" spans="1:6" x14ac:dyDescent="0.25">
      <c r="A466" s="49" t="s">
        <v>671</v>
      </c>
      <c r="D466" s="49">
        <f>SUM(D451:D464)</f>
        <v>3705.9700000000007</v>
      </c>
      <c r="E466" s="49">
        <f>SUM(E451:E464)</f>
        <v>324095.96000000002</v>
      </c>
      <c r="F466" s="49">
        <f>SUM(F451:F464)</f>
        <v>3642.1500000000005</v>
      </c>
    </row>
    <row r="469" spans="1:6" x14ac:dyDescent="0.25">
      <c r="A469" s="49" t="s">
        <v>145</v>
      </c>
    </row>
    <row r="470" spans="1:6" x14ac:dyDescent="0.25">
      <c r="A470" s="49" t="s">
        <v>649</v>
      </c>
      <c r="B470" s="24"/>
      <c r="C470" s="24"/>
      <c r="D470" s="24"/>
      <c r="E470" s="24"/>
      <c r="F470" s="24"/>
    </row>
    <row r="471" spans="1:6" ht="15" customHeight="1" x14ac:dyDescent="0.25">
      <c r="B471" s="1" t="s">
        <v>672</v>
      </c>
      <c r="C471" t="s">
        <v>686</v>
      </c>
      <c r="D471">
        <v>98.71</v>
      </c>
      <c r="E471">
        <v>8871.59</v>
      </c>
      <c r="F471">
        <v>54.84</v>
      </c>
    </row>
    <row r="472" spans="1:6" x14ac:dyDescent="0.25">
      <c r="B472" s="1" t="s">
        <v>672</v>
      </c>
      <c r="C472" t="s">
        <v>701</v>
      </c>
      <c r="D472">
        <v>80.92</v>
      </c>
      <c r="E472">
        <v>7272.71</v>
      </c>
      <c r="F472">
        <v>28.9</v>
      </c>
    </row>
    <row r="473" spans="1:6" x14ac:dyDescent="0.25">
      <c r="B473" s="1" t="s">
        <v>674</v>
      </c>
      <c r="C473" t="s">
        <v>675</v>
      </c>
      <c r="D473">
        <v>886.77</v>
      </c>
      <c r="E473">
        <v>79698.69</v>
      </c>
      <c r="F473">
        <v>591.17999999999995</v>
      </c>
    </row>
    <row r="474" spans="1:6" x14ac:dyDescent="0.25">
      <c r="B474" s="1" t="s">
        <v>674</v>
      </c>
      <c r="C474" t="s">
        <v>673</v>
      </c>
      <c r="D474">
        <v>187.51</v>
      </c>
      <c r="E474">
        <v>16852.509999999998</v>
      </c>
      <c r="F474">
        <v>78.13</v>
      </c>
    </row>
    <row r="475" spans="1:6" x14ac:dyDescent="0.25">
      <c r="B475" s="1" t="s">
        <v>787</v>
      </c>
      <c r="C475" t="s">
        <v>788</v>
      </c>
      <c r="D475">
        <v>194.51</v>
      </c>
      <c r="E475">
        <v>17481.64</v>
      </c>
      <c r="F475">
        <v>486.27</v>
      </c>
    </row>
    <row r="476" spans="1:6" x14ac:dyDescent="0.25">
      <c r="B476" s="1" t="s">
        <v>678</v>
      </c>
      <c r="C476" t="s">
        <v>718</v>
      </c>
      <c r="D476">
        <v>675.24</v>
      </c>
      <c r="E476">
        <v>60687.38</v>
      </c>
      <c r="F476">
        <v>750.27</v>
      </c>
    </row>
    <row r="477" spans="1:6" x14ac:dyDescent="0.25">
      <c r="B477" s="1" t="s">
        <v>678</v>
      </c>
      <c r="C477" t="s">
        <v>679</v>
      </c>
      <c r="D477">
        <v>1913.24</v>
      </c>
      <c r="E477">
        <v>171952.96</v>
      </c>
      <c r="F477">
        <v>1530.59</v>
      </c>
    </row>
    <row r="478" spans="1:6" x14ac:dyDescent="0.25">
      <c r="B478" s="1" t="s">
        <v>678</v>
      </c>
      <c r="C478" t="s">
        <v>679</v>
      </c>
      <c r="D478">
        <v>147.44999999999999</v>
      </c>
      <c r="E478">
        <v>13252.11</v>
      </c>
      <c r="F478">
        <v>94.52</v>
      </c>
    </row>
    <row r="479" spans="1:6" x14ac:dyDescent="0.25">
      <c r="B479" s="1" t="s">
        <v>678</v>
      </c>
      <c r="C479" t="s">
        <v>789</v>
      </c>
      <c r="D479">
        <v>126.71</v>
      </c>
      <c r="E479">
        <v>11388.1</v>
      </c>
      <c r="F479">
        <v>333.45</v>
      </c>
    </row>
    <row r="480" spans="1:6" x14ac:dyDescent="0.25">
      <c r="B480" s="1" t="s">
        <v>750</v>
      </c>
      <c r="C480" t="s">
        <v>790</v>
      </c>
      <c r="D480">
        <v>352.15</v>
      </c>
      <c r="E480">
        <v>31649.58</v>
      </c>
      <c r="F480">
        <v>434.75</v>
      </c>
    </row>
    <row r="481" spans="1:6" x14ac:dyDescent="0.25">
      <c r="B481" s="1" t="s">
        <v>736</v>
      </c>
      <c r="C481" t="s">
        <v>791</v>
      </c>
      <c r="D481">
        <v>59.5</v>
      </c>
      <c r="E481">
        <v>5347.58</v>
      </c>
      <c r="F481">
        <v>59.5</v>
      </c>
    </row>
    <row r="482" spans="1:6" x14ac:dyDescent="0.25">
      <c r="B482" s="1" t="s">
        <v>792</v>
      </c>
      <c r="D482">
        <v>411.2</v>
      </c>
      <c r="E482">
        <v>36956.71</v>
      </c>
    </row>
    <row r="483" spans="1:6" ht="30" x14ac:dyDescent="0.25">
      <c r="B483" s="1" t="s">
        <v>684</v>
      </c>
      <c r="D483">
        <v>12.74</v>
      </c>
      <c r="E483">
        <v>1145.01</v>
      </c>
    </row>
    <row r="484" spans="1:6" x14ac:dyDescent="0.25">
      <c r="B484" s="1" t="s">
        <v>793</v>
      </c>
      <c r="D484">
        <v>410.4</v>
      </c>
      <c r="E484">
        <v>36884.81</v>
      </c>
    </row>
    <row r="485" spans="1:6" ht="30" x14ac:dyDescent="0.25">
      <c r="B485" s="1" t="s">
        <v>794</v>
      </c>
      <c r="D485">
        <v>25.8</v>
      </c>
      <c r="E485">
        <v>2318.7800000000002</v>
      </c>
    </row>
    <row r="487" spans="1:6" x14ac:dyDescent="0.25">
      <c r="A487" s="49" t="s">
        <v>671</v>
      </c>
      <c r="D487" s="49">
        <f>SUM(D471:D485)</f>
        <v>5582.8499999999985</v>
      </c>
      <c r="E487" s="49">
        <f>SUM(E471:E485)</f>
        <v>501760.16000000003</v>
      </c>
      <c r="F487" s="49">
        <f>SUM(F471:F485)</f>
        <v>4442.3999999999996</v>
      </c>
    </row>
    <row r="490" spans="1:6" x14ac:dyDescent="0.25">
      <c r="A490" s="49" t="s">
        <v>147</v>
      </c>
    </row>
    <row r="491" spans="1:6" x14ac:dyDescent="0.25">
      <c r="A491" s="49" t="s">
        <v>649</v>
      </c>
      <c r="B491" s="24"/>
      <c r="C491" s="24"/>
      <c r="D491" s="24"/>
      <c r="E491" s="24"/>
      <c r="F491" s="24"/>
    </row>
    <row r="492" spans="1:6" ht="15" customHeight="1" x14ac:dyDescent="0.25">
      <c r="B492" s="1" t="s">
        <v>672</v>
      </c>
      <c r="C492" t="s">
        <v>686</v>
      </c>
      <c r="D492">
        <v>36.630000000000003</v>
      </c>
      <c r="E492">
        <v>3203.38</v>
      </c>
      <c r="F492">
        <v>20.350000000000001</v>
      </c>
    </row>
    <row r="493" spans="1:6" x14ac:dyDescent="0.25">
      <c r="B493" s="1" t="s">
        <v>795</v>
      </c>
      <c r="C493" t="s">
        <v>701</v>
      </c>
      <c r="D493">
        <v>79.45</v>
      </c>
      <c r="E493">
        <v>6948.09</v>
      </c>
      <c r="F493">
        <v>31.78</v>
      </c>
    </row>
    <row r="494" spans="1:6" x14ac:dyDescent="0.25">
      <c r="B494" s="1" t="s">
        <v>674</v>
      </c>
      <c r="C494" t="s">
        <v>675</v>
      </c>
      <c r="D494">
        <v>314.45999999999998</v>
      </c>
      <c r="E494">
        <v>27500.28</v>
      </c>
      <c r="F494">
        <v>241.89</v>
      </c>
    </row>
    <row r="495" spans="1:6" x14ac:dyDescent="0.25">
      <c r="B495" s="1" t="s">
        <v>674</v>
      </c>
      <c r="C495" t="s">
        <v>673</v>
      </c>
      <c r="D495">
        <v>112.62</v>
      </c>
      <c r="E495">
        <v>9848.89</v>
      </c>
      <c r="F495">
        <v>56.31</v>
      </c>
    </row>
    <row r="496" spans="1:6" x14ac:dyDescent="0.25">
      <c r="B496" s="1" t="s">
        <v>703</v>
      </c>
      <c r="C496" t="s">
        <v>673</v>
      </c>
      <c r="D496">
        <v>16.3</v>
      </c>
      <c r="E496">
        <v>1425.47</v>
      </c>
      <c r="F496">
        <v>8.15</v>
      </c>
    </row>
    <row r="497" spans="1:6" x14ac:dyDescent="0.25">
      <c r="B497" s="1" t="s">
        <v>796</v>
      </c>
      <c r="C497" t="s">
        <v>675</v>
      </c>
      <c r="D497">
        <v>26.87</v>
      </c>
      <c r="E497">
        <v>2349.85</v>
      </c>
      <c r="F497">
        <v>20.67</v>
      </c>
    </row>
    <row r="498" spans="1:6" x14ac:dyDescent="0.25">
      <c r="B498" s="1" t="s">
        <v>690</v>
      </c>
      <c r="C498" t="s">
        <v>797</v>
      </c>
      <c r="D498">
        <v>140.41999999999999</v>
      </c>
      <c r="E498">
        <v>12280.07</v>
      </c>
      <c r="F498">
        <v>401.21</v>
      </c>
    </row>
    <row r="499" spans="1:6" x14ac:dyDescent="0.25">
      <c r="B499" s="1" t="s">
        <v>787</v>
      </c>
      <c r="C499" t="s">
        <v>798</v>
      </c>
      <c r="D499">
        <v>62.94</v>
      </c>
      <c r="E499">
        <v>5504.25</v>
      </c>
      <c r="F499">
        <v>78.680000000000007</v>
      </c>
    </row>
    <row r="500" spans="1:6" x14ac:dyDescent="0.25">
      <c r="B500" s="1" t="s">
        <v>678</v>
      </c>
      <c r="C500" t="s">
        <v>799</v>
      </c>
      <c r="D500">
        <v>1335.43</v>
      </c>
      <c r="E500">
        <v>116786.56</v>
      </c>
      <c r="F500">
        <v>1248.07</v>
      </c>
    </row>
    <row r="501" spans="1:6" x14ac:dyDescent="0.25">
      <c r="B501" s="1" t="s">
        <v>800</v>
      </c>
      <c r="C501" t="s">
        <v>799</v>
      </c>
      <c r="D501">
        <v>19.059999999999999</v>
      </c>
      <c r="E501">
        <v>1666.84</v>
      </c>
      <c r="F501">
        <v>20.28</v>
      </c>
    </row>
    <row r="502" spans="1:6" x14ac:dyDescent="0.25">
      <c r="B502" s="1" t="s">
        <v>801</v>
      </c>
      <c r="C502" t="s">
        <v>802</v>
      </c>
      <c r="D502">
        <v>7.77</v>
      </c>
      <c r="E502">
        <v>679.51</v>
      </c>
      <c r="F502">
        <v>18.5</v>
      </c>
    </row>
    <row r="503" spans="1:6" x14ac:dyDescent="0.25">
      <c r="B503" s="1" t="s">
        <v>680</v>
      </c>
      <c r="C503" t="s">
        <v>723</v>
      </c>
      <c r="D503">
        <v>483.42</v>
      </c>
      <c r="E503">
        <v>42276.24</v>
      </c>
      <c r="F503">
        <v>575.5</v>
      </c>
    </row>
    <row r="504" spans="1:6" ht="30" x14ac:dyDescent="0.25">
      <c r="B504" s="1" t="s">
        <v>773</v>
      </c>
      <c r="D504">
        <v>171.12</v>
      </c>
      <c r="E504">
        <v>14964.85</v>
      </c>
    </row>
    <row r="505" spans="1:6" x14ac:dyDescent="0.25">
      <c r="B505" s="1" t="s">
        <v>774</v>
      </c>
      <c r="D505">
        <v>27.88</v>
      </c>
      <c r="E505">
        <v>2438.17</v>
      </c>
    </row>
    <row r="507" spans="1:6" x14ac:dyDescent="0.25">
      <c r="A507" s="49" t="s">
        <v>671</v>
      </c>
      <c r="D507" s="49">
        <f>SUM(D492:D505)</f>
        <v>2834.37</v>
      </c>
      <c r="E507" s="49">
        <f>SUM(E492:E505)</f>
        <v>247872.45</v>
      </c>
      <c r="F507" s="49">
        <f>SUM(F492:F505)</f>
        <v>2721.39</v>
      </c>
    </row>
    <row r="510" spans="1:6" x14ac:dyDescent="0.25">
      <c r="A510" s="49" t="s">
        <v>150</v>
      </c>
    </row>
    <row r="511" spans="1:6" x14ac:dyDescent="0.25">
      <c r="A511" s="49" t="s">
        <v>649</v>
      </c>
      <c r="B511" s="24"/>
      <c r="C511" s="24"/>
      <c r="D511" s="24"/>
      <c r="E511" s="24"/>
      <c r="F511" s="24"/>
    </row>
    <row r="512" spans="1:6" ht="15" customHeight="1" x14ac:dyDescent="0.25">
      <c r="B512" s="1" t="s">
        <v>755</v>
      </c>
      <c r="C512" t="s">
        <v>686</v>
      </c>
      <c r="D512">
        <v>10.95</v>
      </c>
      <c r="E512">
        <v>940.53</v>
      </c>
      <c r="F512">
        <v>4.38</v>
      </c>
    </row>
    <row r="513" spans="2:6" x14ac:dyDescent="0.25">
      <c r="B513" s="1" t="s">
        <v>803</v>
      </c>
      <c r="C513" t="s">
        <v>673</v>
      </c>
      <c r="D513">
        <v>112.88</v>
      </c>
      <c r="E513">
        <v>9695.64</v>
      </c>
      <c r="F513">
        <v>45.15</v>
      </c>
    </row>
    <row r="514" spans="2:6" x14ac:dyDescent="0.25">
      <c r="B514" s="1" t="s">
        <v>674</v>
      </c>
      <c r="C514" t="s">
        <v>675</v>
      </c>
      <c r="D514">
        <v>365.37</v>
      </c>
      <c r="E514">
        <v>31382.86</v>
      </c>
      <c r="F514">
        <v>281.05</v>
      </c>
    </row>
    <row r="515" spans="2:6" x14ac:dyDescent="0.25">
      <c r="B515" s="1" t="s">
        <v>804</v>
      </c>
      <c r="C515" t="s">
        <v>675</v>
      </c>
      <c r="D515">
        <v>179.36</v>
      </c>
      <c r="E515">
        <v>15405.83</v>
      </c>
      <c r="F515">
        <v>137.97</v>
      </c>
    </row>
    <row r="516" spans="2:6" x14ac:dyDescent="0.25">
      <c r="B516" s="1" t="s">
        <v>674</v>
      </c>
      <c r="C516" t="s">
        <v>673</v>
      </c>
      <c r="D516">
        <v>279.13</v>
      </c>
      <c r="E516">
        <v>23975.41</v>
      </c>
      <c r="F516">
        <v>111.65</v>
      </c>
    </row>
    <row r="517" spans="2:6" x14ac:dyDescent="0.25">
      <c r="B517" s="1" t="s">
        <v>804</v>
      </c>
      <c r="C517" t="s">
        <v>673</v>
      </c>
      <c r="D517">
        <v>137.03</v>
      </c>
      <c r="E517">
        <v>11769.97</v>
      </c>
      <c r="F517">
        <v>54.81</v>
      </c>
    </row>
    <row r="518" spans="2:6" x14ac:dyDescent="0.25">
      <c r="B518" s="1" t="s">
        <v>703</v>
      </c>
      <c r="C518" t="s">
        <v>673</v>
      </c>
      <c r="D518">
        <v>151.69999999999999</v>
      </c>
      <c r="E518">
        <v>13030.02</v>
      </c>
      <c r="F518">
        <v>60.68</v>
      </c>
    </row>
    <row r="519" spans="2:6" x14ac:dyDescent="0.25">
      <c r="B519" s="1" t="s">
        <v>764</v>
      </c>
      <c r="C519" t="s">
        <v>765</v>
      </c>
      <c r="D519">
        <v>19.23</v>
      </c>
      <c r="E519">
        <v>1651.73</v>
      </c>
      <c r="F519">
        <v>7.69</v>
      </c>
    </row>
    <row r="520" spans="2:6" x14ac:dyDescent="0.25">
      <c r="B520" s="1" t="s">
        <v>805</v>
      </c>
      <c r="C520" t="s">
        <v>798</v>
      </c>
      <c r="D520">
        <v>247.97</v>
      </c>
      <c r="E520">
        <v>21298.98</v>
      </c>
      <c r="F520">
        <v>420.28</v>
      </c>
    </row>
    <row r="521" spans="2:6" x14ac:dyDescent="0.25">
      <c r="B521" s="1" t="s">
        <v>806</v>
      </c>
      <c r="C521" t="s">
        <v>807</v>
      </c>
      <c r="D521">
        <v>1331.44</v>
      </c>
      <c r="E521">
        <v>114361.86</v>
      </c>
      <c r="F521">
        <v>1305.33</v>
      </c>
    </row>
    <row r="522" spans="2:6" x14ac:dyDescent="0.25">
      <c r="B522" s="1" t="s">
        <v>678</v>
      </c>
      <c r="C522" t="s">
        <v>808</v>
      </c>
      <c r="D522">
        <v>1002.14</v>
      </c>
      <c r="E522">
        <v>86077.17</v>
      </c>
      <c r="F522">
        <v>1138.79</v>
      </c>
    </row>
    <row r="523" spans="2:6" x14ac:dyDescent="0.25">
      <c r="B523" s="1" t="s">
        <v>734</v>
      </c>
      <c r="C523" t="s">
        <v>809</v>
      </c>
      <c r="D523">
        <v>89.6</v>
      </c>
      <c r="E523">
        <v>7696.05</v>
      </c>
      <c r="F523">
        <v>56</v>
      </c>
    </row>
    <row r="524" spans="2:6" x14ac:dyDescent="0.25">
      <c r="B524" s="1" t="s">
        <v>731</v>
      </c>
      <c r="C524" t="s">
        <v>807</v>
      </c>
      <c r="D524">
        <v>22.91</v>
      </c>
      <c r="E524">
        <v>1967.82</v>
      </c>
      <c r="F524">
        <v>22.68</v>
      </c>
    </row>
    <row r="525" spans="2:6" x14ac:dyDescent="0.25">
      <c r="B525" s="1" t="s">
        <v>680</v>
      </c>
      <c r="C525" t="s">
        <v>810</v>
      </c>
      <c r="D525">
        <v>600.85</v>
      </c>
      <c r="E525">
        <v>51609.03</v>
      </c>
      <c r="F525">
        <v>414.38</v>
      </c>
    </row>
    <row r="526" spans="2:6" x14ac:dyDescent="0.25">
      <c r="B526" s="1" t="s">
        <v>811</v>
      </c>
      <c r="C526" t="s">
        <v>812</v>
      </c>
      <c r="D526">
        <v>104.24</v>
      </c>
      <c r="E526">
        <v>8953.52</v>
      </c>
      <c r="F526">
        <v>68.13</v>
      </c>
    </row>
    <row r="527" spans="2:6" x14ac:dyDescent="0.25">
      <c r="B527" s="1" t="s">
        <v>785</v>
      </c>
      <c r="C527" t="s">
        <v>749</v>
      </c>
      <c r="D527">
        <v>41.06</v>
      </c>
      <c r="E527">
        <v>3526.78</v>
      </c>
      <c r="F527">
        <v>22.81</v>
      </c>
    </row>
    <row r="528" spans="2:6" x14ac:dyDescent="0.25">
      <c r="B528" s="1" t="s">
        <v>813</v>
      </c>
      <c r="D528">
        <v>14.55</v>
      </c>
      <c r="E528">
        <v>1249.75</v>
      </c>
    </row>
    <row r="529" spans="1:6" ht="30" x14ac:dyDescent="0.25">
      <c r="B529" s="1" t="s">
        <v>814</v>
      </c>
      <c r="D529">
        <v>67.8</v>
      </c>
      <c r="E529">
        <v>5823.57</v>
      </c>
    </row>
    <row r="530" spans="1:6" ht="30" x14ac:dyDescent="0.25">
      <c r="B530" s="1" t="s">
        <v>773</v>
      </c>
      <c r="D530">
        <v>311.8</v>
      </c>
      <c r="E530">
        <v>26781.55</v>
      </c>
    </row>
    <row r="531" spans="1:6" ht="30" x14ac:dyDescent="0.25">
      <c r="B531" s="1" t="s">
        <v>814</v>
      </c>
      <c r="D531">
        <v>55.5</v>
      </c>
      <c r="E531">
        <v>4767.08</v>
      </c>
    </row>
    <row r="532" spans="1:6" x14ac:dyDescent="0.25">
      <c r="B532" s="1" t="s">
        <v>774</v>
      </c>
      <c r="D532">
        <v>10.4</v>
      </c>
      <c r="E532">
        <v>893.29</v>
      </c>
    </row>
    <row r="533" spans="1:6" x14ac:dyDescent="0.25">
      <c r="B533" s="1" t="s">
        <v>815</v>
      </c>
      <c r="D533">
        <v>7</v>
      </c>
      <c r="E533">
        <v>601.25</v>
      </c>
    </row>
    <row r="535" spans="1:6" x14ac:dyDescent="0.25">
      <c r="A535" s="49" t="s">
        <v>671</v>
      </c>
      <c r="D535" s="49">
        <f>SUM(D512:D533)</f>
        <v>5162.9100000000008</v>
      </c>
      <c r="E535" s="49">
        <f>SUM(E512:E533)</f>
        <v>443459.69000000006</v>
      </c>
      <c r="F535" s="49">
        <f>SUM(F512:F533)</f>
        <v>4151.78</v>
      </c>
    </row>
    <row r="538" spans="1:6" x14ac:dyDescent="0.25">
      <c r="A538" s="49" t="s">
        <v>153</v>
      </c>
    </row>
    <row r="539" spans="1:6" x14ac:dyDescent="0.25">
      <c r="A539" s="49" t="s">
        <v>649</v>
      </c>
      <c r="B539" s="24"/>
      <c r="C539" s="24"/>
      <c r="D539" s="24"/>
      <c r="E539" s="24"/>
      <c r="F539" s="24"/>
    </row>
    <row r="540" spans="1:6" ht="15" customHeight="1" x14ac:dyDescent="0.25">
      <c r="B540" s="1" t="s">
        <v>672</v>
      </c>
      <c r="C540" t="s">
        <v>673</v>
      </c>
      <c r="D540">
        <v>49.3</v>
      </c>
      <c r="E540">
        <v>4474.7299999999996</v>
      </c>
      <c r="F540">
        <v>19.72</v>
      </c>
    </row>
    <row r="541" spans="1:6" x14ac:dyDescent="0.25">
      <c r="B541" s="1" t="s">
        <v>816</v>
      </c>
      <c r="C541" t="s">
        <v>817</v>
      </c>
      <c r="D541">
        <v>58.97</v>
      </c>
      <c r="E541">
        <v>5352.43</v>
      </c>
      <c r="F541">
        <v>45.36</v>
      </c>
    </row>
    <row r="542" spans="1:6" x14ac:dyDescent="0.25">
      <c r="B542" s="1" t="s">
        <v>818</v>
      </c>
      <c r="C542" t="s">
        <v>675</v>
      </c>
      <c r="D542">
        <v>295.04000000000002</v>
      </c>
      <c r="E542">
        <v>26779.41</v>
      </c>
      <c r="F542">
        <v>226.95</v>
      </c>
    </row>
    <row r="543" spans="1:6" x14ac:dyDescent="0.25">
      <c r="B543" s="1" t="s">
        <v>674</v>
      </c>
      <c r="C543" t="s">
        <v>673</v>
      </c>
      <c r="D543">
        <v>74.63</v>
      </c>
      <c r="E543">
        <v>6773.82</v>
      </c>
      <c r="F543">
        <v>29.85</v>
      </c>
    </row>
    <row r="544" spans="1:6" x14ac:dyDescent="0.25">
      <c r="B544" s="1" t="s">
        <v>703</v>
      </c>
      <c r="C544" t="s">
        <v>673</v>
      </c>
      <c r="D544">
        <v>123.3</v>
      </c>
      <c r="E544">
        <v>11191.37</v>
      </c>
      <c r="F544">
        <v>49.32</v>
      </c>
    </row>
    <row r="545" spans="1:6" x14ac:dyDescent="0.25">
      <c r="B545" s="1" t="s">
        <v>819</v>
      </c>
      <c r="C545" t="s">
        <v>820</v>
      </c>
      <c r="D545">
        <v>155.66</v>
      </c>
      <c r="E545">
        <v>14128.54</v>
      </c>
      <c r="F545">
        <v>97.29</v>
      </c>
    </row>
    <row r="546" spans="1:6" x14ac:dyDescent="0.25">
      <c r="B546" s="1" t="s">
        <v>805</v>
      </c>
      <c r="C546" t="s">
        <v>771</v>
      </c>
      <c r="D546">
        <v>235.27</v>
      </c>
      <c r="E546">
        <v>21354.36</v>
      </c>
      <c r="F546">
        <v>317.93</v>
      </c>
    </row>
    <row r="547" spans="1:6" x14ac:dyDescent="0.25">
      <c r="B547" s="1" t="s">
        <v>821</v>
      </c>
      <c r="C547" t="s">
        <v>822</v>
      </c>
      <c r="D547">
        <v>24.81</v>
      </c>
      <c r="E547">
        <v>2251.89</v>
      </c>
      <c r="F547">
        <v>16.54</v>
      </c>
    </row>
    <row r="548" spans="1:6" x14ac:dyDescent="0.25">
      <c r="B548" s="1" t="s">
        <v>734</v>
      </c>
      <c r="C548" t="s">
        <v>799</v>
      </c>
      <c r="D548">
        <v>246.52</v>
      </c>
      <c r="E548">
        <v>22375.48</v>
      </c>
      <c r="F548">
        <v>241.69</v>
      </c>
    </row>
    <row r="549" spans="1:6" x14ac:dyDescent="0.25">
      <c r="B549" s="1" t="s">
        <v>715</v>
      </c>
      <c r="C549" t="s">
        <v>799</v>
      </c>
      <c r="D549">
        <v>595.37</v>
      </c>
      <c r="E549">
        <v>54038.97</v>
      </c>
      <c r="F549">
        <v>461.53</v>
      </c>
    </row>
    <row r="550" spans="1:6" x14ac:dyDescent="0.25">
      <c r="B550" s="1" t="s">
        <v>678</v>
      </c>
      <c r="C550" t="s">
        <v>808</v>
      </c>
      <c r="D550">
        <v>314.58</v>
      </c>
      <c r="E550">
        <v>28552.97</v>
      </c>
      <c r="F550">
        <v>357.48</v>
      </c>
    </row>
    <row r="551" spans="1:6" x14ac:dyDescent="0.25">
      <c r="B551" s="1" t="s">
        <v>674</v>
      </c>
      <c r="C551" t="s">
        <v>823</v>
      </c>
      <c r="D551">
        <v>43.62</v>
      </c>
      <c r="E551">
        <v>3959.19</v>
      </c>
      <c r="F551">
        <v>89.03</v>
      </c>
    </row>
    <row r="552" spans="1:6" x14ac:dyDescent="0.25">
      <c r="B552" s="1" t="s">
        <v>710</v>
      </c>
      <c r="C552" t="s">
        <v>824</v>
      </c>
      <c r="D552">
        <v>441.3</v>
      </c>
      <c r="E552">
        <v>40054.76</v>
      </c>
      <c r="F552">
        <v>361.72</v>
      </c>
    </row>
    <row r="553" spans="1:6" ht="30" x14ac:dyDescent="0.25">
      <c r="B553" s="1" t="s">
        <v>825</v>
      </c>
      <c r="D553">
        <v>10.88</v>
      </c>
      <c r="E553">
        <v>987.53</v>
      </c>
    </row>
    <row r="554" spans="1:6" ht="30" x14ac:dyDescent="0.25">
      <c r="B554" s="1" t="s">
        <v>814</v>
      </c>
      <c r="D554">
        <v>32.4</v>
      </c>
      <c r="E554">
        <v>2940.8</v>
      </c>
    </row>
    <row r="555" spans="1:6" x14ac:dyDescent="0.25">
      <c r="B555" s="1" t="s">
        <v>826</v>
      </c>
      <c r="D555">
        <v>86.72</v>
      </c>
      <c r="E555">
        <v>7871.17</v>
      </c>
    </row>
    <row r="556" spans="1:6" x14ac:dyDescent="0.25">
      <c r="B556" s="1" t="s">
        <v>754</v>
      </c>
      <c r="D556">
        <v>92.72</v>
      </c>
      <c r="E556">
        <v>8415.76</v>
      </c>
    </row>
    <row r="557" spans="1:6" x14ac:dyDescent="0.25">
      <c r="B557" s="1" t="s">
        <v>815</v>
      </c>
      <c r="D557">
        <v>16</v>
      </c>
      <c r="E557">
        <v>1452.25</v>
      </c>
    </row>
    <row r="559" spans="1:6" x14ac:dyDescent="0.25">
      <c r="A559" s="49" t="s">
        <v>671</v>
      </c>
      <c r="D559" s="49">
        <f>SUM(D540:D557)</f>
        <v>2897.0899999999997</v>
      </c>
      <c r="E559" s="49">
        <f>SUM(E540:E557)</f>
        <v>262955.43000000005</v>
      </c>
      <c r="F559" s="49">
        <f>SUM(F540:F557)</f>
        <v>2314.41</v>
      </c>
    </row>
    <row r="562" spans="1:6" x14ac:dyDescent="0.25">
      <c r="A562" s="49" t="s">
        <v>156</v>
      </c>
    </row>
    <row r="563" spans="1:6" x14ac:dyDescent="0.25">
      <c r="A563" s="49" t="s">
        <v>649</v>
      </c>
      <c r="B563" s="24"/>
      <c r="C563" s="24"/>
      <c r="D563" s="24"/>
      <c r="E563" s="24"/>
      <c r="F563" s="24"/>
    </row>
    <row r="564" spans="1:6" ht="15" customHeight="1" x14ac:dyDescent="0.25">
      <c r="B564" s="1" t="s">
        <v>672</v>
      </c>
      <c r="C564" t="s">
        <v>675</v>
      </c>
      <c r="D564">
        <v>43.77</v>
      </c>
      <c r="E564">
        <v>4043.17</v>
      </c>
      <c r="F564">
        <v>14.59</v>
      </c>
    </row>
    <row r="565" spans="1:6" x14ac:dyDescent="0.25">
      <c r="B565" s="1" t="s">
        <v>674</v>
      </c>
      <c r="C565" t="s">
        <v>673</v>
      </c>
      <c r="D565">
        <v>457.53</v>
      </c>
      <c r="E565">
        <v>42263.47</v>
      </c>
      <c r="F565">
        <v>326.81</v>
      </c>
    </row>
    <row r="566" spans="1:6" x14ac:dyDescent="0.25">
      <c r="B566" s="1" t="s">
        <v>674</v>
      </c>
      <c r="C566" t="s">
        <v>686</v>
      </c>
      <c r="D566">
        <v>160.53</v>
      </c>
      <c r="E566">
        <v>14828.66</v>
      </c>
      <c r="F566">
        <v>53.51</v>
      </c>
    </row>
    <row r="567" spans="1:6" x14ac:dyDescent="0.25">
      <c r="B567" s="1" t="s">
        <v>703</v>
      </c>
      <c r="C567" t="s">
        <v>675</v>
      </c>
      <c r="D567">
        <v>39.06</v>
      </c>
      <c r="E567">
        <v>3608.09</v>
      </c>
      <c r="F567">
        <v>27.9</v>
      </c>
    </row>
    <row r="568" spans="1:6" x14ac:dyDescent="0.25">
      <c r="B568" s="1" t="s">
        <v>676</v>
      </c>
      <c r="C568" t="s">
        <v>673</v>
      </c>
      <c r="D568">
        <v>203.62</v>
      </c>
      <c r="E568">
        <v>18809.009999999998</v>
      </c>
      <c r="F568">
        <v>522.11</v>
      </c>
    </row>
    <row r="569" spans="1:6" x14ac:dyDescent="0.25">
      <c r="B569" s="1" t="s">
        <v>678</v>
      </c>
      <c r="C569" t="s">
        <v>673</v>
      </c>
      <c r="D569">
        <v>1966.3</v>
      </c>
      <c r="E569">
        <v>181633.27</v>
      </c>
      <c r="F569">
        <v>1536.17</v>
      </c>
    </row>
    <row r="570" spans="1:6" x14ac:dyDescent="0.25">
      <c r="B570" s="1" t="s">
        <v>744</v>
      </c>
      <c r="C570" t="s">
        <v>673</v>
      </c>
      <c r="D570">
        <v>775.95</v>
      </c>
      <c r="E570">
        <v>71676.92</v>
      </c>
      <c r="F570">
        <v>587.84</v>
      </c>
    </row>
    <row r="571" spans="1:6" x14ac:dyDescent="0.25">
      <c r="B571" s="1" t="s">
        <v>682</v>
      </c>
      <c r="C571" t="s">
        <v>783</v>
      </c>
      <c r="D571">
        <v>5.74</v>
      </c>
      <c r="E571">
        <v>530.22</v>
      </c>
      <c r="F571">
        <v>2.0499999999999998</v>
      </c>
    </row>
    <row r="572" spans="1:6" x14ac:dyDescent="0.25">
      <c r="C572" t="s">
        <v>733</v>
      </c>
      <c r="D572">
        <v>9.02</v>
      </c>
      <c r="E572">
        <v>833.21</v>
      </c>
    </row>
    <row r="573" spans="1:6" x14ac:dyDescent="0.25">
      <c r="C573" t="s">
        <v>827</v>
      </c>
      <c r="D573">
        <v>106.93</v>
      </c>
      <c r="E573">
        <v>9877.4599999999991</v>
      </c>
    </row>
    <row r="575" spans="1:6" x14ac:dyDescent="0.25">
      <c r="A575" s="49" t="s">
        <v>671</v>
      </c>
      <c r="D575" s="49">
        <f>SUM(D564:D573)</f>
        <v>3768.45</v>
      </c>
      <c r="E575" s="49">
        <f>SUM(E564:E573)</f>
        <v>348103.48</v>
      </c>
      <c r="F575" s="49">
        <f>SUM(F564:F573)</f>
        <v>3070.9800000000005</v>
      </c>
    </row>
    <row r="578" spans="1:6" x14ac:dyDescent="0.25">
      <c r="A578" s="49" t="s">
        <v>159</v>
      </c>
    </row>
    <row r="579" spans="1:6" x14ac:dyDescent="0.25">
      <c r="A579" s="49" t="s">
        <v>649</v>
      </c>
      <c r="B579" s="24"/>
      <c r="C579" s="24"/>
      <c r="D579" s="24"/>
      <c r="E579" s="24"/>
      <c r="F579" s="24"/>
    </row>
    <row r="580" spans="1:6" ht="15" customHeight="1" x14ac:dyDescent="0.25">
      <c r="B580" s="1" t="s">
        <v>828</v>
      </c>
      <c r="C580" t="s">
        <v>673</v>
      </c>
      <c r="D580">
        <v>34.96</v>
      </c>
      <c r="E580">
        <v>3035.19</v>
      </c>
      <c r="F580">
        <v>15.2</v>
      </c>
    </row>
    <row r="581" spans="1:6" x14ac:dyDescent="0.25">
      <c r="B581" s="1" t="s">
        <v>731</v>
      </c>
      <c r="C581" t="s">
        <v>673</v>
      </c>
      <c r="D581">
        <v>9.66</v>
      </c>
      <c r="E581">
        <v>838.67</v>
      </c>
      <c r="F581">
        <v>4.2</v>
      </c>
    </row>
    <row r="582" spans="1:6" x14ac:dyDescent="0.25">
      <c r="B582" s="1" t="s">
        <v>674</v>
      </c>
      <c r="C582" t="s">
        <v>675</v>
      </c>
      <c r="D582">
        <v>45.14</v>
      </c>
      <c r="E582">
        <v>3919.01</v>
      </c>
      <c r="F582">
        <v>34.72</v>
      </c>
    </row>
    <row r="583" spans="1:6" x14ac:dyDescent="0.25">
      <c r="B583" s="1" t="s">
        <v>674</v>
      </c>
      <c r="C583" t="s">
        <v>673</v>
      </c>
      <c r="D583">
        <v>84.76</v>
      </c>
      <c r="E583">
        <v>7358.78</v>
      </c>
      <c r="F583">
        <v>42.38</v>
      </c>
    </row>
    <row r="584" spans="1:6" x14ac:dyDescent="0.25">
      <c r="B584" s="1" t="s">
        <v>829</v>
      </c>
      <c r="C584" t="s">
        <v>673</v>
      </c>
      <c r="D584">
        <v>3</v>
      </c>
      <c r="E584">
        <v>260.45999999999998</v>
      </c>
      <c r="F584">
        <v>1.5</v>
      </c>
    </row>
    <row r="585" spans="1:6" x14ac:dyDescent="0.25">
      <c r="B585" s="1" t="s">
        <v>830</v>
      </c>
      <c r="C585" t="s">
        <v>707</v>
      </c>
      <c r="D585">
        <v>36.11</v>
      </c>
      <c r="E585">
        <v>3135.04</v>
      </c>
      <c r="F585">
        <v>97.59</v>
      </c>
    </row>
    <row r="586" spans="1:6" x14ac:dyDescent="0.25">
      <c r="B586" s="1" t="s">
        <v>676</v>
      </c>
      <c r="C586" t="s">
        <v>831</v>
      </c>
      <c r="D586">
        <v>23.03</v>
      </c>
      <c r="E586">
        <v>1999.44</v>
      </c>
      <c r="F586">
        <v>88.57</v>
      </c>
    </row>
    <row r="587" spans="1:6" x14ac:dyDescent="0.25">
      <c r="B587" s="1" t="s">
        <v>832</v>
      </c>
      <c r="C587" t="s">
        <v>833</v>
      </c>
      <c r="D587">
        <v>208.96</v>
      </c>
      <c r="E587">
        <v>18141.71</v>
      </c>
      <c r="F587">
        <v>175.6</v>
      </c>
    </row>
    <row r="588" spans="1:6" x14ac:dyDescent="0.25">
      <c r="B588" s="1" t="s">
        <v>834</v>
      </c>
      <c r="C588" t="s">
        <v>835</v>
      </c>
      <c r="D588">
        <v>129.05000000000001</v>
      </c>
      <c r="E588">
        <v>11204</v>
      </c>
      <c r="F588">
        <v>143.38999999999999</v>
      </c>
    </row>
    <row r="589" spans="1:6" x14ac:dyDescent="0.25">
      <c r="B589" s="1" t="s">
        <v>678</v>
      </c>
      <c r="C589" t="s">
        <v>799</v>
      </c>
      <c r="D589">
        <v>98.44</v>
      </c>
      <c r="E589">
        <v>8546.4699999999993</v>
      </c>
      <c r="F589">
        <v>63.51</v>
      </c>
    </row>
    <row r="590" spans="1:6" x14ac:dyDescent="0.25">
      <c r="B590" s="1" t="s">
        <v>836</v>
      </c>
      <c r="C590" t="s">
        <v>799</v>
      </c>
      <c r="D590">
        <v>90.95</v>
      </c>
      <c r="E590">
        <v>7896.19</v>
      </c>
      <c r="F590">
        <v>58.68</v>
      </c>
    </row>
    <row r="591" spans="1:6" x14ac:dyDescent="0.25">
      <c r="B591" s="1" t="s">
        <v>837</v>
      </c>
      <c r="C591" t="s">
        <v>679</v>
      </c>
      <c r="D591">
        <v>25.85</v>
      </c>
      <c r="E591">
        <v>2244.27</v>
      </c>
      <c r="F591">
        <v>99.43</v>
      </c>
    </row>
    <row r="592" spans="1:6" x14ac:dyDescent="0.25">
      <c r="B592" s="1" t="s">
        <v>680</v>
      </c>
      <c r="C592" t="s">
        <v>838</v>
      </c>
      <c r="D592">
        <v>135.66999999999999</v>
      </c>
      <c r="E592">
        <v>11778.74</v>
      </c>
      <c r="F592">
        <v>218.83</v>
      </c>
    </row>
    <row r="593" spans="1:6" ht="30" x14ac:dyDescent="0.25">
      <c r="B593" s="1" t="s">
        <v>773</v>
      </c>
      <c r="D593">
        <v>4.71</v>
      </c>
      <c r="E593">
        <v>408.92</v>
      </c>
    </row>
    <row r="594" spans="1:6" ht="30" x14ac:dyDescent="0.25">
      <c r="B594" s="1" t="s">
        <v>773</v>
      </c>
      <c r="D594">
        <v>6.97</v>
      </c>
      <c r="E594">
        <v>605.13</v>
      </c>
    </row>
    <row r="595" spans="1:6" ht="30" x14ac:dyDescent="0.25">
      <c r="B595" s="1" t="s">
        <v>773</v>
      </c>
      <c r="D595">
        <v>0.85</v>
      </c>
      <c r="E595">
        <v>73.8</v>
      </c>
    </row>
    <row r="596" spans="1:6" ht="30" x14ac:dyDescent="0.25">
      <c r="B596" s="1" t="s">
        <v>839</v>
      </c>
      <c r="D596">
        <v>0.45</v>
      </c>
      <c r="E596">
        <v>39.07</v>
      </c>
    </row>
    <row r="597" spans="1:6" x14ac:dyDescent="0.25">
      <c r="B597" s="1" t="s">
        <v>774</v>
      </c>
      <c r="D597">
        <v>3</v>
      </c>
      <c r="E597">
        <v>260.45999999999998</v>
      </c>
    </row>
    <row r="599" spans="1:6" x14ac:dyDescent="0.25">
      <c r="A599" s="49" t="s">
        <v>671</v>
      </c>
      <c r="D599" s="49">
        <f>SUM(D580:D597)</f>
        <v>941.56000000000029</v>
      </c>
      <c r="E599" s="49">
        <f>SUM(E580:E597)</f>
        <v>81745.350000000035</v>
      </c>
      <c r="F599" s="49">
        <f>SUM(F580:F597)</f>
        <v>1043.5999999999999</v>
      </c>
    </row>
    <row r="602" spans="1:6" x14ac:dyDescent="0.25">
      <c r="A602" s="49" t="s">
        <v>163</v>
      </c>
    </row>
    <row r="603" spans="1:6" x14ac:dyDescent="0.25">
      <c r="A603" s="49" t="s">
        <v>649</v>
      </c>
      <c r="B603" s="24"/>
      <c r="C603" s="24"/>
      <c r="D603" s="24"/>
      <c r="E603" s="24"/>
      <c r="F603" s="24"/>
    </row>
    <row r="604" spans="1:6" ht="15" customHeight="1" x14ac:dyDescent="0.25">
      <c r="B604" s="1" t="s">
        <v>755</v>
      </c>
      <c r="C604" t="s">
        <v>673</v>
      </c>
      <c r="D604">
        <v>30.25</v>
      </c>
      <c r="E604">
        <v>2573.2199999999998</v>
      </c>
      <c r="F604">
        <v>12.1</v>
      </c>
    </row>
    <row r="605" spans="1:6" x14ac:dyDescent="0.25">
      <c r="B605" s="1" t="s">
        <v>840</v>
      </c>
      <c r="C605" t="s">
        <v>673</v>
      </c>
      <c r="D605">
        <v>5.25</v>
      </c>
      <c r="E605">
        <v>446.59</v>
      </c>
      <c r="F605">
        <v>2.1</v>
      </c>
    </row>
    <row r="606" spans="1:6" x14ac:dyDescent="0.25">
      <c r="B606" s="1" t="s">
        <v>674</v>
      </c>
      <c r="C606" t="s">
        <v>675</v>
      </c>
      <c r="D606">
        <v>66.180000000000007</v>
      </c>
      <c r="E606">
        <v>5629.61</v>
      </c>
      <c r="F606">
        <v>50.91</v>
      </c>
    </row>
    <row r="607" spans="1:6" x14ac:dyDescent="0.25">
      <c r="B607" s="1" t="s">
        <v>674</v>
      </c>
      <c r="C607" t="s">
        <v>673</v>
      </c>
      <c r="D607">
        <v>48.26</v>
      </c>
      <c r="E607">
        <v>4105.24</v>
      </c>
      <c r="F607">
        <v>24.13</v>
      </c>
    </row>
    <row r="608" spans="1:6" x14ac:dyDescent="0.25">
      <c r="B608" s="1" t="s">
        <v>841</v>
      </c>
      <c r="C608" t="s">
        <v>673</v>
      </c>
      <c r="D608">
        <v>4.8</v>
      </c>
      <c r="E608">
        <v>408.31</v>
      </c>
      <c r="F608">
        <v>2.4</v>
      </c>
    </row>
    <row r="609" spans="1:6" x14ac:dyDescent="0.25">
      <c r="B609" s="1" t="s">
        <v>830</v>
      </c>
      <c r="C609" t="s">
        <v>707</v>
      </c>
      <c r="D609">
        <v>40.590000000000003</v>
      </c>
      <c r="E609">
        <v>3452.79</v>
      </c>
      <c r="F609">
        <v>104.08</v>
      </c>
    </row>
    <row r="610" spans="1:6" x14ac:dyDescent="0.25">
      <c r="B610" s="1" t="s">
        <v>676</v>
      </c>
      <c r="C610" t="s">
        <v>831</v>
      </c>
      <c r="D610">
        <v>72.7</v>
      </c>
      <c r="E610">
        <v>6184.23</v>
      </c>
      <c r="F610">
        <v>110.15</v>
      </c>
    </row>
    <row r="611" spans="1:6" x14ac:dyDescent="0.25">
      <c r="B611" s="1" t="s">
        <v>678</v>
      </c>
      <c r="C611" t="s">
        <v>833</v>
      </c>
      <c r="D611">
        <v>425.34</v>
      </c>
      <c r="E611">
        <v>36181.599999999999</v>
      </c>
      <c r="F611">
        <v>447.73</v>
      </c>
    </row>
    <row r="612" spans="1:6" x14ac:dyDescent="0.25">
      <c r="B612" s="1" t="s">
        <v>678</v>
      </c>
      <c r="C612" t="s">
        <v>679</v>
      </c>
      <c r="D612">
        <v>109.75</v>
      </c>
      <c r="E612">
        <v>9335.9</v>
      </c>
      <c r="F612">
        <v>70.349999999999994</v>
      </c>
    </row>
    <row r="613" spans="1:6" x14ac:dyDescent="0.25">
      <c r="B613" s="1" t="s">
        <v>836</v>
      </c>
      <c r="C613" t="s">
        <v>799</v>
      </c>
      <c r="D613">
        <v>69.81</v>
      </c>
      <c r="E613">
        <v>5938.4</v>
      </c>
      <c r="F613">
        <v>46.85</v>
      </c>
    </row>
    <row r="614" spans="1:6" x14ac:dyDescent="0.25">
      <c r="B614" s="1" t="s">
        <v>837</v>
      </c>
      <c r="C614" t="s">
        <v>679</v>
      </c>
      <c r="D614">
        <v>42.26</v>
      </c>
      <c r="E614">
        <v>3594.85</v>
      </c>
      <c r="F614">
        <v>108.35</v>
      </c>
    </row>
    <row r="615" spans="1:6" x14ac:dyDescent="0.25">
      <c r="B615" s="1" t="s">
        <v>680</v>
      </c>
      <c r="C615" t="s">
        <v>838</v>
      </c>
      <c r="D615">
        <v>162.25</v>
      </c>
      <c r="E615">
        <v>13801.82</v>
      </c>
      <c r="F615">
        <v>261.7</v>
      </c>
    </row>
    <row r="616" spans="1:6" ht="30" x14ac:dyDescent="0.25">
      <c r="B616" s="1" t="s">
        <v>773</v>
      </c>
      <c r="D616">
        <v>24.4</v>
      </c>
      <c r="E616">
        <v>2075.59</v>
      </c>
    </row>
    <row r="617" spans="1:6" ht="30" x14ac:dyDescent="0.25">
      <c r="B617" s="1" t="s">
        <v>839</v>
      </c>
      <c r="D617">
        <v>1.7</v>
      </c>
      <c r="E617">
        <v>144.61000000000001</v>
      </c>
    </row>
    <row r="618" spans="1:6" x14ac:dyDescent="0.25">
      <c r="B618" s="1" t="s">
        <v>774</v>
      </c>
      <c r="D618">
        <v>7.2</v>
      </c>
      <c r="E618">
        <v>612.47</v>
      </c>
    </row>
    <row r="620" spans="1:6" x14ac:dyDescent="0.25">
      <c r="A620" s="49" t="s">
        <v>671</v>
      </c>
      <c r="D620" s="49">
        <f>SUM(D604:D618)</f>
        <v>1110.7400000000002</v>
      </c>
      <c r="E620" s="49">
        <f>SUM(E604:E618)</f>
        <v>94485.23</v>
      </c>
      <c r="F620" s="49">
        <f>SUM(F604:F618)</f>
        <v>1240.8500000000001</v>
      </c>
    </row>
    <row r="623" spans="1:6" x14ac:dyDescent="0.25">
      <c r="A623" s="49" t="s">
        <v>166</v>
      </c>
    </row>
    <row r="624" spans="1:6" x14ac:dyDescent="0.25">
      <c r="A624" s="49" t="s">
        <v>649</v>
      </c>
      <c r="B624" s="24"/>
      <c r="C624" s="24"/>
      <c r="D624" s="24"/>
      <c r="E624" s="24"/>
      <c r="F624" s="24"/>
    </row>
    <row r="625" spans="1:6" ht="15" customHeight="1" x14ac:dyDescent="0.25">
      <c r="B625" s="1" t="s">
        <v>672</v>
      </c>
      <c r="C625" t="s">
        <v>673</v>
      </c>
      <c r="D625">
        <v>23</v>
      </c>
      <c r="E625">
        <v>1994.6</v>
      </c>
      <c r="F625">
        <v>10</v>
      </c>
    </row>
    <row r="626" spans="1:6" x14ac:dyDescent="0.25">
      <c r="B626" s="1" t="s">
        <v>731</v>
      </c>
      <c r="C626" t="s">
        <v>673</v>
      </c>
      <c r="D626">
        <v>9.66</v>
      </c>
      <c r="E626">
        <v>837.73</v>
      </c>
      <c r="F626">
        <v>4.2</v>
      </c>
    </row>
    <row r="627" spans="1:6" x14ac:dyDescent="0.25">
      <c r="B627" s="1" t="s">
        <v>674</v>
      </c>
      <c r="C627" t="s">
        <v>675</v>
      </c>
      <c r="D627">
        <v>38.21</v>
      </c>
      <c r="E627">
        <v>3313.63</v>
      </c>
      <c r="F627">
        <v>29.39</v>
      </c>
    </row>
    <row r="628" spans="1:6" x14ac:dyDescent="0.25">
      <c r="B628" s="1" t="s">
        <v>674</v>
      </c>
      <c r="C628" t="s">
        <v>673</v>
      </c>
      <c r="D628">
        <v>95.85</v>
      </c>
      <c r="E628">
        <v>8312.27</v>
      </c>
      <c r="F628">
        <v>53.25</v>
      </c>
    </row>
    <row r="629" spans="1:6" x14ac:dyDescent="0.25">
      <c r="B629" s="1" t="s">
        <v>676</v>
      </c>
      <c r="C629" t="s">
        <v>831</v>
      </c>
      <c r="D629">
        <v>70.430000000000007</v>
      </c>
      <c r="E629">
        <v>6107.8</v>
      </c>
      <c r="F629">
        <v>213.43</v>
      </c>
    </row>
    <row r="630" spans="1:6" x14ac:dyDescent="0.25">
      <c r="B630" s="1" t="s">
        <v>678</v>
      </c>
      <c r="C630" t="s">
        <v>833</v>
      </c>
      <c r="D630">
        <v>455.83</v>
      </c>
      <c r="E630">
        <v>39530.31</v>
      </c>
      <c r="F630">
        <v>479.82</v>
      </c>
    </row>
    <row r="631" spans="1:6" x14ac:dyDescent="0.25">
      <c r="B631" s="1" t="s">
        <v>680</v>
      </c>
      <c r="C631" t="s">
        <v>838</v>
      </c>
      <c r="D631">
        <v>153.44999999999999</v>
      </c>
      <c r="E631">
        <v>13307.43</v>
      </c>
      <c r="F631">
        <v>260.08</v>
      </c>
    </row>
    <row r="632" spans="1:6" ht="30" x14ac:dyDescent="0.25">
      <c r="B632" s="1" t="s">
        <v>773</v>
      </c>
      <c r="D632">
        <v>13</v>
      </c>
      <c r="E632">
        <v>1127.3800000000001</v>
      </c>
    </row>
    <row r="633" spans="1:6" x14ac:dyDescent="0.25">
      <c r="B633" s="1" t="s">
        <v>774</v>
      </c>
      <c r="D633">
        <v>3.25</v>
      </c>
      <c r="E633">
        <v>281.85000000000002</v>
      </c>
    </row>
    <row r="635" spans="1:6" x14ac:dyDescent="0.25">
      <c r="A635" s="49" t="s">
        <v>671</v>
      </c>
      <c r="D635" s="49">
        <f>SUM(D625:D633)</f>
        <v>862.68000000000006</v>
      </c>
      <c r="E635" s="49">
        <f>SUM(E625:E633)</f>
        <v>74813</v>
      </c>
      <c r="F635" s="49">
        <f>SUM(F625:F633)</f>
        <v>1050.1699999999998</v>
      </c>
    </row>
    <row r="638" spans="1:6" x14ac:dyDescent="0.25">
      <c r="A638" s="49" t="s">
        <v>169</v>
      </c>
    </row>
    <row r="639" spans="1:6" x14ac:dyDescent="0.25">
      <c r="A639" s="49" t="s">
        <v>649</v>
      </c>
      <c r="B639" s="24"/>
      <c r="C639" s="24"/>
      <c r="D639" s="24"/>
      <c r="E639" s="24"/>
      <c r="F639" s="24"/>
    </row>
    <row r="640" spans="1:6" ht="15" customHeight="1" x14ac:dyDescent="0.25">
      <c r="B640" s="1" t="s">
        <v>784</v>
      </c>
      <c r="C640" t="s">
        <v>675</v>
      </c>
      <c r="D640">
        <v>1404.14</v>
      </c>
      <c r="E640">
        <v>127584.09</v>
      </c>
      <c r="F640">
        <v>877.59</v>
      </c>
    </row>
    <row r="641" spans="2:6" x14ac:dyDescent="0.25">
      <c r="B641" s="1" t="s">
        <v>784</v>
      </c>
      <c r="C641" t="s">
        <v>673</v>
      </c>
      <c r="D641">
        <v>979.02</v>
      </c>
      <c r="E641">
        <v>88956.5</v>
      </c>
      <c r="F641">
        <v>326.33999999999997</v>
      </c>
    </row>
    <row r="642" spans="2:6" x14ac:dyDescent="0.25">
      <c r="B642" s="1" t="s">
        <v>672</v>
      </c>
      <c r="C642" t="s">
        <v>686</v>
      </c>
      <c r="D642">
        <v>63.43</v>
      </c>
      <c r="E642">
        <v>5763.43</v>
      </c>
      <c r="F642">
        <v>35.24</v>
      </c>
    </row>
    <row r="643" spans="2:6" x14ac:dyDescent="0.25">
      <c r="B643" s="1" t="s">
        <v>674</v>
      </c>
      <c r="C643" t="s">
        <v>675</v>
      </c>
      <c r="D643">
        <v>3607.76</v>
      </c>
      <c r="E643">
        <v>327811.18</v>
      </c>
      <c r="F643">
        <v>2254.85</v>
      </c>
    </row>
    <row r="644" spans="2:6" x14ac:dyDescent="0.25">
      <c r="B644" s="1" t="s">
        <v>674</v>
      </c>
      <c r="C644" t="s">
        <v>673</v>
      </c>
      <c r="D644">
        <v>2082.09</v>
      </c>
      <c r="E644">
        <v>189184.53</v>
      </c>
      <c r="F644">
        <v>694.03</v>
      </c>
    </row>
    <row r="645" spans="2:6" x14ac:dyDescent="0.25">
      <c r="B645" s="1" t="s">
        <v>703</v>
      </c>
      <c r="C645" t="s">
        <v>673</v>
      </c>
      <c r="D645">
        <v>1159.5</v>
      </c>
      <c r="E645">
        <v>105355.42</v>
      </c>
      <c r="F645">
        <v>386.5</v>
      </c>
    </row>
    <row r="646" spans="2:6" x14ac:dyDescent="0.25">
      <c r="B646" s="1" t="s">
        <v>755</v>
      </c>
      <c r="C646" t="s">
        <v>673</v>
      </c>
      <c r="D646">
        <v>235.97</v>
      </c>
      <c r="E646">
        <v>21440.89</v>
      </c>
      <c r="F646">
        <v>98.32</v>
      </c>
    </row>
    <row r="647" spans="2:6" x14ac:dyDescent="0.25">
      <c r="B647" s="1" t="s">
        <v>676</v>
      </c>
      <c r="C647" t="s">
        <v>783</v>
      </c>
      <c r="D647">
        <v>1517.46</v>
      </c>
      <c r="E647">
        <v>137880.66</v>
      </c>
      <c r="F647">
        <v>3701.11</v>
      </c>
    </row>
    <row r="648" spans="2:6" x14ac:dyDescent="0.25">
      <c r="B648" s="1" t="s">
        <v>678</v>
      </c>
      <c r="C648" t="s">
        <v>733</v>
      </c>
      <c r="D648">
        <v>15341.04</v>
      </c>
      <c r="E648">
        <v>1393929.85</v>
      </c>
      <c r="F648">
        <v>17433</v>
      </c>
    </row>
    <row r="649" spans="2:6" x14ac:dyDescent="0.25">
      <c r="B649" s="1" t="s">
        <v>842</v>
      </c>
      <c r="C649" t="s">
        <v>827</v>
      </c>
      <c r="D649">
        <v>1415.99</v>
      </c>
      <c r="E649">
        <v>128660.82</v>
      </c>
      <c r="F649">
        <v>382.7</v>
      </c>
    </row>
    <row r="650" spans="2:6" x14ac:dyDescent="0.25">
      <c r="B650" s="1" t="s">
        <v>715</v>
      </c>
      <c r="C650" t="s">
        <v>843</v>
      </c>
      <c r="D650">
        <v>187.14</v>
      </c>
      <c r="E650">
        <v>17004.060000000001</v>
      </c>
      <c r="F650">
        <v>584.82000000000005</v>
      </c>
    </row>
    <row r="651" spans="2:6" x14ac:dyDescent="0.25">
      <c r="B651" s="1" t="s">
        <v>680</v>
      </c>
      <c r="C651" t="s">
        <v>844</v>
      </c>
      <c r="D651">
        <v>820.25</v>
      </c>
      <c r="E651">
        <v>74530.210000000006</v>
      </c>
      <c r="F651">
        <v>3566.3</v>
      </c>
    </row>
    <row r="652" spans="2:6" x14ac:dyDescent="0.25">
      <c r="B652" s="1" t="s">
        <v>736</v>
      </c>
      <c r="C652" t="s">
        <v>845</v>
      </c>
      <c r="D652">
        <v>230.53</v>
      </c>
      <c r="E652">
        <v>20946.599999999999</v>
      </c>
      <c r="F652">
        <v>134.81</v>
      </c>
    </row>
    <row r="653" spans="2:6" x14ac:dyDescent="0.25">
      <c r="B653" s="1" t="s">
        <v>785</v>
      </c>
      <c r="C653" t="s">
        <v>827</v>
      </c>
      <c r="D653">
        <v>443.84</v>
      </c>
      <c r="E653">
        <v>40328.550000000003</v>
      </c>
      <c r="F653">
        <v>95.45</v>
      </c>
    </row>
    <row r="654" spans="2:6" x14ac:dyDescent="0.25">
      <c r="B654" s="1" t="s">
        <v>746</v>
      </c>
      <c r="D654">
        <v>52.83</v>
      </c>
      <c r="E654">
        <v>4800.28</v>
      </c>
    </row>
    <row r="655" spans="2:6" ht="30" x14ac:dyDescent="0.25">
      <c r="B655" s="1" t="s">
        <v>846</v>
      </c>
      <c r="D655">
        <v>2103.2600000000002</v>
      </c>
      <c r="E655">
        <v>191108.09</v>
      </c>
    </row>
    <row r="657" spans="1:6" x14ac:dyDescent="0.25">
      <c r="A657" s="49" t="s">
        <v>671</v>
      </c>
      <c r="D657" s="49">
        <f>SUM(D640:D655)</f>
        <v>31644.25</v>
      </c>
      <c r="E657" s="49">
        <f>SUM(E640:E655)</f>
        <v>2875285.1599999997</v>
      </c>
      <c r="F657" s="49">
        <f>SUM(F640:F655)</f>
        <v>30571.06</v>
      </c>
    </row>
    <row r="660" spans="1:6" x14ac:dyDescent="0.25">
      <c r="A660" s="49" t="s">
        <v>172</v>
      </c>
    </row>
    <row r="661" spans="1:6" x14ac:dyDescent="0.25">
      <c r="A661" s="49" t="s">
        <v>649</v>
      </c>
      <c r="B661" s="24"/>
      <c r="C661" s="24"/>
      <c r="D661" s="24"/>
      <c r="E661" s="24"/>
      <c r="F661" s="24"/>
    </row>
    <row r="662" spans="1:6" ht="15" customHeight="1" x14ac:dyDescent="0.25">
      <c r="B662" s="1" t="s">
        <v>672</v>
      </c>
      <c r="C662" t="s">
        <v>673</v>
      </c>
      <c r="D662">
        <v>17.57</v>
      </c>
      <c r="E662">
        <v>1652</v>
      </c>
      <c r="F662">
        <v>4.3</v>
      </c>
    </row>
    <row r="663" spans="1:6" x14ac:dyDescent="0.25">
      <c r="B663" s="1" t="s">
        <v>674</v>
      </c>
      <c r="C663" t="s">
        <v>688</v>
      </c>
      <c r="D663">
        <v>128.87</v>
      </c>
      <c r="E663">
        <v>12118</v>
      </c>
      <c r="F663">
        <v>75.400000000000006</v>
      </c>
    </row>
    <row r="664" spans="1:6" x14ac:dyDescent="0.25">
      <c r="B664" s="1" t="s">
        <v>674</v>
      </c>
      <c r="C664" t="s">
        <v>673</v>
      </c>
      <c r="D664">
        <v>36.590000000000003</v>
      </c>
      <c r="E664">
        <v>3441</v>
      </c>
      <c r="F664">
        <v>12.9</v>
      </c>
    </row>
    <row r="665" spans="1:6" x14ac:dyDescent="0.25">
      <c r="B665" s="1" t="s">
        <v>703</v>
      </c>
      <c r="C665" t="s">
        <v>688</v>
      </c>
      <c r="D665">
        <v>7.04</v>
      </c>
      <c r="E665">
        <v>662</v>
      </c>
      <c r="F665">
        <v>4.2</v>
      </c>
    </row>
    <row r="666" spans="1:6" x14ac:dyDescent="0.25">
      <c r="B666" s="1" t="s">
        <v>704</v>
      </c>
      <c r="C666" t="s">
        <v>723</v>
      </c>
      <c r="D666">
        <v>215.52</v>
      </c>
      <c r="E666">
        <v>7665</v>
      </c>
      <c r="F666">
        <v>250.6</v>
      </c>
    </row>
    <row r="667" spans="1:6" x14ac:dyDescent="0.25">
      <c r="B667" s="1" t="s">
        <v>708</v>
      </c>
      <c r="C667" t="s">
        <v>724</v>
      </c>
      <c r="D667">
        <v>20.82</v>
      </c>
      <c r="E667">
        <v>1958</v>
      </c>
      <c r="F667">
        <v>104</v>
      </c>
    </row>
    <row r="668" spans="1:6" x14ac:dyDescent="0.25">
      <c r="B668" s="1" t="s">
        <v>678</v>
      </c>
      <c r="C668" t="s">
        <v>725</v>
      </c>
      <c r="D668">
        <v>570.42999999999995</v>
      </c>
      <c r="E668">
        <v>53637</v>
      </c>
      <c r="F668">
        <v>513.9</v>
      </c>
    </row>
    <row r="669" spans="1:6" x14ac:dyDescent="0.25">
      <c r="B669" s="1" t="s">
        <v>720</v>
      </c>
      <c r="C669" t="s">
        <v>723</v>
      </c>
      <c r="D669">
        <v>210.5</v>
      </c>
      <c r="E669">
        <v>14666</v>
      </c>
      <c r="F669">
        <v>250.6</v>
      </c>
    </row>
    <row r="670" spans="1:6" x14ac:dyDescent="0.25">
      <c r="B670" s="1" t="s">
        <v>726</v>
      </c>
      <c r="C670" t="s">
        <v>679</v>
      </c>
      <c r="D670">
        <v>6.94</v>
      </c>
      <c r="E670">
        <v>653</v>
      </c>
      <c r="F670">
        <v>0</v>
      </c>
    </row>
    <row r="671" spans="1:6" x14ac:dyDescent="0.25">
      <c r="B671" s="1" t="s">
        <v>727</v>
      </c>
      <c r="C671" t="s">
        <v>709</v>
      </c>
      <c r="D671">
        <v>0.3</v>
      </c>
      <c r="E671">
        <v>28</v>
      </c>
      <c r="F671">
        <v>0</v>
      </c>
    </row>
    <row r="673" spans="1:6" x14ac:dyDescent="0.25">
      <c r="A673" s="49" t="s">
        <v>671</v>
      </c>
      <c r="D673" s="49">
        <f>SUM(D662:D671)</f>
        <v>1214.58</v>
      </c>
      <c r="E673" s="49">
        <f>SUM(E662:E671)</f>
        <v>96480</v>
      </c>
      <c r="F673" s="49">
        <f>SUM(F662:F671)</f>
        <v>1215.8999999999999</v>
      </c>
    </row>
    <row r="676" spans="1:6" x14ac:dyDescent="0.25">
      <c r="A676" s="49" t="s">
        <v>174</v>
      </c>
    </row>
    <row r="677" spans="1:6" x14ac:dyDescent="0.25">
      <c r="A677" s="49" t="s">
        <v>649</v>
      </c>
      <c r="B677" s="24"/>
      <c r="C677" s="24"/>
      <c r="D677" s="24"/>
      <c r="E677" s="24"/>
      <c r="F677" s="24"/>
    </row>
    <row r="678" spans="1:6" ht="15" customHeight="1" x14ac:dyDescent="0.25">
      <c r="B678" s="1" t="s">
        <v>672</v>
      </c>
      <c r="C678" t="s">
        <v>686</v>
      </c>
      <c r="D678">
        <v>16.96</v>
      </c>
      <c r="E678">
        <v>1653</v>
      </c>
      <c r="F678">
        <v>4.8</v>
      </c>
    </row>
    <row r="679" spans="1:6" x14ac:dyDescent="0.25">
      <c r="B679" s="1" t="s">
        <v>847</v>
      </c>
      <c r="C679" t="s">
        <v>673</v>
      </c>
      <c r="D679">
        <v>9.1199999999999992</v>
      </c>
      <c r="E679">
        <v>889</v>
      </c>
      <c r="F679">
        <v>2.6</v>
      </c>
    </row>
    <row r="680" spans="1:6" x14ac:dyDescent="0.25">
      <c r="B680" s="1" t="s">
        <v>674</v>
      </c>
      <c r="C680" t="s">
        <v>688</v>
      </c>
      <c r="D680">
        <v>937</v>
      </c>
      <c r="E680">
        <v>91301</v>
      </c>
      <c r="F680">
        <v>538.1</v>
      </c>
    </row>
    <row r="681" spans="1:6" x14ac:dyDescent="0.25">
      <c r="B681" s="1" t="s">
        <v>674</v>
      </c>
      <c r="C681" t="s">
        <v>673</v>
      </c>
      <c r="D681">
        <v>195.77</v>
      </c>
      <c r="E681">
        <v>19076</v>
      </c>
      <c r="F681">
        <v>65.7</v>
      </c>
    </row>
    <row r="682" spans="1:6" x14ac:dyDescent="0.25">
      <c r="B682" s="1" t="s">
        <v>703</v>
      </c>
      <c r="C682" t="s">
        <v>673</v>
      </c>
      <c r="D682">
        <v>11.03</v>
      </c>
      <c r="E682">
        <v>1075</v>
      </c>
      <c r="F682">
        <v>3.7</v>
      </c>
    </row>
    <row r="683" spans="1:6" x14ac:dyDescent="0.25">
      <c r="B683" s="1" t="s">
        <v>848</v>
      </c>
      <c r="C683" t="s">
        <v>673</v>
      </c>
      <c r="D683">
        <v>143.88</v>
      </c>
      <c r="E683">
        <v>14020</v>
      </c>
      <c r="F683">
        <v>46.8</v>
      </c>
    </row>
    <row r="684" spans="1:6" x14ac:dyDescent="0.25">
      <c r="B684" s="1" t="s">
        <v>704</v>
      </c>
      <c r="C684" t="s">
        <v>849</v>
      </c>
      <c r="D684">
        <v>395.21</v>
      </c>
      <c r="E684">
        <v>23106</v>
      </c>
      <c r="F684">
        <v>434.3</v>
      </c>
    </row>
    <row r="685" spans="1:6" x14ac:dyDescent="0.25">
      <c r="B685" s="1" t="s">
        <v>708</v>
      </c>
      <c r="C685" t="s">
        <v>724</v>
      </c>
      <c r="D685">
        <v>30.3</v>
      </c>
      <c r="E685">
        <v>2952</v>
      </c>
      <c r="F685">
        <v>0</v>
      </c>
    </row>
    <row r="686" spans="1:6" x14ac:dyDescent="0.25">
      <c r="B686" s="1" t="s">
        <v>715</v>
      </c>
      <c r="C686" t="s">
        <v>679</v>
      </c>
      <c r="D686">
        <v>1253.32</v>
      </c>
      <c r="E686">
        <v>122124</v>
      </c>
      <c r="F686">
        <v>1440.6</v>
      </c>
    </row>
    <row r="687" spans="1:6" x14ac:dyDescent="0.25">
      <c r="B687" s="1" t="s">
        <v>717</v>
      </c>
      <c r="C687" t="s">
        <v>767</v>
      </c>
      <c r="D687">
        <v>450.67</v>
      </c>
      <c r="E687">
        <v>43913</v>
      </c>
      <c r="F687">
        <v>506.2</v>
      </c>
    </row>
    <row r="688" spans="1:6" x14ac:dyDescent="0.25">
      <c r="B688" s="1" t="s">
        <v>850</v>
      </c>
      <c r="C688" t="s">
        <v>789</v>
      </c>
      <c r="D688">
        <v>111.08</v>
      </c>
      <c r="E688">
        <v>10823</v>
      </c>
      <c r="F688">
        <v>148.1</v>
      </c>
    </row>
    <row r="689" spans="1:6" x14ac:dyDescent="0.25">
      <c r="B689" s="1" t="s">
        <v>712</v>
      </c>
      <c r="C689" t="s">
        <v>851</v>
      </c>
      <c r="D689">
        <v>506.5</v>
      </c>
      <c r="E689">
        <v>49353</v>
      </c>
      <c r="F689">
        <v>546</v>
      </c>
    </row>
    <row r="690" spans="1:6" x14ac:dyDescent="0.25">
      <c r="B690" s="1" t="s">
        <v>852</v>
      </c>
      <c r="C690" t="s">
        <v>789</v>
      </c>
      <c r="D690">
        <v>125.55</v>
      </c>
      <c r="E690">
        <v>12234</v>
      </c>
      <c r="F690">
        <v>167.4</v>
      </c>
    </row>
    <row r="691" spans="1:6" x14ac:dyDescent="0.25">
      <c r="B691" s="1" t="s">
        <v>720</v>
      </c>
      <c r="C691" t="s">
        <v>849</v>
      </c>
      <c r="D691">
        <v>382.18</v>
      </c>
      <c r="E691">
        <v>37240</v>
      </c>
      <c r="F691">
        <v>434.3</v>
      </c>
    </row>
    <row r="693" spans="1:6" x14ac:dyDescent="0.25">
      <c r="A693" s="49" t="s">
        <v>671</v>
      </c>
      <c r="D693" s="49">
        <f>SUM(D678:D691)</f>
        <v>4568.5700000000006</v>
      </c>
      <c r="E693" s="49">
        <f>SUM(E678:E691)</f>
        <v>429759</v>
      </c>
      <c r="F693" s="49">
        <f>SUM(F678:F691)</f>
        <v>4338.5999999999995</v>
      </c>
    </row>
    <row r="696" spans="1:6" x14ac:dyDescent="0.25">
      <c r="A696" s="49" t="s">
        <v>177</v>
      </c>
    </row>
    <row r="697" spans="1:6" x14ac:dyDescent="0.25">
      <c r="A697" s="49" t="s">
        <v>649</v>
      </c>
      <c r="B697" s="24"/>
      <c r="C697" s="24"/>
      <c r="D697" s="24"/>
      <c r="E697" s="24"/>
      <c r="F697" s="24"/>
    </row>
    <row r="698" spans="1:6" ht="15" customHeight="1" x14ac:dyDescent="0.25">
      <c r="B698" s="1" t="s">
        <v>672</v>
      </c>
      <c r="C698" t="s">
        <v>686</v>
      </c>
      <c r="D698">
        <v>24.28</v>
      </c>
      <c r="E698">
        <v>2275</v>
      </c>
      <c r="F698">
        <v>10.8</v>
      </c>
    </row>
    <row r="699" spans="1:6" x14ac:dyDescent="0.25">
      <c r="B699" s="1" t="s">
        <v>674</v>
      </c>
      <c r="C699" t="s">
        <v>688</v>
      </c>
      <c r="D699">
        <v>700.04</v>
      </c>
      <c r="E699">
        <v>65586</v>
      </c>
      <c r="F699">
        <v>392.8</v>
      </c>
    </row>
    <row r="700" spans="1:6" x14ac:dyDescent="0.25">
      <c r="B700" s="1" t="s">
        <v>674</v>
      </c>
      <c r="C700" t="s">
        <v>673</v>
      </c>
      <c r="D700">
        <v>405.32</v>
      </c>
      <c r="E700">
        <v>37974</v>
      </c>
      <c r="F700">
        <v>132.4</v>
      </c>
    </row>
    <row r="701" spans="1:6" x14ac:dyDescent="0.25">
      <c r="B701" s="1" t="s">
        <v>703</v>
      </c>
      <c r="C701" t="s">
        <v>688</v>
      </c>
      <c r="D701">
        <v>52.9</v>
      </c>
      <c r="E701">
        <v>4956</v>
      </c>
      <c r="F701">
        <v>30.7</v>
      </c>
    </row>
    <row r="702" spans="1:6" x14ac:dyDescent="0.25">
      <c r="B702" s="1" t="s">
        <v>704</v>
      </c>
      <c r="C702" t="s">
        <v>723</v>
      </c>
      <c r="D702">
        <v>738.65</v>
      </c>
      <c r="E702">
        <v>26019</v>
      </c>
      <c r="F702">
        <v>858.9</v>
      </c>
    </row>
    <row r="703" spans="1:6" x14ac:dyDescent="0.25">
      <c r="B703" s="1" t="s">
        <v>708</v>
      </c>
      <c r="C703" t="s">
        <v>724</v>
      </c>
      <c r="D703">
        <v>50.85</v>
      </c>
      <c r="E703">
        <v>4764</v>
      </c>
      <c r="F703">
        <v>0</v>
      </c>
    </row>
    <row r="704" spans="1:6" x14ac:dyDescent="0.25">
      <c r="B704" s="1" t="s">
        <v>678</v>
      </c>
      <c r="C704" t="s">
        <v>767</v>
      </c>
      <c r="D704">
        <v>2079.92</v>
      </c>
      <c r="E704">
        <v>194865</v>
      </c>
      <c r="F704">
        <v>1873.8</v>
      </c>
    </row>
    <row r="705" spans="1:6" x14ac:dyDescent="0.25">
      <c r="B705" s="1" t="s">
        <v>720</v>
      </c>
      <c r="C705" t="s">
        <v>723</v>
      </c>
      <c r="D705">
        <v>721.48</v>
      </c>
      <c r="E705">
        <v>50019</v>
      </c>
      <c r="F705">
        <v>858.9</v>
      </c>
    </row>
    <row r="706" spans="1:6" x14ac:dyDescent="0.25">
      <c r="B706" s="1" t="s">
        <v>726</v>
      </c>
      <c r="C706" t="s">
        <v>767</v>
      </c>
      <c r="D706">
        <v>16.95</v>
      </c>
      <c r="E706">
        <v>1588</v>
      </c>
      <c r="F706">
        <v>0</v>
      </c>
    </row>
    <row r="707" spans="1:6" x14ac:dyDescent="0.25">
      <c r="B707" s="1" t="s">
        <v>727</v>
      </c>
      <c r="C707" t="s">
        <v>709</v>
      </c>
      <c r="D707">
        <v>1</v>
      </c>
      <c r="E707">
        <v>94</v>
      </c>
      <c r="F707">
        <v>0</v>
      </c>
    </row>
    <row r="709" spans="1:6" x14ac:dyDescent="0.25">
      <c r="A709" s="49" t="s">
        <v>671</v>
      </c>
      <c r="D709" s="49">
        <f>SUM(D698:D707)</f>
        <v>4791.3900000000003</v>
      </c>
      <c r="E709" s="49">
        <f>SUM(E698:E707)</f>
        <v>388140</v>
      </c>
      <c r="F709" s="49">
        <f>SUM(F698:F707)</f>
        <v>4158.2999999999993</v>
      </c>
    </row>
    <row r="712" spans="1:6" x14ac:dyDescent="0.25">
      <c r="A712" s="49" t="s">
        <v>180</v>
      </c>
    </row>
    <row r="713" spans="1:6" x14ac:dyDescent="0.25">
      <c r="A713" s="49" t="s">
        <v>649</v>
      </c>
      <c r="B713" s="24"/>
      <c r="C713" s="24"/>
      <c r="D713" s="24"/>
      <c r="E713" s="24"/>
      <c r="F713" s="24"/>
    </row>
    <row r="714" spans="1:6" ht="15" customHeight="1" x14ac:dyDescent="0.25">
      <c r="B714" s="1" t="s">
        <v>672</v>
      </c>
      <c r="C714" t="s">
        <v>686</v>
      </c>
      <c r="D714">
        <v>18.84</v>
      </c>
      <c r="E714">
        <v>1766</v>
      </c>
      <c r="F714">
        <v>9.5</v>
      </c>
    </row>
    <row r="715" spans="1:6" x14ac:dyDescent="0.25">
      <c r="B715" s="1" t="s">
        <v>674</v>
      </c>
      <c r="C715" t="s">
        <v>688</v>
      </c>
      <c r="D715">
        <v>337.84</v>
      </c>
      <c r="E715">
        <v>31668</v>
      </c>
      <c r="F715">
        <v>192.7</v>
      </c>
    </row>
    <row r="716" spans="1:6" x14ac:dyDescent="0.25">
      <c r="B716" s="1" t="s">
        <v>674</v>
      </c>
      <c r="C716" t="s">
        <v>673</v>
      </c>
      <c r="D716">
        <v>82.94</v>
      </c>
      <c r="E716">
        <v>7775</v>
      </c>
      <c r="F716">
        <v>27.6</v>
      </c>
    </row>
    <row r="717" spans="1:6" x14ac:dyDescent="0.25">
      <c r="B717" s="1" t="s">
        <v>703</v>
      </c>
      <c r="C717" t="s">
        <v>688</v>
      </c>
      <c r="D717">
        <v>22.5</v>
      </c>
      <c r="E717">
        <v>2109</v>
      </c>
      <c r="F717">
        <v>13.5</v>
      </c>
    </row>
    <row r="718" spans="1:6" x14ac:dyDescent="0.25">
      <c r="B718" s="1" t="s">
        <v>704</v>
      </c>
      <c r="C718" t="s">
        <v>723</v>
      </c>
      <c r="D718">
        <v>357.59</v>
      </c>
      <c r="E718">
        <v>12613</v>
      </c>
      <c r="F718">
        <v>415.8</v>
      </c>
    </row>
    <row r="719" spans="1:6" x14ac:dyDescent="0.25">
      <c r="B719" s="1" t="s">
        <v>708</v>
      </c>
      <c r="C719" t="s">
        <v>724</v>
      </c>
      <c r="D719">
        <v>29.28</v>
      </c>
      <c r="E719">
        <v>2745</v>
      </c>
      <c r="F719">
        <v>0</v>
      </c>
    </row>
    <row r="720" spans="1:6" x14ac:dyDescent="0.25">
      <c r="B720" s="1" t="s">
        <v>678</v>
      </c>
      <c r="C720" t="s">
        <v>725</v>
      </c>
      <c r="D720">
        <v>1051.6099999999999</v>
      </c>
      <c r="E720">
        <v>98575</v>
      </c>
      <c r="F720">
        <v>947.4</v>
      </c>
    </row>
    <row r="721" spans="1:6" x14ac:dyDescent="0.25">
      <c r="B721" s="1" t="s">
        <v>720</v>
      </c>
      <c r="C721" t="s">
        <v>723</v>
      </c>
      <c r="D721">
        <v>349.27</v>
      </c>
      <c r="E721">
        <v>24232</v>
      </c>
      <c r="F721">
        <v>415.8</v>
      </c>
    </row>
    <row r="722" spans="1:6" x14ac:dyDescent="0.25">
      <c r="B722" s="1" t="s">
        <v>726</v>
      </c>
      <c r="C722" t="s">
        <v>679</v>
      </c>
      <c r="D722">
        <v>9.76</v>
      </c>
      <c r="E722">
        <v>915</v>
      </c>
      <c r="F722">
        <v>0</v>
      </c>
    </row>
    <row r="723" spans="1:6" x14ac:dyDescent="0.25">
      <c r="B723" s="1" t="s">
        <v>727</v>
      </c>
      <c r="C723" t="s">
        <v>709</v>
      </c>
      <c r="D723">
        <v>0.6</v>
      </c>
      <c r="E723">
        <v>56</v>
      </c>
      <c r="F723">
        <v>0</v>
      </c>
    </row>
    <row r="725" spans="1:6" x14ac:dyDescent="0.25">
      <c r="A725" s="49" t="s">
        <v>671</v>
      </c>
      <c r="D725" s="49">
        <f>SUM(D714:D723)</f>
        <v>2260.23</v>
      </c>
      <c r="E725" s="49">
        <f>SUM(E714:E723)</f>
        <v>182454</v>
      </c>
      <c r="F725" s="49">
        <f>SUM(F714:F723)</f>
        <v>2022.3</v>
      </c>
    </row>
    <row r="728" spans="1:6" x14ac:dyDescent="0.25">
      <c r="A728" s="49" t="s">
        <v>183</v>
      </c>
    </row>
    <row r="729" spans="1:6" x14ac:dyDescent="0.25">
      <c r="A729" s="49" t="s">
        <v>649</v>
      </c>
      <c r="B729" s="24"/>
      <c r="C729" s="24"/>
      <c r="D729" s="24"/>
      <c r="E729" s="24"/>
      <c r="F729" s="24"/>
    </row>
    <row r="730" spans="1:6" ht="15" customHeight="1" x14ac:dyDescent="0.25">
      <c r="B730" s="1" t="s">
        <v>672</v>
      </c>
      <c r="C730" t="s">
        <v>701</v>
      </c>
      <c r="D730">
        <v>16.96</v>
      </c>
      <c r="E730">
        <v>1653</v>
      </c>
      <c r="F730">
        <v>4.8</v>
      </c>
    </row>
    <row r="731" spans="1:6" x14ac:dyDescent="0.25">
      <c r="B731" s="1" t="s">
        <v>731</v>
      </c>
      <c r="C731" t="s">
        <v>673</v>
      </c>
      <c r="D731">
        <v>189.96</v>
      </c>
      <c r="E731">
        <v>17344</v>
      </c>
      <c r="F731">
        <v>52.7</v>
      </c>
    </row>
    <row r="732" spans="1:6" x14ac:dyDescent="0.25">
      <c r="B732" s="1" t="s">
        <v>674</v>
      </c>
      <c r="C732" t="s">
        <v>688</v>
      </c>
      <c r="D732">
        <v>124.8</v>
      </c>
      <c r="E732">
        <v>8354</v>
      </c>
      <c r="F732">
        <v>34</v>
      </c>
    </row>
    <row r="733" spans="1:6" x14ac:dyDescent="0.25">
      <c r="B733" s="1" t="s">
        <v>674</v>
      </c>
      <c r="C733" t="s">
        <v>673</v>
      </c>
      <c r="D733">
        <v>1185.83</v>
      </c>
      <c r="E733">
        <v>108268</v>
      </c>
      <c r="F733">
        <v>658.8</v>
      </c>
    </row>
    <row r="734" spans="1:6" x14ac:dyDescent="0.25">
      <c r="B734" s="1" t="s">
        <v>703</v>
      </c>
      <c r="C734" t="s">
        <v>673</v>
      </c>
      <c r="D734">
        <v>418.21</v>
      </c>
      <c r="E734">
        <v>38183</v>
      </c>
      <c r="F734">
        <v>134.9</v>
      </c>
    </row>
    <row r="735" spans="1:6" x14ac:dyDescent="0.25">
      <c r="B735" s="1" t="s">
        <v>704</v>
      </c>
      <c r="C735" t="s">
        <v>849</v>
      </c>
      <c r="D735">
        <v>340.4</v>
      </c>
      <c r="E735">
        <v>31079</v>
      </c>
      <c r="F735">
        <v>112</v>
      </c>
    </row>
    <row r="736" spans="1:6" x14ac:dyDescent="0.25">
      <c r="B736" s="1" t="s">
        <v>853</v>
      </c>
      <c r="C736" t="s">
        <v>849</v>
      </c>
      <c r="D736">
        <v>1317.12</v>
      </c>
      <c r="E736">
        <v>43251</v>
      </c>
      <c r="F736">
        <v>1372</v>
      </c>
    </row>
    <row r="737" spans="1:6" x14ac:dyDescent="0.25">
      <c r="B737" s="1" t="s">
        <v>708</v>
      </c>
      <c r="C737" t="s">
        <v>724</v>
      </c>
      <c r="D737">
        <v>122.88</v>
      </c>
      <c r="E737">
        <v>11219</v>
      </c>
      <c r="F737">
        <v>128</v>
      </c>
    </row>
    <row r="738" spans="1:6" x14ac:dyDescent="0.25">
      <c r="B738" s="1" t="s">
        <v>678</v>
      </c>
      <c r="C738" t="s">
        <v>851</v>
      </c>
      <c r="D738">
        <v>106.8</v>
      </c>
      <c r="E738">
        <v>9751</v>
      </c>
      <c r="F738">
        <v>0</v>
      </c>
    </row>
    <row r="739" spans="1:6" x14ac:dyDescent="0.25">
      <c r="B739" s="1" t="s">
        <v>732</v>
      </c>
      <c r="C739" t="s">
        <v>679</v>
      </c>
      <c r="D739">
        <v>3578.42</v>
      </c>
      <c r="E739">
        <v>326714</v>
      </c>
      <c r="F739">
        <v>4209.8999999999996</v>
      </c>
    </row>
    <row r="740" spans="1:6" x14ac:dyDescent="0.25">
      <c r="B740" s="1" t="s">
        <v>854</v>
      </c>
      <c r="C740" t="s">
        <v>679</v>
      </c>
      <c r="D740">
        <v>241.98</v>
      </c>
      <c r="E740">
        <v>22093</v>
      </c>
      <c r="F740">
        <v>218</v>
      </c>
    </row>
    <row r="741" spans="1:6" x14ac:dyDescent="0.25">
      <c r="B741" s="1" t="s">
        <v>855</v>
      </c>
      <c r="C741" t="s">
        <v>851</v>
      </c>
      <c r="D741">
        <v>31.9</v>
      </c>
      <c r="E741">
        <v>2913</v>
      </c>
      <c r="F741">
        <v>0</v>
      </c>
    </row>
    <row r="742" spans="1:6" x14ac:dyDescent="0.25">
      <c r="B742" s="1" t="s">
        <v>720</v>
      </c>
      <c r="C742" t="s">
        <v>849</v>
      </c>
      <c r="D742">
        <v>43.2</v>
      </c>
      <c r="E742">
        <v>3944</v>
      </c>
      <c r="F742">
        <v>0</v>
      </c>
    </row>
    <row r="743" spans="1:6" x14ac:dyDescent="0.25">
      <c r="B743" s="1" t="s">
        <v>856</v>
      </c>
      <c r="C743" t="s">
        <v>849</v>
      </c>
      <c r="D743">
        <v>767</v>
      </c>
      <c r="E743">
        <v>51344</v>
      </c>
      <c r="F743">
        <v>767</v>
      </c>
    </row>
    <row r="744" spans="1:6" x14ac:dyDescent="0.25">
      <c r="B744" s="1" t="s">
        <v>857</v>
      </c>
      <c r="C744" t="s">
        <v>849</v>
      </c>
      <c r="D744">
        <v>237.82</v>
      </c>
      <c r="E744">
        <v>21713</v>
      </c>
      <c r="F744">
        <v>253</v>
      </c>
    </row>
    <row r="746" spans="1:6" x14ac:dyDescent="0.25">
      <c r="A746" s="49" t="s">
        <v>671</v>
      </c>
      <c r="D746" s="49">
        <f>SUM(D730:D744)</f>
        <v>8723.2799999999988</v>
      </c>
      <c r="E746" s="49">
        <f>SUM(E730:E744)</f>
        <v>697823</v>
      </c>
      <c r="F746" s="49">
        <f>SUM(F730:F744)</f>
        <v>7945.0999999999995</v>
      </c>
    </row>
    <row r="749" spans="1:6" x14ac:dyDescent="0.25">
      <c r="A749" s="49" t="s">
        <v>185</v>
      </c>
    </row>
    <row r="750" spans="1:6" x14ac:dyDescent="0.25">
      <c r="A750" s="49" t="s">
        <v>649</v>
      </c>
      <c r="B750" s="24"/>
      <c r="C750" s="24"/>
      <c r="D750" s="24"/>
      <c r="E750" s="24"/>
      <c r="F750" s="24"/>
    </row>
    <row r="751" spans="1:6" ht="15" customHeight="1" x14ac:dyDescent="0.25">
      <c r="B751" s="1" t="s">
        <v>672</v>
      </c>
      <c r="C751" t="s">
        <v>673</v>
      </c>
      <c r="D751">
        <v>25.5</v>
      </c>
      <c r="E751">
        <v>2332</v>
      </c>
      <c r="F751">
        <v>7.2</v>
      </c>
    </row>
    <row r="752" spans="1:6" x14ac:dyDescent="0.25">
      <c r="B752" s="1" t="s">
        <v>674</v>
      </c>
      <c r="C752" t="s">
        <v>688</v>
      </c>
      <c r="D752">
        <v>107.74</v>
      </c>
      <c r="E752">
        <v>9853</v>
      </c>
      <c r="F752">
        <v>60.6</v>
      </c>
    </row>
    <row r="753" spans="1:6" x14ac:dyDescent="0.25">
      <c r="B753" s="1" t="s">
        <v>674</v>
      </c>
      <c r="C753" t="s">
        <v>673</v>
      </c>
      <c r="D753">
        <v>109.43</v>
      </c>
      <c r="E753">
        <v>10007</v>
      </c>
      <c r="F753">
        <v>32.5</v>
      </c>
    </row>
    <row r="754" spans="1:6" x14ac:dyDescent="0.25">
      <c r="B754" s="1" t="s">
        <v>703</v>
      </c>
      <c r="C754" t="s">
        <v>673</v>
      </c>
      <c r="D754">
        <v>30.05</v>
      </c>
      <c r="E754">
        <v>2748</v>
      </c>
      <c r="F754">
        <v>10.1</v>
      </c>
    </row>
    <row r="755" spans="1:6" x14ac:dyDescent="0.25">
      <c r="B755" s="1" t="s">
        <v>728</v>
      </c>
      <c r="C755" t="s">
        <v>729</v>
      </c>
      <c r="D755">
        <v>226.8</v>
      </c>
      <c r="E755">
        <v>11900</v>
      </c>
      <c r="F755">
        <v>465.7</v>
      </c>
    </row>
    <row r="756" spans="1:6" x14ac:dyDescent="0.25">
      <c r="B756" s="1" t="s">
        <v>708</v>
      </c>
      <c r="C756" t="s">
        <v>724</v>
      </c>
      <c r="D756">
        <v>32.28</v>
      </c>
      <c r="E756">
        <v>2952</v>
      </c>
      <c r="F756">
        <v>0</v>
      </c>
    </row>
    <row r="757" spans="1:6" x14ac:dyDescent="0.25">
      <c r="B757" s="1" t="s">
        <v>678</v>
      </c>
      <c r="C757" t="s">
        <v>858</v>
      </c>
      <c r="D757">
        <v>473.11</v>
      </c>
      <c r="E757">
        <v>43265</v>
      </c>
      <c r="F757">
        <v>556.6</v>
      </c>
    </row>
    <row r="758" spans="1:6" x14ac:dyDescent="0.25">
      <c r="B758" s="1" t="s">
        <v>720</v>
      </c>
      <c r="C758" t="s">
        <v>741</v>
      </c>
      <c r="D758">
        <v>391.19</v>
      </c>
      <c r="E758">
        <v>26244</v>
      </c>
      <c r="F758">
        <v>465.7</v>
      </c>
    </row>
    <row r="759" spans="1:6" x14ac:dyDescent="0.25">
      <c r="B759" s="1" t="s">
        <v>726</v>
      </c>
      <c r="C759" t="s">
        <v>679</v>
      </c>
      <c r="D759">
        <v>10.76</v>
      </c>
      <c r="E759">
        <v>984</v>
      </c>
      <c r="F759">
        <v>0</v>
      </c>
    </row>
    <row r="760" spans="1:6" x14ac:dyDescent="0.25">
      <c r="B760" s="1" t="s">
        <v>727</v>
      </c>
      <c r="C760" t="s">
        <v>709</v>
      </c>
      <c r="D760">
        <v>0.6</v>
      </c>
      <c r="E760">
        <v>55</v>
      </c>
      <c r="F760">
        <v>0</v>
      </c>
    </row>
    <row r="762" spans="1:6" x14ac:dyDescent="0.25">
      <c r="A762" s="49" t="s">
        <v>671</v>
      </c>
      <c r="D762" s="49">
        <f>SUM(D751:D760)</f>
        <v>1407.46</v>
      </c>
      <c r="E762" s="49">
        <f>SUM(E751:E760)</f>
        <v>110340</v>
      </c>
      <c r="F762" s="49">
        <f>SUM(F751:F760)</f>
        <v>1598.4</v>
      </c>
    </row>
    <row r="765" spans="1:6" x14ac:dyDescent="0.25">
      <c r="A765" s="49" t="s">
        <v>859</v>
      </c>
    </row>
    <row r="766" spans="1:6" x14ac:dyDescent="0.25">
      <c r="A766" s="49" t="s">
        <v>649</v>
      </c>
      <c r="B766" s="24"/>
      <c r="C766" s="24"/>
      <c r="D766" s="24"/>
      <c r="E766" s="24"/>
      <c r="F766" s="24"/>
    </row>
    <row r="767" spans="1:6" ht="15" customHeight="1" x14ac:dyDescent="0.25">
      <c r="B767" s="1" t="s">
        <v>672</v>
      </c>
      <c r="C767" t="s">
        <v>701</v>
      </c>
      <c r="D767">
        <v>47.16</v>
      </c>
      <c r="E767">
        <v>4621</v>
      </c>
      <c r="F767">
        <v>13.2</v>
      </c>
    </row>
    <row r="768" spans="1:6" x14ac:dyDescent="0.25">
      <c r="B768" s="1" t="s">
        <v>769</v>
      </c>
      <c r="C768" t="s">
        <v>860</v>
      </c>
      <c r="D768">
        <v>20.7</v>
      </c>
      <c r="E768">
        <v>2028</v>
      </c>
      <c r="F768">
        <v>5.7</v>
      </c>
    </row>
    <row r="769" spans="1:6" x14ac:dyDescent="0.25">
      <c r="B769" s="1" t="s">
        <v>674</v>
      </c>
      <c r="C769" t="s">
        <v>688</v>
      </c>
      <c r="D769">
        <v>883.96</v>
      </c>
      <c r="E769">
        <v>86607</v>
      </c>
      <c r="F769">
        <v>495.8</v>
      </c>
    </row>
    <row r="770" spans="1:6" x14ac:dyDescent="0.25">
      <c r="B770" s="1" t="s">
        <v>674</v>
      </c>
      <c r="C770" t="s">
        <v>673</v>
      </c>
      <c r="D770">
        <v>518.08000000000004</v>
      </c>
      <c r="E770">
        <v>50759</v>
      </c>
      <c r="F770">
        <v>169.2</v>
      </c>
    </row>
    <row r="771" spans="1:6" x14ac:dyDescent="0.25">
      <c r="B771" s="1" t="s">
        <v>703</v>
      </c>
      <c r="C771" t="s">
        <v>688</v>
      </c>
      <c r="D771">
        <v>108.04</v>
      </c>
      <c r="E771">
        <v>10585</v>
      </c>
      <c r="F771">
        <v>65.599999999999994</v>
      </c>
    </row>
    <row r="772" spans="1:6" x14ac:dyDescent="0.25">
      <c r="B772" s="1" t="s">
        <v>731</v>
      </c>
      <c r="C772" t="s">
        <v>673</v>
      </c>
      <c r="D772">
        <v>43.2</v>
      </c>
      <c r="E772">
        <v>4233</v>
      </c>
      <c r="F772">
        <v>12</v>
      </c>
    </row>
    <row r="773" spans="1:6" x14ac:dyDescent="0.25">
      <c r="B773" s="1" t="s">
        <v>861</v>
      </c>
      <c r="C773" t="s">
        <v>724</v>
      </c>
      <c r="D773">
        <v>631.45000000000005</v>
      </c>
      <c r="E773">
        <v>37255</v>
      </c>
      <c r="F773">
        <v>1619.1</v>
      </c>
    </row>
    <row r="774" spans="1:6" x14ac:dyDescent="0.25">
      <c r="B774" s="1" t="s">
        <v>706</v>
      </c>
      <c r="C774" t="s">
        <v>862</v>
      </c>
      <c r="D774">
        <v>87.72</v>
      </c>
      <c r="E774">
        <v>8594</v>
      </c>
      <c r="F774">
        <v>103.2</v>
      </c>
    </row>
    <row r="775" spans="1:6" x14ac:dyDescent="0.25">
      <c r="B775" s="1" t="s">
        <v>678</v>
      </c>
      <c r="C775" t="s">
        <v>863</v>
      </c>
      <c r="D775">
        <v>2161.31</v>
      </c>
      <c r="E775">
        <v>211756</v>
      </c>
      <c r="F775">
        <v>3008.1</v>
      </c>
    </row>
    <row r="776" spans="1:6" x14ac:dyDescent="0.25">
      <c r="B776" s="1" t="s">
        <v>708</v>
      </c>
      <c r="C776" t="s">
        <v>679</v>
      </c>
      <c r="D776">
        <v>330.14</v>
      </c>
      <c r="E776">
        <v>32346</v>
      </c>
      <c r="F776">
        <v>271.89999999999998</v>
      </c>
    </row>
    <row r="777" spans="1:6" x14ac:dyDescent="0.25">
      <c r="B777" s="1" t="s">
        <v>732</v>
      </c>
      <c r="C777" t="s">
        <v>679</v>
      </c>
      <c r="D777">
        <v>164.35</v>
      </c>
      <c r="E777">
        <v>16103</v>
      </c>
      <c r="F777">
        <v>128.4</v>
      </c>
    </row>
    <row r="778" spans="1:6" x14ac:dyDescent="0.25">
      <c r="B778" s="1" t="s">
        <v>720</v>
      </c>
      <c r="C778" t="s">
        <v>864</v>
      </c>
      <c r="D778">
        <v>1081.4000000000001</v>
      </c>
      <c r="E778">
        <v>79608</v>
      </c>
      <c r="F778">
        <v>1167.0999999999999</v>
      </c>
    </row>
    <row r="779" spans="1:6" x14ac:dyDescent="0.25">
      <c r="B779" s="1" t="s">
        <v>722</v>
      </c>
      <c r="C779" t="s">
        <v>863</v>
      </c>
      <c r="D779">
        <v>135.41999999999999</v>
      </c>
      <c r="E779">
        <v>13268</v>
      </c>
      <c r="F779">
        <v>111</v>
      </c>
    </row>
    <row r="781" spans="1:6" x14ac:dyDescent="0.25">
      <c r="A781" s="49" t="s">
        <v>671</v>
      </c>
      <c r="D781" s="49">
        <f>SUM(D767:D779)</f>
        <v>6212.93</v>
      </c>
      <c r="E781" s="49">
        <f>SUM(E767:E779)</f>
        <v>557763</v>
      </c>
      <c r="F781" s="49">
        <f>SUM(F767:F779)</f>
        <v>7170.2999999999993</v>
      </c>
    </row>
    <row r="784" spans="1:6" x14ac:dyDescent="0.25">
      <c r="A784" s="49" t="s">
        <v>191</v>
      </c>
    </row>
    <row r="785" spans="1:6" x14ac:dyDescent="0.25">
      <c r="A785" s="49" t="s">
        <v>649</v>
      </c>
      <c r="B785" s="24"/>
      <c r="C785" s="24"/>
      <c r="D785" s="24"/>
      <c r="E785" s="24"/>
      <c r="F785" s="24"/>
    </row>
    <row r="786" spans="1:6" ht="15" customHeight="1" x14ac:dyDescent="0.25">
      <c r="B786" s="1" t="s">
        <v>672</v>
      </c>
      <c r="C786" t="s">
        <v>686</v>
      </c>
      <c r="D786">
        <v>7.78</v>
      </c>
      <c r="E786">
        <v>734</v>
      </c>
      <c r="F786">
        <v>2.1</v>
      </c>
    </row>
    <row r="787" spans="1:6" x14ac:dyDescent="0.25">
      <c r="B787" s="1" t="s">
        <v>730</v>
      </c>
      <c r="C787" t="s">
        <v>701</v>
      </c>
      <c r="D787">
        <v>18.84</v>
      </c>
      <c r="E787">
        <v>1778</v>
      </c>
      <c r="F787">
        <v>5.4</v>
      </c>
    </row>
    <row r="788" spans="1:6" x14ac:dyDescent="0.25">
      <c r="B788" s="1" t="s">
        <v>674</v>
      </c>
      <c r="C788" t="s">
        <v>688</v>
      </c>
      <c r="D788">
        <v>555.38</v>
      </c>
      <c r="E788">
        <v>52412</v>
      </c>
      <c r="F788">
        <v>318.2</v>
      </c>
    </row>
    <row r="789" spans="1:6" x14ac:dyDescent="0.25">
      <c r="B789" s="1" t="s">
        <v>674</v>
      </c>
      <c r="C789" t="s">
        <v>673</v>
      </c>
      <c r="D789">
        <v>114</v>
      </c>
      <c r="E789">
        <v>10796</v>
      </c>
      <c r="F789">
        <v>39.799999999999997</v>
      </c>
    </row>
    <row r="790" spans="1:6" x14ac:dyDescent="0.25">
      <c r="B790" s="1" t="s">
        <v>703</v>
      </c>
      <c r="C790" t="s">
        <v>673</v>
      </c>
      <c r="D790">
        <v>67.11</v>
      </c>
      <c r="E790">
        <v>6333</v>
      </c>
      <c r="F790">
        <v>19.5</v>
      </c>
    </row>
    <row r="791" spans="1:6" x14ac:dyDescent="0.25">
      <c r="B791" s="1" t="s">
        <v>865</v>
      </c>
      <c r="C791" t="s">
        <v>673</v>
      </c>
      <c r="D791">
        <v>4.99</v>
      </c>
      <c r="E791">
        <v>471</v>
      </c>
      <c r="F791">
        <v>1.5</v>
      </c>
    </row>
    <row r="792" spans="1:6" x14ac:dyDescent="0.25">
      <c r="B792" s="1" t="s">
        <v>704</v>
      </c>
      <c r="C792" t="s">
        <v>849</v>
      </c>
      <c r="D792">
        <v>250.51</v>
      </c>
      <c r="E792">
        <v>8995</v>
      </c>
      <c r="F792">
        <v>305.5</v>
      </c>
    </row>
    <row r="793" spans="1:6" x14ac:dyDescent="0.25">
      <c r="B793" s="1" t="s">
        <v>731</v>
      </c>
      <c r="C793" t="s">
        <v>701</v>
      </c>
      <c r="D793">
        <v>5.58</v>
      </c>
      <c r="E793">
        <v>527</v>
      </c>
      <c r="F793">
        <v>1.5</v>
      </c>
    </row>
    <row r="794" spans="1:6" x14ac:dyDescent="0.25">
      <c r="B794" s="1" t="s">
        <v>708</v>
      </c>
      <c r="C794" t="s">
        <v>724</v>
      </c>
      <c r="D794">
        <v>22.68</v>
      </c>
      <c r="E794">
        <v>2140</v>
      </c>
      <c r="F794">
        <v>0</v>
      </c>
    </row>
    <row r="795" spans="1:6" x14ac:dyDescent="0.25">
      <c r="B795" s="1" t="s">
        <v>715</v>
      </c>
      <c r="C795" t="s">
        <v>767</v>
      </c>
      <c r="D795">
        <v>452.63</v>
      </c>
      <c r="E795">
        <v>42715</v>
      </c>
      <c r="F795">
        <v>532.5</v>
      </c>
    </row>
    <row r="796" spans="1:6" x14ac:dyDescent="0.25">
      <c r="B796" s="1" t="s">
        <v>717</v>
      </c>
      <c r="C796" t="s">
        <v>767</v>
      </c>
      <c r="D796">
        <v>666.36</v>
      </c>
      <c r="E796">
        <v>62884</v>
      </c>
      <c r="F796">
        <v>771.9</v>
      </c>
    </row>
    <row r="797" spans="1:6" x14ac:dyDescent="0.25">
      <c r="B797" s="1" t="s">
        <v>712</v>
      </c>
      <c r="C797" t="s">
        <v>767</v>
      </c>
      <c r="D797">
        <v>237.43</v>
      </c>
      <c r="E797">
        <v>22406</v>
      </c>
      <c r="F797">
        <v>254</v>
      </c>
    </row>
    <row r="798" spans="1:6" x14ac:dyDescent="0.25">
      <c r="B798" s="1" t="s">
        <v>732</v>
      </c>
      <c r="C798" t="s">
        <v>767</v>
      </c>
      <c r="D798">
        <v>21.68</v>
      </c>
      <c r="E798">
        <v>2045</v>
      </c>
      <c r="F798">
        <v>25.5</v>
      </c>
    </row>
    <row r="799" spans="1:6" x14ac:dyDescent="0.25">
      <c r="B799" s="1" t="s">
        <v>866</v>
      </c>
      <c r="C799" t="s">
        <v>767</v>
      </c>
      <c r="D799">
        <v>8.16</v>
      </c>
      <c r="E799">
        <v>770</v>
      </c>
      <c r="F799">
        <v>9.6</v>
      </c>
    </row>
    <row r="800" spans="1:6" x14ac:dyDescent="0.25">
      <c r="B800" s="1" t="s">
        <v>720</v>
      </c>
      <c r="C800" t="s">
        <v>849</v>
      </c>
      <c r="D800">
        <v>252.41</v>
      </c>
      <c r="E800">
        <v>17671</v>
      </c>
      <c r="F800">
        <v>293.5</v>
      </c>
    </row>
    <row r="801" spans="1:6" x14ac:dyDescent="0.25">
      <c r="B801" s="1" t="s">
        <v>867</v>
      </c>
      <c r="C801" t="s">
        <v>849</v>
      </c>
      <c r="D801">
        <v>9.48</v>
      </c>
      <c r="E801">
        <v>895</v>
      </c>
      <c r="F801">
        <v>12</v>
      </c>
    </row>
    <row r="802" spans="1:6" x14ac:dyDescent="0.25">
      <c r="B802" s="1" t="s">
        <v>868</v>
      </c>
      <c r="C802" t="s">
        <v>849</v>
      </c>
      <c r="D802">
        <v>6.7</v>
      </c>
      <c r="E802">
        <v>632</v>
      </c>
      <c r="F802">
        <v>7.2</v>
      </c>
    </row>
    <row r="804" spans="1:6" x14ac:dyDescent="0.25">
      <c r="A804" s="49" t="s">
        <v>671</v>
      </c>
      <c r="D804" s="49">
        <f>SUM(D786:D802)</f>
        <v>2701.7199999999993</v>
      </c>
      <c r="E804" s="49">
        <f>SUM(E786:E802)</f>
        <v>234204</v>
      </c>
      <c r="F804" s="49">
        <f>SUM(F786:F802)</f>
        <v>2599.6999999999998</v>
      </c>
    </row>
    <row r="807" spans="1:6" x14ac:dyDescent="0.25">
      <c r="A807" s="49" t="s">
        <v>194</v>
      </c>
    </row>
    <row r="808" spans="1:6" x14ac:dyDescent="0.25">
      <c r="A808" s="49" t="s">
        <v>649</v>
      </c>
      <c r="B808" s="24"/>
      <c r="C808" s="24"/>
      <c r="D808" s="24"/>
      <c r="E808" s="24"/>
      <c r="F808" s="24"/>
    </row>
    <row r="809" spans="1:6" ht="15" customHeight="1" x14ac:dyDescent="0.25">
      <c r="B809" s="1" t="s">
        <v>672</v>
      </c>
      <c r="C809" t="s">
        <v>686</v>
      </c>
      <c r="D809">
        <v>27.84</v>
      </c>
      <c r="E809">
        <v>2776</v>
      </c>
      <c r="F809">
        <v>8.1999999999999993</v>
      </c>
    </row>
    <row r="810" spans="1:6" x14ac:dyDescent="0.25">
      <c r="B810" s="1" t="s">
        <v>730</v>
      </c>
      <c r="C810" t="s">
        <v>701</v>
      </c>
      <c r="D810">
        <v>83.14</v>
      </c>
      <c r="E810">
        <v>8292</v>
      </c>
      <c r="F810">
        <v>20.6</v>
      </c>
    </row>
    <row r="811" spans="1:6" x14ac:dyDescent="0.25">
      <c r="B811" s="1" t="s">
        <v>674</v>
      </c>
      <c r="C811" t="s">
        <v>688</v>
      </c>
      <c r="D811">
        <v>2049.58</v>
      </c>
      <c r="E811">
        <v>204404</v>
      </c>
      <c r="F811">
        <v>1173.9000000000001</v>
      </c>
    </row>
    <row r="812" spans="1:6" x14ac:dyDescent="0.25">
      <c r="B812" s="1" t="s">
        <v>674</v>
      </c>
      <c r="C812" t="s">
        <v>673</v>
      </c>
      <c r="D812">
        <v>740.29</v>
      </c>
      <c r="E812">
        <v>73829</v>
      </c>
      <c r="F812">
        <v>247.1</v>
      </c>
    </row>
    <row r="813" spans="1:6" x14ac:dyDescent="0.25">
      <c r="B813" s="1" t="s">
        <v>703</v>
      </c>
      <c r="C813" t="s">
        <v>688</v>
      </c>
      <c r="D813">
        <v>145.91999999999999</v>
      </c>
      <c r="E813">
        <v>14553</v>
      </c>
      <c r="F813">
        <v>78</v>
      </c>
    </row>
    <row r="814" spans="1:6" x14ac:dyDescent="0.25">
      <c r="B814" s="1" t="s">
        <v>865</v>
      </c>
      <c r="C814" t="s">
        <v>673</v>
      </c>
      <c r="D814">
        <v>19.23</v>
      </c>
      <c r="E814">
        <v>1918</v>
      </c>
      <c r="F814">
        <v>5.9</v>
      </c>
    </row>
    <row r="815" spans="1:6" x14ac:dyDescent="0.25">
      <c r="B815" s="1" t="s">
        <v>704</v>
      </c>
      <c r="C815" t="s">
        <v>849</v>
      </c>
      <c r="D815">
        <v>1046.3399999999999</v>
      </c>
      <c r="E815">
        <v>53374</v>
      </c>
      <c r="F815">
        <v>1162.5999999999999</v>
      </c>
    </row>
    <row r="816" spans="1:6" x14ac:dyDescent="0.25">
      <c r="B816" s="1" t="s">
        <v>869</v>
      </c>
      <c r="C816" t="s">
        <v>701</v>
      </c>
      <c r="D816">
        <v>41.88</v>
      </c>
      <c r="E816">
        <v>4177</v>
      </c>
      <c r="F816">
        <v>10.8</v>
      </c>
    </row>
    <row r="817" spans="1:6" x14ac:dyDescent="0.25">
      <c r="B817" s="1" t="s">
        <v>708</v>
      </c>
      <c r="C817" t="s">
        <v>724</v>
      </c>
      <c r="D817">
        <v>69.180000000000007</v>
      </c>
      <c r="E817">
        <v>6899</v>
      </c>
      <c r="F817">
        <v>0</v>
      </c>
    </row>
    <row r="818" spans="1:6" x14ac:dyDescent="0.25">
      <c r="B818" s="1" t="s">
        <v>715</v>
      </c>
      <c r="C818" t="s">
        <v>767</v>
      </c>
      <c r="D818">
        <v>1081.46</v>
      </c>
      <c r="E818">
        <v>107853</v>
      </c>
      <c r="F818">
        <v>1272.3</v>
      </c>
    </row>
    <row r="819" spans="1:6" x14ac:dyDescent="0.25">
      <c r="B819" s="1" t="s">
        <v>717</v>
      </c>
      <c r="C819" t="s">
        <v>767</v>
      </c>
      <c r="D819">
        <v>2715.8</v>
      </c>
      <c r="E819">
        <v>270846</v>
      </c>
      <c r="F819">
        <v>3155.9</v>
      </c>
    </row>
    <row r="820" spans="1:6" x14ac:dyDescent="0.25">
      <c r="B820" s="1" t="s">
        <v>712</v>
      </c>
      <c r="C820" t="s">
        <v>767</v>
      </c>
      <c r="D820">
        <v>852.15</v>
      </c>
      <c r="E820">
        <v>84984</v>
      </c>
      <c r="F820">
        <v>951.7</v>
      </c>
    </row>
    <row r="821" spans="1:6" x14ac:dyDescent="0.25">
      <c r="B821" s="1" t="s">
        <v>870</v>
      </c>
      <c r="C821" t="s">
        <v>767</v>
      </c>
      <c r="D821">
        <v>101.92</v>
      </c>
      <c r="E821">
        <v>10164</v>
      </c>
      <c r="F821">
        <v>119.9</v>
      </c>
    </row>
    <row r="822" spans="1:6" x14ac:dyDescent="0.25">
      <c r="B822" s="1" t="s">
        <v>866</v>
      </c>
      <c r="C822" t="s">
        <v>767</v>
      </c>
      <c r="D822">
        <v>88.74</v>
      </c>
      <c r="E822">
        <v>8850</v>
      </c>
      <c r="F822">
        <v>104.4</v>
      </c>
    </row>
    <row r="823" spans="1:6" x14ac:dyDescent="0.25">
      <c r="B823" s="1" t="s">
        <v>720</v>
      </c>
      <c r="C823" t="s">
        <v>849</v>
      </c>
      <c r="D823">
        <v>906.93</v>
      </c>
      <c r="E823">
        <v>90448</v>
      </c>
      <c r="F823">
        <v>1030</v>
      </c>
    </row>
    <row r="824" spans="1:6" x14ac:dyDescent="0.25">
      <c r="B824" s="1" t="s">
        <v>867</v>
      </c>
      <c r="C824" t="s">
        <v>849</v>
      </c>
      <c r="D824">
        <v>108.24</v>
      </c>
      <c r="E824">
        <v>10795</v>
      </c>
      <c r="F824">
        <v>132</v>
      </c>
    </row>
    <row r="825" spans="1:6" x14ac:dyDescent="0.25">
      <c r="B825" s="1" t="s">
        <v>868</v>
      </c>
      <c r="C825" t="s">
        <v>849</v>
      </c>
      <c r="D825">
        <v>28.04</v>
      </c>
      <c r="E825">
        <v>2797</v>
      </c>
      <c r="F825">
        <v>34.200000000000003</v>
      </c>
    </row>
    <row r="827" spans="1:6" x14ac:dyDescent="0.25">
      <c r="A827" s="49" t="s">
        <v>671</v>
      </c>
      <c r="D827" s="49">
        <f>SUM(D809:D825)</f>
        <v>10106.680000000002</v>
      </c>
      <c r="E827" s="49">
        <f>SUM(E809:E825)</f>
        <v>956959</v>
      </c>
      <c r="F827" s="49">
        <f>SUM(F809:F825)</f>
        <v>9507.5000000000018</v>
      </c>
    </row>
    <row r="830" spans="1:6" x14ac:dyDescent="0.25">
      <c r="A830" s="49" t="s">
        <v>196</v>
      </c>
    </row>
    <row r="831" spans="1:6" x14ac:dyDescent="0.25">
      <c r="A831" s="49" t="s">
        <v>649</v>
      </c>
      <c r="B831" s="24"/>
      <c r="C831" s="24"/>
      <c r="D831" s="24"/>
      <c r="E831" s="24"/>
      <c r="F831" s="24"/>
    </row>
    <row r="832" spans="1:6" ht="15" customHeight="1" x14ac:dyDescent="0.25">
      <c r="B832" s="1" t="s">
        <v>672</v>
      </c>
      <c r="C832" t="s">
        <v>673</v>
      </c>
      <c r="D832">
        <v>7.86</v>
      </c>
      <c r="E832">
        <v>741</v>
      </c>
      <c r="F832">
        <v>2.2000000000000002</v>
      </c>
    </row>
    <row r="833" spans="1:6" x14ac:dyDescent="0.25">
      <c r="B833" s="1" t="s">
        <v>674</v>
      </c>
      <c r="C833" t="s">
        <v>688</v>
      </c>
      <c r="D833">
        <v>115.76</v>
      </c>
      <c r="E833">
        <v>10907</v>
      </c>
      <c r="F833">
        <v>64.5</v>
      </c>
    </row>
    <row r="834" spans="1:6" x14ac:dyDescent="0.25">
      <c r="B834" s="1" t="s">
        <v>674</v>
      </c>
      <c r="C834" t="s">
        <v>673</v>
      </c>
      <c r="D834">
        <v>73.56</v>
      </c>
      <c r="E834">
        <v>6931</v>
      </c>
      <c r="F834">
        <v>23.8</v>
      </c>
    </row>
    <row r="835" spans="1:6" x14ac:dyDescent="0.25">
      <c r="B835" s="1" t="s">
        <v>703</v>
      </c>
      <c r="C835" t="s">
        <v>688</v>
      </c>
      <c r="D835">
        <v>7.04</v>
      </c>
      <c r="E835">
        <v>663</v>
      </c>
      <c r="F835">
        <v>4.2</v>
      </c>
    </row>
    <row r="836" spans="1:6" x14ac:dyDescent="0.25">
      <c r="B836" s="1" t="s">
        <v>704</v>
      </c>
      <c r="C836" t="s">
        <v>723</v>
      </c>
      <c r="D836">
        <v>92.88</v>
      </c>
      <c r="E836">
        <v>3321</v>
      </c>
      <c r="F836">
        <v>108</v>
      </c>
    </row>
    <row r="837" spans="1:6" x14ac:dyDescent="0.25">
      <c r="B837" s="1" t="s">
        <v>728</v>
      </c>
      <c r="C837" t="s">
        <v>729</v>
      </c>
      <c r="D837">
        <v>71.3</v>
      </c>
      <c r="E837">
        <v>3939</v>
      </c>
      <c r="F837">
        <v>142.6</v>
      </c>
    </row>
    <row r="838" spans="1:6" x14ac:dyDescent="0.25">
      <c r="B838" s="1" t="s">
        <v>708</v>
      </c>
      <c r="C838" t="s">
        <v>724</v>
      </c>
      <c r="D838">
        <v>20.82</v>
      </c>
      <c r="E838">
        <v>1962</v>
      </c>
      <c r="F838">
        <v>0</v>
      </c>
    </row>
    <row r="839" spans="1:6" x14ac:dyDescent="0.25">
      <c r="B839" s="1" t="s">
        <v>678</v>
      </c>
      <c r="C839" t="s">
        <v>725</v>
      </c>
      <c r="D839">
        <v>572.76</v>
      </c>
      <c r="E839">
        <v>53968</v>
      </c>
      <c r="F839">
        <v>516</v>
      </c>
    </row>
    <row r="840" spans="1:6" x14ac:dyDescent="0.25">
      <c r="B840" s="1" t="s">
        <v>720</v>
      </c>
      <c r="C840" t="s">
        <v>723</v>
      </c>
      <c r="D840">
        <v>210.5</v>
      </c>
      <c r="E840">
        <v>14707</v>
      </c>
      <c r="F840">
        <v>250.6</v>
      </c>
    </row>
    <row r="841" spans="1:6" x14ac:dyDescent="0.25">
      <c r="B841" s="1" t="s">
        <v>726</v>
      </c>
      <c r="C841" t="s">
        <v>679</v>
      </c>
      <c r="D841">
        <v>6.94</v>
      </c>
      <c r="E841">
        <v>654</v>
      </c>
      <c r="F841">
        <v>0</v>
      </c>
    </row>
    <row r="842" spans="1:6" x14ac:dyDescent="0.25">
      <c r="B842" s="1" t="s">
        <v>727</v>
      </c>
      <c r="C842" t="s">
        <v>709</v>
      </c>
      <c r="D842">
        <v>0.3</v>
      </c>
      <c r="E842">
        <v>28</v>
      </c>
      <c r="F842">
        <v>0</v>
      </c>
    </row>
    <row r="844" spans="1:6" x14ac:dyDescent="0.25">
      <c r="A844" s="49" t="s">
        <v>671</v>
      </c>
      <c r="D844" s="49">
        <f>SUM(D832:D842)</f>
        <v>1179.72</v>
      </c>
      <c r="E844" s="49">
        <f>SUM(E832:E842)</f>
        <v>97821</v>
      </c>
      <c r="F844" s="49">
        <f>SUM(F832:F842)</f>
        <v>1111.8999999999999</v>
      </c>
    </row>
    <row r="847" spans="1:6" x14ac:dyDescent="0.25">
      <c r="A847" s="49" t="s">
        <v>198</v>
      </c>
    </row>
    <row r="848" spans="1:6" x14ac:dyDescent="0.25">
      <c r="A848" s="49" t="s">
        <v>649</v>
      </c>
      <c r="B848" s="24"/>
      <c r="C848" s="24"/>
      <c r="D848" s="24"/>
      <c r="E848" s="24"/>
      <c r="F848" s="24"/>
    </row>
    <row r="849" spans="1:6" ht="15" customHeight="1" x14ac:dyDescent="0.25">
      <c r="B849" s="1" t="s">
        <v>672</v>
      </c>
      <c r="C849" t="s">
        <v>686</v>
      </c>
      <c r="D849">
        <v>24.75</v>
      </c>
      <c r="E849">
        <v>1970.54</v>
      </c>
      <c r="F849">
        <v>10.8</v>
      </c>
    </row>
    <row r="850" spans="1:6" x14ac:dyDescent="0.25">
      <c r="B850" s="1" t="s">
        <v>871</v>
      </c>
      <c r="C850" t="s">
        <v>688</v>
      </c>
      <c r="D850">
        <v>471.99</v>
      </c>
      <c r="E850">
        <v>37579.03</v>
      </c>
      <c r="F850">
        <v>341.23</v>
      </c>
    </row>
    <row r="851" spans="1:6" x14ac:dyDescent="0.25">
      <c r="B851" s="1" t="s">
        <v>775</v>
      </c>
      <c r="C851" t="s">
        <v>689</v>
      </c>
      <c r="D851">
        <v>303.77</v>
      </c>
      <c r="E851">
        <v>24185.279999999999</v>
      </c>
      <c r="F851">
        <v>119.57</v>
      </c>
    </row>
    <row r="852" spans="1:6" x14ac:dyDescent="0.25">
      <c r="B852" s="1" t="s">
        <v>704</v>
      </c>
      <c r="C852" t="s">
        <v>812</v>
      </c>
      <c r="D852">
        <v>313.23</v>
      </c>
      <c r="E852">
        <v>11521.44</v>
      </c>
      <c r="F852">
        <v>519.75</v>
      </c>
    </row>
    <row r="853" spans="1:6" x14ac:dyDescent="0.25">
      <c r="B853" s="1" t="s">
        <v>717</v>
      </c>
      <c r="C853" t="s">
        <v>725</v>
      </c>
      <c r="D853">
        <v>1369.35</v>
      </c>
      <c r="E853">
        <v>109024.28</v>
      </c>
      <c r="F853">
        <v>889.54</v>
      </c>
    </row>
    <row r="854" spans="1:6" x14ac:dyDescent="0.25">
      <c r="B854" s="1" t="s">
        <v>715</v>
      </c>
      <c r="C854" t="s">
        <v>725</v>
      </c>
      <c r="D854">
        <v>393.8</v>
      </c>
      <c r="E854">
        <v>31353.37</v>
      </c>
      <c r="F854">
        <v>295.11</v>
      </c>
    </row>
    <row r="855" spans="1:6" x14ac:dyDescent="0.25">
      <c r="B855" s="1" t="s">
        <v>708</v>
      </c>
      <c r="C855" t="s">
        <v>872</v>
      </c>
      <c r="D855">
        <v>0</v>
      </c>
      <c r="E855">
        <v>0</v>
      </c>
      <c r="F855">
        <v>82</v>
      </c>
    </row>
    <row r="856" spans="1:6" x14ac:dyDescent="0.25">
      <c r="B856" s="1" t="s">
        <v>710</v>
      </c>
      <c r="C856" t="s">
        <v>873</v>
      </c>
      <c r="D856">
        <v>498.96</v>
      </c>
      <c r="E856">
        <v>39726</v>
      </c>
      <c r="F856">
        <v>519.75</v>
      </c>
    </row>
    <row r="858" spans="1:6" x14ac:dyDescent="0.25">
      <c r="A858" s="49" t="s">
        <v>671</v>
      </c>
      <c r="D858" s="49">
        <f>SUM(D849:D856)</f>
        <v>3375.8500000000004</v>
      </c>
      <c r="E858" s="49">
        <f>SUM(E849:E856)</f>
        <v>255359.94</v>
      </c>
      <c r="F858" s="49">
        <f>SUM(F849:F856)</f>
        <v>2777.75</v>
      </c>
    </row>
    <row r="861" spans="1:6" x14ac:dyDescent="0.25">
      <c r="A861" s="49" t="s">
        <v>201</v>
      </c>
    </row>
    <row r="862" spans="1:6" x14ac:dyDescent="0.25">
      <c r="A862" s="49" t="s">
        <v>649</v>
      </c>
      <c r="B862" s="24"/>
      <c r="C862" s="24"/>
      <c r="D862" s="24"/>
      <c r="E862" s="24"/>
      <c r="F862" s="24"/>
    </row>
    <row r="863" spans="1:6" ht="15" customHeight="1" x14ac:dyDescent="0.25">
      <c r="B863" s="1" t="s">
        <v>672</v>
      </c>
      <c r="C863" t="s">
        <v>673</v>
      </c>
      <c r="D863">
        <v>9.1</v>
      </c>
      <c r="E863">
        <v>775.87</v>
      </c>
      <c r="F863">
        <v>3</v>
      </c>
    </row>
    <row r="864" spans="1:6" x14ac:dyDescent="0.25">
      <c r="B864" s="1" t="s">
        <v>871</v>
      </c>
      <c r="C864" t="s">
        <v>688</v>
      </c>
      <c r="D864">
        <v>37.85</v>
      </c>
      <c r="E864">
        <v>3227.18</v>
      </c>
      <c r="F864">
        <v>32.409999999999997</v>
      </c>
    </row>
    <row r="865" spans="1:6" x14ac:dyDescent="0.25">
      <c r="B865" s="1" t="s">
        <v>775</v>
      </c>
      <c r="C865" t="s">
        <v>689</v>
      </c>
      <c r="D865">
        <v>34.58</v>
      </c>
      <c r="E865">
        <v>2948.63</v>
      </c>
      <c r="F865">
        <v>13.81</v>
      </c>
    </row>
    <row r="866" spans="1:6" x14ac:dyDescent="0.25">
      <c r="B866" s="1" t="s">
        <v>704</v>
      </c>
      <c r="C866" t="s">
        <v>874</v>
      </c>
      <c r="D866">
        <v>100.39</v>
      </c>
      <c r="E866">
        <v>3668.25</v>
      </c>
      <c r="F866">
        <v>157</v>
      </c>
    </row>
    <row r="867" spans="1:6" x14ac:dyDescent="0.25">
      <c r="B867" s="1" t="s">
        <v>690</v>
      </c>
      <c r="C867" t="s">
        <v>875</v>
      </c>
      <c r="D867">
        <v>44.12</v>
      </c>
      <c r="E867">
        <v>1612.06</v>
      </c>
      <c r="F867">
        <v>73.5</v>
      </c>
    </row>
    <row r="868" spans="1:6" x14ac:dyDescent="0.25">
      <c r="B868" s="1" t="s">
        <v>717</v>
      </c>
      <c r="C868" t="s">
        <v>876</v>
      </c>
      <c r="D868">
        <v>141.16999999999999</v>
      </c>
      <c r="E868">
        <v>12036.45</v>
      </c>
      <c r="F868">
        <v>137.19</v>
      </c>
    </row>
    <row r="869" spans="1:6" x14ac:dyDescent="0.25">
      <c r="B869" s="1" t="s">
        <v>715</v>
      </c>
      <c r="C869" t="s">
        <v>876</v>
      </c>
      <c r="D869">
        <v>122.93</v>
      </c>
      <c r="E869">
        <v>10481.35</v>
      </c>
      <c r="F869">
        <v>119.04</v>
      </c>
    </row>
    <row r="870" spans="1:6" x14ac:dyDescent="0.25">
      <c r="B870" s="1" t="s">
        <v>708</v>
      </c>
      <c r="C870" t="s">
        <v>877</v>
      </c>
      <c r="D870">
        <v>0</v>
      </c>
      <c r="E870">
        <v>0</v>
      </c>
      <c r="F870">
        <v>10.44</v>
      </c>
    </row>
    <row r="871" spans="1:6" x14ac:dyDescent="0.25">
      <c r="B871" s="1" t="s">
        <v>720</v>
      </c>
      <c r="C871" t="s">
        <v>743</v>
      </c>
      <c r="D871">
        <v>163.28</v>
      </c>
      <c r="E871">
        <v>13921.25</v>
      </c>
      <c r="F871">
        <v>157</v>
      </c>
    </row>
    <row r="873" spans="1:6" x14ac:dyDescent="0.25">
      <c r="A873" s="49" t="s">
        <v>671</v>
      </c>
      <c r="D873" s="49">
        <f>SUM(D863:D871)</f>
        <v>653.42000000000007</v>
      </c>
      <c r="E873" s="49">
        <f>SUM(E863:E871)</f>
        <v>48671.040000000001</v>
      </c>
      <c r="F873" s="49">
        <f>SUM(F863:F871)</f>
        <v>703.3900000000001</v>
      </c>
    </row>
    <row r="876" spans="1:6" x14ac:dyDescent="0.25">
      <c r="A876" s="49" t="s">
        <v>205</v>
      </c>
    </row>
    <row r="877" spans="1:6" x14ac:dyDescent="0.25">
      <c r="A877" s="49" t="s">
        <v>649</v>
      </c>
      <c r="B877" s="24"/>
      <c r="C877" s="24"/>
      <c r="D877" s="24"/>
      <c r="E877" s="24"/>
      <c r="F877" s="24"/>
    </row>
    <row r="878" spans="1:6" ht="15" customHeight="1" x14ac:dyDescent="0.25">
      <c r="B878" s="1" t="s">
        <v>672</v>
      </c>
      <c r="C878" t="s">
        <v>686</v>
      </c>
      <c r="D878">
        <v>23.4</v>
      </c>
      <c r="E878">
        <v>2070.06</v>
      </c>
      <c r="F878">
        <v>11</v>
      </c>
    </row>
    <row r="879" spans="1:6" x14ac:dyDescent="0.25">
      <c r="B879" s="1" t="s">
        <v>871</v>
      </c>
      <c r="C879" t="s">
        <v>688</v>
      </c>
      <c r="D879">
        <v>593.54999999999995</v>
      </c>
      <c r="E879">
        <v>52508.07</v>
      </c>
      <c r="F879">
        <v>438.31</v>
      </c>
    </row>
    <row r="880" spans="1:6" x14ac:dyDescent="0.25">
      <c r="B880" s="1" t="s">
        <v>775</v>
      </c>
      <c r="C880" t="s">
        <v>689</v>
      </c>
      <c r="D880">
        <v>744.13</v>
      </c>
      <c r="E880">
        <v>65828.36</v>
      </c>
      <c r="F880">
        <v>301.83999999999997</v>
      </c>
    </row>
    <row r="881" spans="1:6" x14ac:dyDescent="0.25">
      <c r="B881" s="1" t="s">
        <v>704</v>
      </c>
      <c r="C881" t="s">
        <v>749</v>
      </c>
      <c r="D881">
        <v>337.46</v>
      </c>
      <c r="E881">
        <v>15398.08</v>
      </c>
      <c r="F881">
        <v>706.76</v>
      </c>
    </row>
    <row r="882" spans="1:6" x14ac:dyDescent="0.25">
      <c r="B882" s="1" t="s">
        <v>717</v>
      </c>
      <c r="C882" t="s">
        <v>878</v>
      </c>
      <c r="D882">
        <v>2250.75</v>
      </c>
      <c r="E882">
        <v>199110.54</v>
      </c>
      <c r="F882">
        <v>1947.26</v>
      </c>
    </row>
    <row r="883" spans="1:6" x14ac:dyDescent="0.25">
      <c r="B883" s="1" t="s">
        <v>715</v>
      </c>
      <c r="C883" t="s">
        <v>809</v>
      </c>
      <c r="D883">
        <v>687.86</v>
      </c>
      <c r="E883">
        <v>60850.67</v>
      </c>
      <c r="F883">
        <v>766.01</v>
      </c>
    </row>
    <row r="884" spans="1:6" x14ac:dyDescent="0.25">
      <c r="B884" s="1" t="s">
        <v>708</v>
      </c>
      <c r="C884" t="s">
        <v>709</v>
      </c>
      <c r="D884">
        <v>41.4</v>
      </c>
      <c r="E884">
        <v>3662.41</v>
      </c>
      <c r="F884">
        <v>69</v>
      </c>
    </row>
    <row r="885" spans="1:6" x14ac:dyDescent="0.25">
      <c r="B885" s="1" t="s">
        <v>710</v>
      </c>
      <c r="C885" t="s">
        <v>879</v>
      </c>
      <c r="D885">
        <v>597.70000000000005</v>
      </c>
      <c r="E885">
        <v>52874.79</v>
      </c>
      <c r="F885">
        <v>69</v>
      </c>
    </row>
    <row r="887" spans="1:6" x14ac:dyDescent="0.25">
      <c r="A887" s="49" t="s">
        <v>671</v>
      </c>
      <c r="D887" s="49">
        <f>SUM(D878:D885)</f>
        <v>5276.2499999999991</v>
      </c>
      <c r="E887" s="49">
        <f>SUM(E878:E885)</f>
        <v>452302.97999999992</v>
      </c>
      <c r="F887" s="49">
        <f>SUM(F878:F885)</f>
        <v>4309.18</v>
      </c>
    </row>
    <row r="890" spans="1:6" x14ac:dyDescent="0.25">
      <c r="A890" s="49" t="s">
        <v>207</v>
      </c>
    </row>
    <row r="891" spans="1:6" x14ac:dyDescent="0.25">
      <c r="A891" s="49" t="s">
        <v>649</v>
      </c>
      <c r="B891" s="24"/>
      <c r="C891" s="24"/>
      <c r="D891" s="24"/>
      <c r="E891" s="24"/>
      <c r="F891" s="24"/>
    </row>
    <row r="892" spans="1:6" ht="15" customHeight="1" x14ac:dyDescent="0.25">
      <c r="B892" s="1" t="s">
        <v>672</v>
      </c>
      <c r="C892" t="s">
        <v>673</v>
      </c>
      <c r="D892">
        <v>112</v>
      </c>
      <c r="E892">
        <v>8917.17</v>
      </c>
      <c r="F892">
        <v>39</v>
      </c>
    </row>
    <row r="893" spans="1:6" x14ac:dyDescent="0.25">
      <c r="B893" s="1" t="s">
        <v>871</v>
      </c>
      <c r="C893" t="s">
        <v>688</v>
      </c>
      <c r="D893">
        <v>494.01</v>
      </c>
      <c r="E893">
        <v>39331.730000000003</v>
      </c>
      <c r="F893">
        <v>365.16</v>
      </c>
    </row>
    <row r="894" spans="1:6" x14ac:dyDescent="0.25">
      <c r="B894" s="1" t="s">
        <v>775</v>
      </c>
      <c r="C894" t="s">
        <v>689</v>
      </c>
      <c r="D894">
        <v>498.77</v>
      </c>
      <c r="E894">
        <v>39710.550000000003</v>
      </c>
      <c r="F894">
        <v>201.84</v>
      </c>
    </row>
    <row r="895" spans="1:6" x14ac:dyDescent="0.25">
      <c r="B895" s="1" t="s">
        <v>704</v>
      </c>
      <c r="C895" t="s">
        <v>874</v>
      </c>
      <c r="D895">
        <v>516.79999999999995</v>
      </c>
      <c r="E895">
        <v>19009.14</v>
      </c>
      <c r="F895">
        <v>1081</v>
      </c>
    </row>
    <row r="896" spans="1:6" x14ac:dyDescent="0.25">
      <c r="B896" s="1" t="s">
        <v>717</v>
      </c>
      <c r="C896" t="s">
        <v>809</v>
      </c>
      <c r="D896">
        <v>1996.44</v>
      </c>
      <c r="E896">
        <v>158951.75</v>
      </c>
      <c r="F896">
        <v>1451.34</v>
      </c>
    </row>
    <row r="897" spans="1:6" x14ac:dyDescent="0.25">
      <c r="B897" s="1" t="s">
        <v>715</v>
      </c>
      <c r="C897" t="s">
        <v>809</v>
      </c>
      <c r="D897">
        <v>128.24</v>
      </c>
      <c r="E897">
        <v>10210.16</v>
      </c>
      <c r="F897">
        <v>80</v>
      </c>
    </row>
    <row r="898" spans="1:6" x14ac:dyDescent="0.25">
      <c r="B898" s="1" t="s">
        <v>708</v>
      </c>
      <c r="C898" t="s">
        <v>809</v>
      </c>
      <c r="D898">
        <v>0</v>
      </c>
      <c r="E898">
        <v>0</v>
      </c>
      <c r="F898">
        <v>42</v>
      </c>
    </row>
    <row r="899" spans="1:6" x14ac:dyDescent="0.25">
      <c r="B899" s="1" t="s">
        <v>717</v>
      </c>
      <c r="C899" t="s">
        <v>809</v>
      </c>
      <c r="D899">
        <v>1028.46</v>
      </c>
      <c r="E899">
        <v>81883.53</v>
      </c>
      <c r="F899">
        <v>747.66</v>
      </c>
    </row>
    <row r="900" spans="1:6" x14ac:dyDescent="0.25">
      <c r="B900" s="1" t="s">
        <v>720</v>
      </c>
      <c r="C900" t="s">
        <v>681</v>
      </c>
      <c r="D900">
        <v>1005.33</v>
      </c>
      <c r="E900">
        <v>80041.960000000006</v>
      </c>
      <c r="F900">
        <v>1081</v>
      </c>
    </row>
    <row r="902" spans="1:6" x14ac:dyDescent="0.25">
      <c r="A902" s="49" t="s">
        <v>671</v>
      </c>
      <c r="D902" s="49">
        <f>SUM(D892:D900)</f>
        <v>5780.05</v>
      </c>
      <c r="E902" s="49">
        <f>SUM(E892:E900)</f>
        <v>438055.99000000005</v>
      </c>
      <c r="F902" s="49">
        <f>SUM(F892:F900)</f>
        <v>5089</v>
      </c>
    </row>
    <row r="905" spans="1:6" x14ac:dyDescent="0.25">
      <c r="A905" s="49" t="s">
        <v>209</v>
      </c>
    </row>
    <row r="906" spans="1:6" x14ac:dyDescent="0.25">
      <c r="A906" s="49" t="s">
        <v>649</v>
      </c>
      <c r="B906" s="24"/>
      <c r="C906" s="24"/>
      <c r="D906" s="24"/>
      <c r="E906" s="24"/>
      <c r="F906" s="24"/>
    </row>
    <row r="907" spans="1:6" ht="15" customHeight="1" x14ac:dyDescent="0.25">
      <c r="B907" s="1" t="s">
        <v>672</v>
      </c>
      <c r="C907" t="s">
        <v>673</v>
      </c>
      <c r="D907">
        <v>15.4</v>
      </c>
      <c r="E907">
        <v>1410.54</v>
      </c>
      <c r="F907">
        <v>5</v>
      </c>
    </row>
    <row r="908" spans="1:6" x14ac:dyDescent="0.25">
      <c r="B908" s="1" t="s">
        <v>871</v>
      </c>
      <c r="C908" t="s">
        <v>688</v>
      </c>
      <c r="D908">
        <v>31.06</v>
      </c>
      <c r="E908">
        <v>2845.26</v>
      </c>
      <c r="F908">
        <v>22.28</v>
      </c>
    </row>
    <row r="909" spans="1:6" x14ac:dyDescent="0.25">
      <c r="B909" s="1" t="s">
        <v>775</v>
      </c>
      <c r="C909" t="s">
        <v>689</v>
      </c>
      <c r="D909">
        <v>56.67</v>
      </c>
      <c r="E909">
        <v>5190.79</v>
      </c>
      <c r="F909">
        <v>22.73</v>
      </c>
    </row>
    <row r="910" spans="1:6" x14ac:dyDescent="0.25">
      <c r="B910" s="1" t="s">
        <v>690</v>
      </c>
      <c r="C910" t="s">
        <v>875</v>
      </c>
      <c r="D910">
        <v>93.17</v>
      </c>
      <c r="E910">
        <v>3994.71</v>
      </c>
      <c r="F910">
        <v>187</v>
      </c>
    </row>
    <row r="911" spans="1:6" x14ac:dyDescent="0.25">
      <c r="B911" s="1" t="s">
        <v>717</v>
      </c>
      <c r="C911" t="s">
        <v>809</v>
      </c>
      <c r="D911">
        <v>237.36</v>
      </c>
      <c r="E911">
        <v>21740.66</v>
      </c>
      <c r="F911">
        <v>123</v>
      </c>
    </row>
    <row r="912" spans="1:6" x14ac:dyDescent="0.25">
      <c r="B912" s="1" t="s">
        <v>715</v>
      </c>
      <c r="C912" t="s">
        <v>809</v>
      </c>
      <c r="D912">
        <v>133.36000000000001</v>
      </c>
      <c r="E912">
        <v>12215.11</v>
      </c>
      <c r="F912">
        <v>81</v>
      </c>
    </row>
    <row r="913" spans="1:6" x14ac:dyDescent="0.25">
      <c r="B913" s="1" t="s">
        <v>880</v>
      </c>
      <c r="C913" t="s">
        <v>809</v>
      </c>
      <c r="D913">
        <v>0</v>
      </c>
      <c r="E913">
        <v>0</v>
      </c>
      <c r="F913">
        <v>9</v>
      </c>
    </row>
    <row r="914" spans="1:6" x14ac:dyDescent="0.25">
      <c r="B914" s="1" t="s">
        <v>672</v>
      </c>
      <c r="C914" t="s">
        <v>673</v>
      </c>
      <c r="D914">
        <v>19.98</v>
      </c>
      <c r="E914">
        <v>1830.29</v>
      </c>
      <c r="F914">
        <v>10.47</v>
      </c>
    </row>
    <row r="916" spans="1:6" x14ac:dyDescent="0.25">
      <c r="A916" s="49" t="s">
        <v>671</v>
      </c>
      <c r="D916" s="49">
        <f>SUM(D907:D914)</f>
        <v>587</v>
      </c>
      <c r="E916" s="49">
        <f>SUM(E907:E914)</f>
        <v>49227.360000000001</v>
      </c>
      <c r="F916" s="49">
        <f>SUM(F907:F914)</f>
        <v>460.48</v>
      </c>
    </row>
    <row r="919" spans="1:6" x14ac:dyDescent="0.25">
      <c r="A919" s="49" t="s">
        <v>212</v>
      </c>
    </row>
    <row r="920" spans="1:6" x14ac:dyDescent="0.25">
      <c r="A920" s="49" t="s">
        <v>649</v>
      </c>
      <c r="B920" s="24"/>
      <c r="C920" s="24"/>
      <c r="D920" s="24"/>
      <c r="E920" s="24"/>
      <c r="F920" s="24"/>
    </row>
    <row r="921" spans="1:6" ht="15" customHeight="1" x14ac:dyDescent="0.25">
      <c r="B921" s="1" t="s">
        <v>672</v>
      </c>
      <c r="C921" t="s">
        <v>881</v>
      </c>
      <c r="D921">
        <v>44.59</v>
      </c>
      <c r="E921">
        <v>3888.64</v>
      </c>
      <c r="F921">
        <v>13.3</v>
      </c>
    </row>
    <row r="922" spans="1:6" x14ac:dyDescent="0.25">
      <c r="B922" s="1" t="s">
        <v>871</v>
      </c>
      <c r="C922" t="s">
        <v>688</v>
      </c>
      <c r="D922">
        <v>229.35</v>
      </c>
      <c r="E922">
        <v>20001.34</v>
      </c>
      <c r="F922">
        <v>163.80000000000001</v>
      </c>
    </row>
    <row r="923" spans="1:6" x14ac:dyDescent="0.25">
      <c r="B923" s="1" t="s">
        <v>775</v>
      </c>
      <c r="C923" t="s">
        <v>689</v>
      </c>
      <c r="D923">
        <v>102.11</v>
      </c>
      <c r="E923">
        <v>8904.4500000000007</v>
      </c>
      <c r="F923">
        <v>39.200000000000003</v>
      </c>
    </row>
    <row r="924" spans="1:6" x14ac:dyDescent="0.25">
      <c r="B924" s="1" t="s">
        <v>704</v>
      </c>
      <c r="C924" t="s">
        <v>874</v>
      </c>
      <c r="D924">
        <v>49.35</v>
      </c>
      <c r="E924">
        <v>1899.42</v>
      </c>
      <c r="F924">
        <v>9.5</v>
      </c>
    </row>
    <row r="925" spans="1:6" x14ac:dyDescent="0.25">
      <c r="B925" s="1" t="s">
        <v>690</v>
      </c>
      <c r="C925" t="s">
        <v>875</v>
      </c>
      <c r="D925">
        <v>157.46</v>
      </c>
      <c r="E925">
        <v>6060.26</v>
      </c>
      <c r="F925">
        <v>420.5</v>
      </c>
    </row>
    <row r="926" spans="1:6" x14ac:dyDescent="0.25">
      <c r="B926" s="1" t="s">
        <v>717</v>
      </c>
      <c r="C926" t="s">
        <v>882</v>
      </c>
      <c r="D926">
        <v>377.61</v>
      </c>
      <c r="E926">
        <v>32930.910000000003</v>
      </c>
      <c r="F926">
        <v>311</v>
      </c>
    </row>
    <row r="927" spans="1:6" x14ac:dyDescent="0.25">
      <c r="B927" s="1" t="s">
        <v>715</v>
      </c>
      <c r="C927" t="s">
        <v>882</v>
      </c>
      <c r="D927">
        <v>57.53</v>
      </c>
      <c r="E927">
        <v>5017.12</v>
      </c>
      <c r="F927">
        <v>51</v>
      </c>
    </row>
    <row r="928" spans="1:6" x14ac:dyDescent="0.25">
      <c r="B928" s="1" t="s">
        <v>678</v>
      </c>
      <c r="C928" t="s">
        <v>809</v>
      </c>
      <c r="D928">
        <v>298.57</v>
      </c>
      <c r="E928">
        <v>26037.58</v>
      </c>
      <c r="F928">
        <v>172.2</v>
      </c>
    </row>
    <row r="929" spans="1:6" x14ac:dyDescent="0.25">
      <c r="B929" s="1" t="s">
        <v>720</v>
      </c>
      <c r="C929" t="s">
        <v>681</v>
      </c>
      <c r="D929">
        <v>335.4</v>
      </c>
      <c r="E929">
        <v>29249.83</v>
      </c>
      <c r="F929">
        <v>430</v>
      </c>
    </row>
    <row r="931" spans="1:6" x14ac:dyDescent="0.25">
      <c r="A931" s="49" t="s">
        <v>671</v>
      </c>
      <c r="D931" s="49">
        <f>SUM(D921:D929)</f>
        <v>1651.9699999999998</v>
      </c>
      <c r="E931" s="49">
        <f>SUM(E921:E929)</f>
        <v>133989.54999999999</v>
      </c>
      <c r="F931" s="49">
        <f>SUM(F921:F929)</f>
        <v>1610.5</v>
      </c>
    </row>
    <row r="934" spans="1:6" x14ac:dyDescent="0.25">
      <c r="A934" s="49" t="s">
        <v>215</v>
      </c>
    </row>
    <row r="935" spans="1:6" x14ac:dyDescent="0.25">
      <c r="A935" s="49" t="s">
        <v>649</v>
      </c>
      <c r="B935" s="24"/>
      <c r="C935" s="24"/>
      <c r="D935" s="24"/>
      <c r="E935" s="24"/>
      <c r="F935" s="24"/>
    </row>
    <row r="936" spans="1:6" ht="15" customHeight="1" x14ac:dyDescent="0.25">
      <c r="B936" s="1" t="s">
        <v>672</v>
      </c>
      <c r="C936" t="s">
        <v>686</v>
      </c>
      <c r="D936">
        <v>24.88</v>
      </c>
      <c r="E936">
        <v>1980.89</v>
      </c>
      <c r="F936">
        <v>11.04</v>
      </c>
    </row>
    <row r="937" spans="1:6" x14ac:dyDescent="0.25">
      <c r="B937" s="1" t="s">
        <v>871</v>
      </c>
      <c r="C937" t="s">
        <v>688</v>
      </c>
      <c r="D937">
        <v>744.49</v>
      </c>
      <c r="E937">
        <v>59274.43</v>
      </c>
      <c r="F937">
        <v>549.42999999999995</v>
      </c>
    </row>
    <row r="938" spans="1:6" x14ac:dyDescent="0.25">
      <c r="B938" s="1" t="s">
        <v>775</v>
      </c>
      <c r="C938" t="s">
        <v>689</v>
      </c>
      <c r="D938">
        <v>382.27</v>
      </c>
      <c r="E938">
        <v>30435.1</v>
      </c>
      <c r="F938">
        <v>152.63999999999999</v>
      </c>
    </row>
    <row r="939" spans="1:6" x14ac:dyDescent="0.25">
      <c r="B939" s="1" t="s">
        <v>704</v>
      </c>
      <c r="C939" t="s">
        <v>812</v>
      </c>
      <c r="D939">
        <v>390.88</v>
      </c>
      <c r="E939">
        <v>14377.5</v>
      </c>
      <c r="F939">
        <v>563.20000000000005</v>
      </c>
    </row>
    <row r="940" spans="1:6" x14ac:dyDescent="0.25">
      <c r="B940" s="1" t="s">
        <v>717</v>
      </c>
      <c r="C940" t="s">
        <v>718</v>
      </c>
      <c r="D940">
        <v>2998.47</v>
      </c>
      <c r="E940">
        <v>238730.99</v>
      </c>
      <c r="F940">
        <v>2908.65</v>
      </c>
    </row>
    <row r="941" spans="1:6" x14ac:dyDescent="0.25">
      <c r="B941" s="1" t="s">
        <v>883</v>
      </c>
      <c r="C941" t="s">
        <v>718</v>
      </c>
      <c r="D941">
        <v>124.35</v>
      </c>
      <c r="E941">
        <v>9900.74</v>
      </c>
      <c r="F941">
        <v>564.16</v>
      </c>
    </row>
    <row r="942" spans="1:6" x14ac:dyDescent="0.25">
      <c r="B942" s="1" t="s">
        <v>708</v>
      </c>
      <c r="C942" t="s">
        <v>872</v>
      </c>
      <c r="D942">
        <v>102.4</v>
      </c>
      <c r="E942">
        <v>8152.84</v>
      </c>
      <c r="F942">
        <v>128</v>
      </c>
    </row>
    <row r="943" spans="1:6" x14ac:dyDescent="0.25">
      <c r="B943" s="1" t="s">
        <v>720</v>
      </c>
      <c r="C943" t="s">
        <v>884</v>
      </c>
      <c r="D943">
        <v>450.56</v>
      </c>
      <c r="E943">
        <v>35872.51</v>
      </c>
      <c r="F943">
        <v>563.20000000000005</v>
      </c>
    </row>
    <row r="945" spans="1:6" x14ac:dyDescent="0.25">
      <c r="A945" s="49" t="s">
        <v>671</v>
      </c>
      <c r="D945" s="49">
        <f>SUM(D936:D943)</f>
        <v>5218.3</v>
      </c>
      <c r="E945" s="49">
        <f>SUM(E936:E943)</f>
        <v>398725</v>
      </c>
      <c r="F945" s="49">
        <f>SUM(F936:F943)</f>
        <v>5440.32</v>
      </c>
    </row>
    <row r="948" spans="1:6" x14ac:dyDescent="0.25">
      <c r="A948" s="49" t="s">
        <v>218</v>
      </c>
    </row>
    <row r="949" spans="1:6" x14ac:dyDescent="0.25">
      <c r="A949" s="49" t="s">
        <v>649</v>
      </c>
      <c r="B949" s="24"/>
      <c r="C949" s="24"/>
      <c r="D949" s="24"/>
      <c r="E949" s="24"/>
      <c r="F949" s="24"/>
    </row>
    <row r="950" spans="1:6" ht="15" customHeight="1" x14ac:dyDescent="0.25">
      <c r="B950" s="1" t="s">
        <v>672</v>
      </c>
      <c r="C950" t="s">
        <v>686</v>
      </c>
      <c r="D950">
        <v>35.22</v>
      </c>
      <c r="E950">
        <v>2804.13</v>
      </c>
      <c r="F950">
        <v>16.559999999999999</v>
      </c>
    </row>
    <row r="951" spans="1:6" x14ac:dyDescent="0.25">
      <c r="B951" s="1" t="s">
        <v>871</v>
      </c>
      <c r="C951" t="s">
        <v>688</v>
      </c>
      <c r="D951">
        <v>930.03</v>
      </c>
      <c r="E951">
        <v>74047.070000000007</v>
      </c>
      <c r="F951">
        <v>683.88</v>
      </c>
    </row>
    <row r="952" spans="1:6" x14ac:dyDescent="0.25">
      <c r="B952" s="1" t="s">
        <v>775</v>
      </c>
      <c r="C952" t="s">
        <v>689</v>
      </c>
      <c r="D952">
        <v>871.03</v>
      </c>
      <c r="E952">
        <v>69349.320000000007</v>
      </c>
      <c r="F952">
        <v>350.7</v>
      </c>
    </row>
    <row r="953" spans="1:6" x14ac:dyDescent="0.25">
      <c r="B953" s="1" t="s">
        <v>704</v>
      </c>
      <c r="C953" t="s">
        <v>812</v>
      </c>
      <c r="D953">
        <v>565.5</v>
      </c>
      <c r="E953">
        <v>20800.59</v>
      </c>
      <c r="F953">
        <v>844.8</v>
      </c>
    </row>
    <row r="954" spans="1:6" x14ac:dyDescent="0.25">
      <c r="B954" s="1" t="s">
        <v>717</v>
      </c>
      <c r="C954" t="s">
        <v>718</v>
      </c>
      <c r="D954">
        <v>4596.07</v>
      </c>
      <c r="E954">
        <v>365928.11</v>
      </c>
      <c r="F954">
        <v>4255.62</v>
      </c>
    </row>
    <row r="955" spans="1:6" x14ac:dyDescent="0.25">
      <c r="B955" s="1" t="s">
        <v>883</v>
      </c>
      <c r="C955" t="s">
        <v>718</v>
      </c>
      <c r="D955">
        <v>124.35</v>
      </c>
      <c r="E955">
        <v>9900.74</v>
      </c>
      <c r="F955">
        <v>564.16</v>
      </c>
    </row>
    <row r="956" spans="1:6" x14ac:dyDescent="0.25">
      <c r="B956" s="1" t="s">
        <v>708</v>
      </c>
      <c r="C956" t="s">
        <v>872</v>
      </c>
      <c r="D956">
        <v>146.4</v>
      </c>
      <c r="E956">
        <v>11656.02</v>
      </c>
      <c r="F956">
        <v>183</v>
      </c>
    </row>
    <row r="957" spans="1:6" x14ac:dyDescent="0.25">
      <c r="B957" s="1" t="s">
        <v>885</v>
      </c>
      <c r="C957" t="s">
        <v>718</v>
      </c>
      <c r="D957">
        <v>22.55</v>
      </c>
      <c r="E957">
        <v>1795.03</v>
      </c>
      <c r="F957">
        <v>107.36</v>
      </c>
    </row>
    <row r="958" spans="1:6" x14ac:dyDescent="0.25">
      <c r="B958" s="1" t="s">
        <v>720</v>
      </c>
      <c r="C958" t="s">
        <v>884</v>
      </c>
      <c r="D958">
        <v>675.84</v>
      </c>
      <c r="E958">
        <v>53808.76</v>
      </c>
      <c r="F958">
        <v>844.8</v>
      </c>
    </row>
    <row r="960" spans="1:6" x14ac:dyDescent="0.25">
      <c r="A960" s="49" t="s">
        <v>671</v>
      </c>
      <c r="D960" s="49">
        <f>SUM(D950:D958)</f>
        <v>7966.99</v>
      </c>
      <c r="E960" s="49">
        <f>SUM(E950:E958)</f>
        <v>610089.77</v>
      </c>
      <c r="F960" s="49">
        <f>SUM(F950:F958)</f>
        <v>7850.8799999999992</v>
      </c>
    </row>
    <row r="963" spans="1:6" x14ac:dyDescent="0.25">
      <c r="A963" s="49" t="s">
        <v>221</v>
      </c>
    </row>
    <row r="964" spans="1:6" x14ac:dyDescent="0.25">
      <c r="A964" s="49" t="s">
        <v>649</v>
      </c>
      <c r="B964" s="24"/>
      <c r="C964" s="24"/>
      <c r="D964" s="24"/>
      <c r="E964" s="24"/>
      <c r="F964" s="24"/>
    </row>
    <row r="965" spans="1:6" ht="15" customHeight="1" x14ac:dyDescent="0.25">
      <c r="B965" s="1" t="s">
        <v>672</v>
      </c>
      <c r="C965" t="s">
        <v>673</v>
      </c>
      <c r="D965">
        <v>15.8</v>
      </c>
      <c r="E965">
        <v>1324.17</v>
      </c>
      <c r="F965">
        <v>7.2</v>
      </c>
    </row>
    <row r="966" spans="1:6" x14ac:dyDescent="0.25">
      <c r="B966" s="1" t="s">
        <v>871</v>
      </c>
      <c r="C966" t="s">
        <v>688</v>
      </c>
      <c r="D966">
        <v>192.77</v>
      </c>
      <c r="E966">
        <v>16155.75</v>
      </c>
      <c r="F966">
        <v>141.07</v>
      </c>
    </row>
    <row r="967" spans="1:6" x14ac:dyDescent="0.25">
      <c r="B967" s="1" t="s">
        <v>775</v>
      </c>
      <c r="C967" t="s">
        <v>689</v>
      </c>
      <c r="D967">
        <v>270.26</v>
      </c>
      <c r="E967">
        <v>22649.78</v>
      </c>
      <c r="F967">
        <v>109.17</v>
      </c>
    </row>
    <row r="968" spans="1:6" x14ac:dyDescent="0.25">
      <c r="B968" s="1" t="s">
        <v>704</v>
      </c>
      <c r="C968" t="s">
        <v>812</v>
      </c>
      <c r="D968">
        <v>222.15</v>
      </c>
      <c r="E968">
        <v>9102.11</v>
      </c>
      <c r="F968">
        <v>346.5</v>
      </c>
    </row>
    <row r="969" spans="1:6" x14ac:dyDescent="0.25">
      <c r="B969" s="1" t="s">
        <v>717</v>
      </c>
      <c r="C969" t="s">
        <v>725</v>
      </c>
      <c r="D969">
        <v>737.92</v>
      </c>
      <c r="E969">
        <v>61843.85</v>
      </c>
      <c r="F969">
        <v>474.42</v>
      </c>
    </row>
    <row r="970" spans="1:6" x14ac:dyDescent="0.25">
      <c r="B970" s="1" t="s">
        <v>883</v>
      </c>
      <c r="C970" t="s">
        <v>725</v>
      </c>
      <c r="D970">
        <v>320.56</v>
      </c>
      <c r="E970">
        <v>26865.58</v>
      </c>
      <c r="F970">
        <v>236.08</v>
      </c>
    </row>
    <row r="971" spans="1:6" x14ac:dyDescent="0.25">
      <c r="B971" s="1" t="s">
        <v>708</v>
      </c>
      <c r="C971" t="s">
        <v>872</v>
      </c>
      <c r="D971">
        <v>56.05</v>
      </c>
      <c r="E971">
        <v>4697.4399999999996</v>
      </c>
      <c r="F971">
        <v>59</v>
      </c>
    </row>
    <row r="972" spans="1:6" x14ac:dyDescent="0.25">
      <c r="B972" s="1" t="s">
        <v>720</v>
      </c>
      <c r="C972" t="s">
        <v>749</v>
      </c>
      <c r="D972">
        <v>349.97</v>
      </c>
      <c r="E972">
        <v>29329.87</v>
      </c>
      <c r="F972">
        <v>346.5</v>
      </c>
    </row>
    <row r="974" spans="1:6" x14ac:dyDescent="0.25">
      <c r="A974" s="49" t="s">
        <v>671</v>
      </c>
      <c r="D974" s="49">
        <f>SUM(D965:D972)</f>
        <v>2165.48</v>
      </c>
      <c r="E974" s="49">
        <f>SUM(E965:E972)</f>
        <v>171968.55</v>
      </c>
      <c r="F974" s="49">
        <f>SUM(F965:F972)</f>
        <v>1719.94</v>
      </c>
    </row>
    <row r="977" spans="1:6" x14ac:dyDescent="0.25">
      <c r="A977" s="49" t="s">
        <v>224</v>
      </c>
    </row>
    <row r="978" spans="1:6" x14ac:dyDescent="0.25">
      <c r="A978" s="49" t="s">
        <v>649</v>
      </c>
      <c r="B978" s="24"/>
      <c r="C978" s="24"/>
      <c r="D978" s="24"/>
      <c r="E978" s="24"/>
      <c r="F978" s="24"/>
    </row>
    <row r="979" spans="1:6" ht="15" customHeight="1" x14ac:dyDescent="0.25">
      <c r="B979" s="1" t="s">
        <v>672</v>
      </c>
      <c r="C979" t="s">
        <v>686</v>
      </c>
      <c r="D979">
        <v>15.8</v>
      </c>
      <c r="E979">
        <v>1257.96</v>
      </c>
      <c r="F979">
        <v>7.2</v>
      </c>
    </row>
    <row r="980" spans="1:6" x14ac:dyDescent="0.25">
      <c r="B980" s="1" t="s">
        <v>871</v>
      </c>
      <c r="C980" t="s">
        <v>688</v>
      </c>
      <c r="D980">
        <v>144.59</v>
      </c>
      <c r="E980">
        <v>11512.15</v>
      </c>
      <c r="F980">
        <v>105.81</v>
      </c>
    </row>
    <row r="981" spans="1:6" x14ac:dyDescent="0.25">
      <c r="B981" s="1" t="s">
        <v>775</v>
      </c>
      <c r="C981" t="s">
        <v>689</v>
      </c>
      <c r="D981">
        <v>202.68</v>
      </c>
      <c r="E981">
        <v>16136.74</v>
      </c>
      <c r="F981">
        <v>81.87</v>
      </c>
    </row>
    <row r="982" spans="1:6" x14ac:dyDescent="0.25">
      <c r="B982" s="1" t="s">
        <v>704</v>
      </c>
      <c r="C982" t="s">
        <v>812</v>
      </c>
      <c r="D982">
        <v>222.15</v>
      </c>
      <c r="E982">
        <v>8171.21</v>
      </c>
      <c r="F982">
        <v>346.5</v>
      </c>
    </row>
    <row r="983" spans="1:6" x14ac:dyDescent="0.25">
      <c r="B983" s="1" t="s">
        <v>717</v>
      </c>
      <c r="C983" t="s">
        <v>725</v>
      </c>
      <c r="D983">
        <v>512.92999999999995</v>
      </c>
      <c r="E983">
        <v>40838.449999999997</v>
      </c>
      <c r="F983">
        <v>355.81</v>
      </c>
    </row>
    <row r="984" spans="1:6" x14ac:dyDescent="0.25">
      <c r="B984" s="1" t="s">
        <v>715</v>
      </c>
      <c r="C984" t="s">
        <v>725</v>
      </c>
      <c r="D984">
        <v>237.94</v>
      </c>
      <c r="E984">
        <v>18944.009999999998</v>
      </c>
      <c r="F984">
        <v>177.07</v>
      </c>
    </row>
    <row r="985" spans="1:6" x14ac:dyDescent="0.25">
      <c r="B985" s="1" t="s">
        <v>708</v>
      </c>
      <c r="C985" t="s">
        <v>872</v>
      </c>
      <c r="D985">
        <v>56.05</v>
      </c>
      <c r="E985">
        <v>4462.57</v>
      </c>
      <c r="F985">
        <v>59</v>
      </c>
    </row>
    <row r="986" spans="1:6" x14ac:dyDescent="0.25">
      <c r="B986" s="1" t="s">
        <v>720</v>
      </c>
      <c r="C986" t="s">
        <v>749</v>
      </c>
      <c r="D986">
        <v>349.97</v>
      </c>
      <c r="E986">
        <v>27863.37</v>
      </c>
      <c r="F986">
        <v>346.5</v>
      </c>
    </row>
    <row r="988" spans="1:6" x14ac:dyDescent="0.25">
      <c r="A988" s="49" t="s">
        <v>671</v>
      </c>
      <c r="D988" s="49">
        <f>SUM(D979:D986)</f>
        <v>1742.1100000000001</v>
      </c>
      <c r="E988" s="49">
        <f>SUM(E979:E986)</f>
        <v>129186.45999999999</v>
      </c>
      <c r="F988" s="49">
        <f>SUM(F979:F986)</f>
        <v>1479.76</v>
      </c>
    </row>
    <row r="991" spans="1:6" x14ac:dyDescent="0.25">
      <c r="A991" s="49" t="s">
        <v>226</v>
      </c>
    </row>
    <row r="992" spans="1:6" x14ac:dyDescent="0.25">
      <c r="A992" s="49" t="s">
        <v>649</v>
      </c>
      <c r="B992" s="24"/>
      <c r="C992" s="24"/>
      <c r="D992" s="24"/>
      <c r="E992" s="24"/>
      <c r="F992" s="24"/>
    </row>
    <row r="993" spans="1:6" ht="15" customHeight="1" x14ac:dyDescent="0.25">
      <c r="B993" s="1" t="s">
        <v>672</v>
      </c>
      <c r="C993" t="s">
        <v>686</v>
      </c>
      <c r="D993">
        <v>15.8</v>
      </c>
      <c r="E993">
        <v>1331.52</v>
      </c>
      <c r="F993">
        <v>7.2</v>
      </c>
    </row>
    <row r="994" spans="1:6" x14ac:dyDescent="0.25">
      <c r="B994" s="1" t="s">
        <v>871</v>
      </c>
      <c r="C994" t="s">
        <v>688</v>
      </c>
      <c r="D994">
        <v>144.59</v>
      </c>
      <c r="E994">
        <v>12185.37</v>
      </c>
      <c r="F994">
        <v>105.81</v>
      </c>
    </row>
    <row r="995" spans="1:6" x14ac:dyDescent="0.25">
      <c r="B995" s="1" t="s">
        <v>775</v>
      </c>
      <c r="C995" t="s">
        <v>689</v>
      </c>
      <c r="D995">
        <v>202.68</v>
      </c>
      <c r="E995">
        <v>17080.400000000001</v>
      </c>
      <c r="F995">
        <v>81.87</v>
      </c>
    </row>
    <row r="996" spans="1:6" x14ac:dyDescent="0.25">
      <c r="B996" s="1" t="s">
        <v>704</v>
      </c>
      <c r="C996" t="s">
        <v>812</v>
      </c>
      <c r="D996">
        <v>218.69</v>
      </c>
      <c r="E996">
        <v>9061.9599999999991</v>
      </c>
      <c r="F996">
        <v>346.5</v>
      </c>
    </row>
    <row r="997" spans="1:6" x14ac:dyDescent="0.25">
      <c r="B997" s="1" t="s">
        <v>717</v>
      </c>
      <c r="C997" t="s">
        <v>725</v>
      </c>
      <c r="D997">
        <v>512.92999999999995</v>
      </c>
      <c r="E997">
        <v>43226.67</v>
      </c>
      <c r="F997">
        <v>355.81</v>
      </c>
    </row>
    <row r="998" spans="1:6" x14ac:dyDescent="0.25">
      <c r="B998" s="1" t="s">
        <v>715</v>
      </c>
      <c r="C998" t="s">
        <v>725</v>
      </c>
      <c r="D998">
        <v>237.94</v>
      </c>
      <c r="E998">
        <v>20051.849999999999</v>
      </c>
      <c r="F998">
        <v>177.07</v>
      </c>
    </row>
    <row r="999" spans="1:6" x14ac:dyDescent="0.25">
      <c r="B999" s="1" t="s">
        <v>708</v>
      </c>
      <c r="C999" t="s">
        <v>872</v>
      </c>
      <c r="D999">
        <v>56.05</v>
      </c>
      <c r="E999">
        <v>4723.54</v>
      </c>
      <c r="F999">
        <v>59</v>
      </c>
    </row>
    <row r="1000" spans="1:6" x14ac:dyDescent="0.25">
      <c r="B1000" s="1" t="s">
        <v>720</v>
      </c>
      <c r="C1000" t="s">
        <v>749</v>
      </c>
      <c r="D1000">
        <v>349.97</v>
      </c>
      <c r="E1000">
        <v>29492.81</v>
      </c>
      <c r="F1000">
        <v>346.5</v>
      </c>
    </row>
    <row r="1002" spans="1:6" x14ac:dyDescent="0.25">
      <c r="A1002" s="49" t="s">
        <v>671</v>
      </c>
      <c r="D1002" s="49">
        <f>SUM(D993:D1000)</f>
        <v>1738.65</v>
      </c>
      <c r="E1002" s="49">
        <f>SUM(E993:E1000)</f>
        <v>137154.12</v>
      </c>
      <c r="F1002" s="49">
        <f>SUM(F993:F1000)</f>
        <v>1479.76</v>
      </c>
    </row>
    <row r="1005" spans="1:6" x14ac:dyDescent="0.25">
      <c r="A1005" s="49" t="s">
        <v>228</v>
      </c>
    </row>
    <row r="1006" spans="1:6" x14ac:dyDescent="0.25">
      <c r="A1006" s="49" t="s">
        <v>649</v>
      </c>
      <c r="B1006" s="24"/>
      <c r="C1006" s="24"/>
      <c r="D1006" s="24"/>
      <c r="E1006" s="24"/>
      <c r="F1006" s="24"/>
    </row>
    <row r="1007" spans="1:6" ht="15" customHeight="1" x14ac:dyDescent="0.25">
      <c r="B1007" s="1" t="s">
        <v>672</v>
      </c>
      <c r="C1007" t="s">
        <v>686</v>
      </c>
      <c r="D1007">
        <v>23.48</v>
      </c>
      <c r="E1007">
        <v>1978.74</v>
      </c>
      <c r="F1007">
        <v>11.04</v>
      </c>
    </row>
    <row r="1008" spans="1:6" x14ac:dyDescent="0.25">
      <c r="B1008" s="1" t="s">
        <v>871</v>
      </c>
      <c r="C1008" t="s">
        <v>688</v>
      </c>
      <c r="D1008">
        <v>729.96</v>
      </c>
      <c r="E1008">
        <v>61516.19</v>
      </c>
      <c r="F1008">
        <v>536.16</v>
      </c>
    </row>
    <row r="1009" spans="1:6" x14ac:dyDescent="0.25">
      <c r="B1009" s="1" t="s">
        <v>775</v>
      </c>
      <c r="C1009" t="s">
        <v>689</v>
      </c>
      <c r="D1009">
        <v>416.51</v>
      </c>
      <c r="E1009">
        <v>35101.129999999997</v>
      </c>
      <c r="F1009">
        <v>165.91</v>
      </c>
    </row>
    <row r="1010" spans="1:6" x14ac:dyDescent="0.25">
      <c r="B1010" s="1" t="s">
        <v>704</v>
      </c>
      <c r="C1010" t="s">
        <v>812</v>
      </c>
      <c r="D1010">
        <v>385.25</v>
      </c>
      <c r="E1010">
        <v>15964.06</v>
      </c>
      <c r="F1010">
        <v>563.20000000000005</v>
      </c>
    </row>
    <row r="1011" spans="1:6" x14ac:dyDescent="0.25">
      <c r="B1011" s="1" t="s">
        <v>717</v>
      </c>
      <c r="C1011" t="s">
        <v>718</v>
      </c>
      <c r="D1011">
        <v>2916.66</v>
      </c>
      <c r="E1011">
        <v>245797.44</v>
      </c>
      <c r="F1011">
        <v>2908.65</v>
      </c>
    </row>
    <row r="1012" spans="1:6" x14ac:dyDescent="0.25">
      <c r="B1012" s="1" t="s">
        <v>715</v>
      </c>
      <c r="C1012" t="s">
        <v>718</v>
      </c>
      <c r="D1012">
        <v>535.58000000000004</v>
      </c>
      <c r="E1012">
        <v>45135.07</v>
      </c>
      <c r="F1012">
        <v>564.16</v>
      </c>
    </row>
    <row r="1013" spans="1:6" x14ac:dyDescent="0.25">
      <c r="B1013" s="1" t="s">
        <v>708</v>
      </c>
      <c r="C1013" t="s">
        <v>718</v>
      </c>
      <c r="D1013">
        <v>102.4</v>
      </c>
      <c r="E1013">
        <v>8629.6200000000008</v>
      </c>
      <c r="F1013">
        <v>128</v>
      </c>
    </row>
    <row r="1014" spans="1:6" x14ac:dyDescent="0.25">
      <c r="B1014" s="1" t="s">
        <v>720</v>
      </c>
      <c r="C1014" t="s">
        <v>884</v>
      </c>
      <c r="D1014">
        <v>450.56</v>
      </c>
      <c r="E1014">
        <v>37970.31</v>
      </c>
      <c r="F1014">
        <v>563.20000000000005</v>
      </c>
    </row>
    <row r="1016" spans="1:6" x14ac:dyDescent="0.25">
      <c r="A1016" s="49" t="s">
        <v>671</v>
      </c>
      <c r="D1016" s="49">
        <f>SUM(D1007:D1014)</f>
        <v>5560.4</v>
      </c>
      <c r="E1016" s="49">
        <f>SUM(E1007:E1014)</f>
        <v>452092.56</v>
      </c>
      <c r="F1016" s="49">
        <f>SUM(F1007:F1014)</f>
        <v>5440.32</v>
      </c>
    </row>
    <row r="1019" spans="1:6" x14ac:dyDescent="0.25">
      <c r="A1019" s="49" t="s">
        <v>230</v>
      </c>
    </row>
    <row r="1020" spans="1:6" x14ac:dyDescent="0.25">
      <c r="A1020" s="49" t="s">
        <v>649</v>
      </c>
      <c r="B1020" s="24"/>
      <c r="C1020" s="24"/>
      <c r="D1020" s="24"/>
      <c r="E1020" s="24"/>
      <c r="F1020" s="24"/>
    </row>
    <row r="1021" spans="1:6" ht="15" customHeight="1" x14ac:dyDescent="0.25">
      <c r="B1021" s="1" t="s">
        <v>672</v>
      </c>
      <c r="C1021" t="s">
        <v>673</v>
      </c>
      <c r="D1021">
        <v>36.4</v>
      </c>
      <c r="E1021">
        <v>3067.56</v>
      </c>
      <c r="F1021">
        <v>12</v>
      </c>
    </row>
    <row r="1022" spans="1:6" x14ac:dyDescent="0.25">
      <c r="B1022" s="1" t="s">
        <v>871</v>
      </c>
      <c r="C1022" t="s">
        <v>688</v>
      </c>
      <c r="D1022">
        <v>431.13</v>
      </c>
      <c r="E1022">
        <v>36332.879999999997</v>
      </c>
      <c r="F1022">
        <v>314.60000000000002</v>
      </c>
    </row>
    <row r="1023" spans="1:6" x14ac:dyDescent="0.25">
      <c r="B1023" s="1" t="s">
        <v>775</v>
      </c>
      <c r="C1023" t="s">
        <v>689</v>
      </c>
      <c r="D1023">
        <v>589</v>
      </c>
      <c r="E1023">
        <v>49637.15</v>
      </c>
      <c r="F1023">
        <v>237.4</v>
      </c>
    </row>
    <row r="1024" spans="1:6" x14ac:dyDescent="0.25">
      <c r="B1024" s="1" t="s">
        <v>704</v>
      </c>
      <c r="C1024" t="s">
        <v>749</v>
      </c>
      <c r="D1024">
        <v>314.85000000000002</v>
      </c>
      <c r="E1024">
        <v>13046.73</v>
      </c>
      <c r="F1024">
        <v>657.76</v>
      </c>
    </row>
    <row r="1025" spans="1:6" x14ac:dyDescent="0.25">
      <c r="B1025" s="1" t="s">
        <v>717</v>
      </c>
      <c r="C1025" t="s">
        <v>718</v>
      </c>
      <c r="D1025">
        <v>1675.33</v>
      </c>
      <c r="E1025">
        <v>141186.01</v>
      </c>
      <c r="F1025">
        <v>1123.47</v>
      </c>
    </row>
    <row r="1026" spans="1:6" x14ac:dyDescent="0.25">
      <c r="B1026" s="1" t="s">
        <v>715</v>
      </c>
      <c r="C1026" t="s">
        <v>718</v>
      </c>
      <c r="D1026">
        <v>341.28</v>
      </c>
      <c r="E1026">
        <v>28760.66</v>
      </c>
      <c r="F1026">
        <v>278.44</v>
      </c>
    </row>
    <row r="1027" spans="1:6" x14ac:dyDescent="0.25">
      <c r="B1027" s="1" t="s">
        <v>708</v>
      </c>
      <c r="C1027" t="s">
        <v>872</v>
      </c>
      <c r="D1027">
        <v>128.69999999999999</v>
      </c>
      <c r="E1027">
        <v>10846.01</v>
      </c>
      <c r="F1027">
        <v>143</v>
      </c>
    </row>
    <row r="1028" spans="1:6" x14ac:dyDescent="0.25">
      <c r="B1028" s="1" t="s">
        <v>720</v>
      </c>
      <c r="C1028" t="s">
        <v>749</v>
      </c>
      <c r="D1028">
        <v>513.04999999999995</v>
      </c>
      <c r="E1028">
        <v>43236.81</v>
      </c>
      <c r="F1028">
        <v>657.76</v>
      </c>
    </row>
    <row r="1030" spans="1:6" x14ac:dyDescent="0.25">
      <c r="A1030" s="49" t="s">
        <v>671</v>
      </c>
      <c r="D1030" s="49">
        <f>SUM(D1021:D1028)</f>
        <v>4029.74</v>
      </c>
      <c r="E1030" s="49">
        <f>SUM(E1021:E1028)</f>
        <v>326113.81</v>
      </c>
      <c r="F1030" s="49">
        <f>SUM(F1021:F1028)</f>
        <v>3424.4300000000003</v>
      </c>
    </row>
    <row r="1033" spans="1:6" x14ac:dyDescent="0.25">
      <c r="A1033" s="49" t="s">
        <v>233</v>
      </c>
    </row>
    <row r="1034" spans="1:6" x14ac:dyDescent="0.25">
      <c r="A1034" s="49" t="s">
        <v>649</v>
      </c>
      <c r="B1034" s="24"/>
      <c r="C1034" s="24"/>
      <c r="D1034" s="24"/>
      <c r="E1034" s="24"/>
      <c r="F1034" s="24"/>
    </row>
    <row r="1035" spans="1:6" ht="15" customHeight="1" x14ac:dyDescent="0.25">
      <c r="B1035" s="1" t="s">
        <v>672</v>
      </c>
      <c r="C1035" t="s">
        <v>886</v>
      </c>
      <c r="D1035">
        <v>9.1</v>
      </c>
      <c r="E1035">
        <v>882.27</v>
      </c>
      <c r="F1035">
        <v>3</v>
      </c>
    </row>
    <row r="1036" spans="1:6" x14ac:dyDescent="0.25">
      <c r="B1036" s="1" t="s">
        <v>871</v>
      </c>
      <c r="C1036" t="s">
        <v>688</v>
      </c>
      <c r="D1036">
        <v>150.78</v>
      </c>
      <c r="E1036">
        <v>14618.93</v>
      </c>
      <c r="F1036">
        <v>110.48</v>
      </c>
    </row>
    <row r="1037" spans="1:6" x14ac:dyDescent="0.25">
      <c r="B1037" s="1" t="s">
        <v>775</v>
      </c>
      <c r="C1037" t="s">
        <v>689</v>
      </c>
      <c r="D1037">
        <v>27.51</v>
      </c>
      <c r="E1037">
        <v>2666.78</v>
      </c>
      <c r="F1037">
        <v>10.54</v>
      </c>
    </row>
    <row r="1038" spans="1:6" x14ac:dyDescent="0.25">
      <c r="B1038" s="1" t="s">
        <v>704</v>
      </c>
      <c r="C1038" t="s">
        <v>874</v>
      </c>
      <c r="D1038">
        <v>216.84</v>
      </c>
      <c r="E1038">
        <v>10458.799999999999</v>
      </c>
      <c r="F1038">
        <v>252</v>
      </c>
    </row>
    <row r="1039" spans="1:6" x14ac:dyDescent="0.25">
      <c r="B1039" s="1" t="s">
        <v>717</v>
      </c>
      <c r="C1039" t="s">
        <v>725</v>
      </c>
      <c r="D1039">
        <v>433.35</v>
      </c>
      <c r="E1039">
        <v>42014.59</v>
      </c>
      <c r="F1039">
        <v>346.2</v>
      </c>
    </row>
    <row r="1040" spans="1:6" x14ac:dyDescent="0.25">
      <c r="B1040" s="1" t="s">
        <v>715</v>
      </c>
      <c r="C1040" t="s">
        <v>725</v>
      </c>
      <c r="D1040">
        <v>191.38</v>
      </c>
      <c r="E1040">
        <v>18554.34</v>
      </c>
      <c r="F1040">
        <v>152</v>
      </c>
    </row>
    <row r="1041" spans="1:6" x14ac:dyDescent="0.25">
      <c r="B1041" s="1" t="s">
        <v>708</v>
      </c>
      <c r="C1041" t="s">
        <v>677</v>
      </c>
      <c r="D1041">
        <v>0</v>
      </c>
      <c r="E1041">
        <v>0</v>
      </c>
      <c r="F1041">
        <v>35</v>
      </c>
    </row>
    <row r="1042" spans="1:6" x14ac:dyDescent="0.25">
      <c r="B1042" s="1" t="s">
        <v>720</v>
      </c>
      <c r="C1042" t="s">
        <v>761</v>
      </c>
      <c r="D1042">
        <v>307.44</v>
      </c>
      <c r="E1042">
        <v>29807.17</v>
      </c>
      <c r="F1042">
        <v>252</v>
      </c>
    </row>
    <row r="1044" spans="1:6" x14ac:dyDescent="0.25">
      <c r="A1044" s="49" t="s">
        <v>671</v>
      </c>
      <c r="D1044" s="49">
        <f>SUM(D1035:D1042)</f>
        <v>1336.4</v>
      </c>
      <c r="E1044" s="49">
        <f>SUM(E1035:E1042)</f>
        <v>119002.87999999999</v>
      </c>
      <c r="F1044" s="49">
        <f>SUM(F1035:F1042)</f>
        <v>1161.22</v>
      </c>
    </row>
    <row r="1047" spans="1:6" x14ac:dyDescent="0.25">
      <c r="A1047" s="49" t="s">
        <v>236</v>
      </c>
    </row>
    <row r="1048" spans="1:6" x14ac:dyDescent="0.25">
      <c r="A1048" s="49" t="s">
        <v>649</v>
      </c>
      <c r="B1048" s="24"/>
      <c r="C1048" s="24"/>
      <c r="D1048" s="24"/>
      <c r="E1048" s="24"/>
      <c r="F1048" s="24"/>
    </row>
    <row r="1049" spans="1:6" ht="15" customHeight="1" x14ac:dyDescent="0.25">
      <c r="B1049" s="1" t="s">
        <v>672</v>
      </c>
      <c r="C1049" t="s">
        <v>673</v>
      </c>
      <c r="D1049">
        <v>102.9</v>
      </c>
      <c r="E1049">
        <v>8623.84</v>
      </c>
      <c r="F1049">
        <v>30</v>
      </c>
    </row>
    <row r="1050" spans="1:6" x14ac:dyDescent="0.25">
      <c r="B1050" s="1" t="s">
        <v>871</v>
      </c>
      <c r="C1050" t="s">
        <v>688</v>
      </c>
      <c r="D1050">
        <v>641.51</v>
      </c>
      <c r="E1050">
        <v>53763.92</v>
      </c>
      <c r="F1050">
        <v>457.61</v>
      </c>
    </row>
    <row r="1051" spans="1:6" x14ac:dyDescent="0.25">
      <c r="B1051" s="1" t="s">
        <v>775</v>
      </c>
      <c r="C1051" t="s">
        <v>689</v>
      </c>
      <c r="D1051">
        <v>677.38</v>
      </c>
      <c r="E1051">
        <v>56769.53</v>
      </c>
      <c r="F1051">
        <v>267.39</v>
      </c>
    </row>
    <row r="1052" spans="1:6" x14ac:dyDescent="0.25">
      <c r="B1052" s="1" t="s">
        <v>704</v>
      </c>
      <c r="C1052" t="s">
        <v>874</v>
      </c>
      <c r="D1052">
        <v>1155.2</v>
      </c>
      <c r="E1052">
        <v>47331.78</v>
      </c>
      <c r="F1052">
        <v>2240</v>
      </c>
    </row>
    <row r="1053" spans="1:6" x14ac:dyDescent="0.25">
      <c r="B1053" s="1" t="s">
        <v>678</v>
      </c>
      <c r="C1053" t="s">
        <v>876</v>
      </c>
      <c r="D1053">
        <v>3762</v>
      </c>
      <c r="E1053">
        <v>315285.7</v>
      </c>
      <c r="F1053">
        <v>2928</v>
      </c>
    </row>
    <row r="1054" spans="1:6" x14ac:dyDescent="0.25">
      <c r="B1054" s="1" t="s">
        <v>708</v>
      </c>
      <c r="C1054" t="s">
        <v>725</v>
      </c>
      <c r="D1054">
        <v>0</v>
      </c>
      <c r="E1054">
        <v>0</v>
      </c>
      <c r="F1054">
        <v>156</v>
      </c>
    </row>
    <row r="1055" spans="1:6" x14ac:dyDescent="0.25">
      <c r="B1055" s="1" t="s">
        <v>720</v>
      </c>
      <c r="C1055" t="s">
        <v>887</v>
      </c>
      <c r="D1055">
        <v>184.8</v>
      </c>
      <c r="E1055">
        <v>15487.72</v>
      </c>
      <c r="F1055">
        <v>1232</v>
      </c>
    </row>
    <row r="1056" spans="1:6" x14ac:dyDescent="0.25">
      <c r="B1056" s="1" t="s">
        <v>720</v>
      </c>
      <c r="C1056" t="s">
        <v>888</v>
      </c>
      <c r="D1056">
        <v>120.96</v>
      </c>
      <c r="E1056">
        <v>10137.42</v>
      </c>
      <c r="F1056">
        <v>1008</v>
      </c>
    </row>
    <row r="1058" spans="1:6" x14ac:dyDescent="0.25">
      <c r="A1058" s="49" t="s">
        <v>671</v>
      </c>
      <c r="D1058" s="49">
        <f>SUM(D1049:D1056)</f>
        <v>6644.75</v>
      </c>
      <c r="E1058" s="49">
        <f>SUM(E1049:E1056)</f>
        <v>507399.91</v>
      </c>
      <c r="F1058" s="49">
        <f>SUM(F1049:F1056)</f>
        <v>8319</v>
      </c>
    </row>
    <row r="1061" spans="1:6" x14ac:dyDescent="0.25">
      <c r="A1061" s="49" t="s">
        <v>239</v>
      </c>
    </row>
    <row r="1062" spans="1:6" x14ac:dyDescent="0.25">
      <c r="A1062" s="49" t="s">
        <v>649</v>
      </c>
      <c r="B1062" s="24"/>
      <c r="C1062" s="24"/>
      <c r="D1062" s="24"/>
      <c r="E1062" s="24"/>
      <c r="F1062" s="24"/>
    </row>
    <row r="1063" spans="1:6" ht="15" customHeight="1" x14ac:dyDescent="0.25">
      <c r="B1063" s="1" t="s">
        <v>672</v>
      </c>
      <c r="C1063" t="s">
        <v>686</v>
      </c>
      <c r="D1063">
        <v>35.22</v>
      </c>
      <c r="E1063">
        <v>2968.12</v>
      </c>
      <c r="F1063">
        <v>16.559999999999999</v>
      </c>
    </row>
    <row r="1064" spans="1:6" x14ac:dyDescent="0.25">
      <c r="B1064" s="1" t="s">
        <v>871</v>
      </c>
      <c r="C1064" t="s">
        <v>688</v>
      </c>
      <c r="D1064">
        <v>798.51</v>
      </c>
      <c r="E1064">
        <v>67293.06</v>
      </c>
      <c r="F1064">
        <v>586.19000000000005</v>
      </c>
    </row>
    <row r="1065" spans="1:6" x14ac:dyDescent="0.25">
      <c r="B1065" s="1" t="s">
        <v>775</v>
      </c>
      <c r="C1065" t="s">
        <v>689</v>
      </c>
      <c r="D1065">
        <v>1108.03</v>
      </c>
      <c r="E1065">
        <v>93377.34</v>
      </c>
      <c r="F1065">
        <v>448.39</v>
      </c>
    </row>
    <row r="1066" spans="1:6" x14ac:dyDescent="0.25">
      <c r="B1066" s="1" t="s">
        <v>704</v>
      </c>
      <c r="C1066" t="s">
        <v>812</v>
      </c>
      <c r="D1066">
        <v>557.05999999999995</v>
      </c>
      <c r="E1066">
        <v>23083.51</v>
      </c>
      <c r="F1066">
        <v>844.8</v>
      </c>
    </row>
    <row r="1067" spans="1:6" x14ac:dyDescent="0.25">
      <c r="B1067" s="1" t="s">
        <v>717</v>
      </c>
      <c r="C1067" t="s">
        <v>718</v>
      </c>
      <c r="D1067">
        <v>4753.3</v>
      </c>
      <c r="E1067">
        <v>400577.4</v>
      </c>
      <c r="F1067">
        <v>4362.9799999999996</v>
      </c>
    </row>
    <row r="1068" spans="1:6" x14ac:dyDescent="0.25">
      <c r="B1068" s="1" t="s">
        <v>883</v>
      </c>
      <c r="C1068" t="s">
        <v>718</v>
      </c>
      <c r="D1068">
        <v>124.35</v>
      </c>
      <c r="E1068">
        <v>10479.73</v>
      </c>
      <c r="F1068">
        <v>564.16</v>
      </c>
    </row>
    <row r="1069" spans="1:6" x14ac:dyDescent="0.25">
      <c r="B1069" s="1" t="s">
        <v>708</v>
      </c>
      <c r="C1069" t="s">
        <v>872</v>
      </c>
      <c r="D1069">
        <v>146.4</v>
      </c>
      <c r="E1069">
        <v>12337.66</v>
      </c>
      <c r="F1069">
        <v>183</v>
      </c>
    </row>
    <row r="1070" spans="1:6" x14ac:dyDescent="0.25">
      <c r="B1070" s="1" t="s">
        <v>720</v>
      </c>
      <c r="C1070" t="s">
        <v>884</v>
      </c>
      <c r="D1070">
        <v>675.84</v>
      </c>
      <c r="E1070">
        <v>56955.47</v>
      </c>
      <c r="F1070">
        <v>844.8</v>
      </c>
    </row>
    <row r="1072" spans="1:6" x14ac:dyDescent="0.25">
      <c r="A1072" s="49" t="s">
        <v>671</v>
      </c>
      <c r="D1072" s="49">
        <f>SUM(D1063:D1070)</f>
        <v>8198.7099999999991</v>
      </c>
      <c r="E1072" s="49">
        <f>SUM(E1063:E1070)</f>
        <v>667072.29</v>
      </c>
      <c r="F1072" s="49">
        <f>SUM(F1063:F1070)</f>
        <v>7850.8799999999992</v>
      </c>
    </row>
    <row r="1075" spans="1:6" x14ac:dyDescent="0.25">
      <c r="A1075" s="49" t="s">
        <v>241</v>
      </c>
    </row>
    <row r="1076" spans="1:6" x14ac:dyDescent="0.25">
      <c r="A1076" s="49" t="s">
        <v>649</v>
      </c>
      <c r="B1076" s="24"/>
      <c r="C1076" s="24"/>
      <c r="D1076" s="24"/>
      <c r="E1076" s="24"/>
      <c r="F1076" s="24"/>
    </row>
    <row r="1077" spans="1:6" ht="15" customHeight="1" x14ac:dyDescent="0.25">
      <c r="B1077" s="1" t="s">
        <v>672</v>
      </c>
      <c r="C1077" t="s">
        <v>673</v>
      </c>
      <c r="D1077">
        <v>27.3</v>
      </c>
      <c r="E1077">
        <v>2186.27</v>
      </c>
      <c r="F1077">
        <v>9</v>
      </c>
    </row>
    <row r="1078" spans="1:6" x14ac:dyDescent="0.25">
      <c r="B1078" s="1" t="s">
        <v>871</v>
      </c>
      <c r="C1078" t="s">
        <v>688</v>
      </c>
      <c r="D1078">
        <v>175.05</v>
      </c>
      <c r="E1078">
        <v>14018.16</v>
      </c>
      <c r="F1078">
        <v>128.25</v>
      </c>
    </row>
    <row r="1079" spans="1:6" x14ac:dyDescent="0.25">
      <c r="B1079" s="1" t="s">
        <v>775</v>
      </c>
      <c r="C1079" t="s">
        <v>689</v>
      </c>
      <c r="D1079">
        <v>136.84</v>
      </c>
      <c r="E1079">
        <v>10958.59</v>
      </c>
      <c r="F1079">
        <v>54.75</v>
      </c>
    </row>
    <row r="1080" spans="1:6" x14ac:dyDescent="0.25">
      <c r="B1080" s="1" t="s">
        <v>704</v>
      </c>
      <c r="C1080" t="s">
        <v>812</v>
      </c>
      <c r="D1080">
        <v>331.78</v>
      </c>
      <c r="E1080">
        <v>12358.14</v>
      </c>
      <c r="F1080">
        <v>590</v>
      </c>
    </row>
    <row r="1081" spans="1:6" x14ac:dyDescent="0.25">
      <c r="B1081" s="1" t="s">
        <v>717</v>
      </c>
      <c r="C1081" t="s">
        <v>725</v>
      </c>
      <c r="D1081">
        <v>784.61</v>
      </c>
      <c r="E1081">
        <v>62834.400000000001</v>
      </c>
      <c r="F1081">
        <v>571.29999999999995</v>
      </c>
    </row>
    <row r="1082" spans="1:6" x14ac:dyDescent="0.25">
      <c r="B1082" s="1" t="s">
        <v>715</v>
      </c>
      <c r="C1082" t="s">
        <v>725</v>
      </c>
      <c r="D1082">
        <v>141.5</v>
      </c>
      <c r="E1082">
        <v>11332.09</v>
      </c>
      <c r="F1082">
        <v>110</v>
      </c>
    </row>
    <row r="1083" spans="1:6" x14ac:dyDescent="0.25">
      <c r="B1083" s="1" t="s">
        <v>708</v>
      </c>
      <c r="C1083" t="s">
        <v>827</v>
      </c>
      <c r="D1083">
        <v>74.099999999999994</v>
      </c>
      <c r="E1083">
        <v>5934.17</v>
      </c>
      <c r="F1083">
        <v>78</v>
      </c>
    </row>
    <row r="1084" spans="1:6" x14ac:dyDescent="0.25">
      <c r="B1084" s="1" t="s">
        <v>720</v>
      </c>
      <c r="C1084" t="s">
        <v>749</v>
      </c>
      <c r="D1084">
        <v>200.6</v>
      </c>
      <c r="E1084">
        <v>16064.69</v>
      </c>
      <c r="F1084">
        <v>590</v>
      </c>
    </row>
    <row r="1086" spans="1:6" x14ac:dyDescent="0.25">
      <c r="A1086" s="49" t="s">
        <v>671</v>
      </c>
      <c r="D1086" s="49">
        <f>SUM(D1077:D1084)</f>
        <v>1871.7799999999997</v>
      </c>
      <c r="E1086" s="49">
        <f>SUM(E1077:E1084)</f>
        <v>135686.50999999998</v>
      </c>
      <c r="F1086" s="49">
        <f>SUM(F1077:F1084)</f>
        <v>2131.3000000000002</v>
      </c>
    </row>
    <row r="1089" spans="1:6" x14ac:dyDescent="0.25">
      <c r="A1089" s="49" t="s">
        <v>244</v>
      </c>
    </row>
    <row r="1090" spans="1:6" x14ac:dyDescent="0.25">
      <c r="A1090" s="49" t="s">
        <v>649</v>
      </c>
      <c r="B1090" s="24"/>
      <c r="C1090" s="24"/>
      <c r="D1090" s="24"/>
      <c r="E1090" s="24"/>
      <c r="F1090" s="24"/>
    </row>
    <row r="1091" spans="1:6" ht="15" customHeight="1" x14ac:dyDescent="0.25">
      <c r="B1091" s="1" t="s">
        <v>672</v>
      </c>
      <c r="C1091" t="s">
        <v>673</v>
      </c>
      <c r="D1091">
        <v>44.1</v>
      </c>
      <c r="E1091">
        <v>3695.93</v>
      </c>
      <c r="F1091">
        <v>15</v>
      </c>
    </row>
    <row r="1092" spans="1:6" x14ac:dyDescent="0.25">
      <c r="B1092" s="1" t="s">
        <v>871</v>
      </c>
      <c r="C1092" t="s">
        <v>688</v>
      </c>
      <c r="D1092">
        <v>551.97</v>
      </c>
      <c r="E1092">
        <v>46259.5</v>
      </c>
      <c r="F1092">
        <v>380.25</v>
      </c>
    </row>
    <row r="1093" spans="1:6" x14ac:dyDescent="0.25">
      <c r="B1093" s="1" t="s">
        <v>775</v>
      </c>
      <c r="C1093" t="s">
        <v>689</v>
      </c>
      <c r="D1093">
        <v>293.52</v>
      </c>
      <c r="E1093">
        <v>24599.32</v>
      </c>
      <c r="F1093">
        <v>117.75</v>
      </c>
    </row>
    <row r="1094" spans="1:6" x14ac:dyDescent="0.25">
      <c r="B1094" s="1" t="s">
        <v>704</v>
      </c>
      <c r="C1094" t="s">
        <v>812</v>
      </c>
      <c r="D1094">
        <v>316.3</v>
      </c>
      <c r="E1094">
        <v>12959.7</v>
      </c>
      <c r="F1094">
        <v>598</v>
      </c>
    </row>
    <row r="1095" spans="1:6" x14ac:dyDescent="0.25">
      <c r="B1095" s="1" t="s">
        <v>717</v>
      </c>
      <c r="C1095" t="s">
        <v>889</v>
      </c>
      <c r="D1095">
        <v>1414.94</v>
      </c>
      <c r="E1095">
        <v>118583.46</v>
      </c>
      <c r="F1095">
        <v>1062.5999999999999</v>
      </c>
    </row>
    <row r="1096" spans="1:6" x14ac:dyDescent="0.25">
      <c r="B1096" s="1" t="s">
        <v>715</v>
      </c>
      <c r="C1096" t="s">
        <v>889</v>
      </c>
      <c r="D1096">
        <v>293.94</v>
      </c>
      <c r="E1096">
        <v>24634.52</v>
      </c>
      <c r="F1096">
        <v>227</v>
      </c>
    </row>
    <row r="1097" spans="1:6" x14ac:dyDescent="0.25">
      <c r="B1097" s="1" t="s">
        <v>708</v>
      </c>
      <c r="C1097" t="s">
        <v>872</v>
      </c>
      <c r="D1097">
        <v>107.35</v>
      </c>
      <c r="E1097">
        <v>8996.7900000000009</v>
      </c>
      <c r="F1097">
        <v>113</v>
      </c>
    </row>
    <row r="1098" spans="1:6" x14ac:dyDescent="0.25">
      <c r="B1098" s="1" t="s">
        <v>710</v>
      </c>
      <c r="C1098" t="s">
        <v>873</v>
      </c>
      <c r="D1098">
        <v>203.32</v>
      </c>
      <c r="E1098">
        <v>17039.84</v>
      </c>
      <c r="F1098">
        <v>598</v>
      </c>
    </row>
    <row r="1100" spans="1:6" x14ac:dyDescent="0.25">
      <c r="A1100" s="49" t="s">
        <v>671</v>
      </c>
      <c r="D1100" s="49">
        <f>SUM(D1091:D1098)</f>
        <v>3225.44</v>
      </c>
      <c r="E1100" s="49">
        <f>SUM(E1091:E1098)</f>
        <v>256769.06</v>
      </c>
      <c r="F1100" s="49">
        <f>SUM(F1091:F1098)</f>
        <v>3111.6</v>
      </c>
    </row>
    <row r="1103" spans="1:6" x14ac:dyDescent="0.25">
      <c r="A1103" s="49" t="s">
        <v>246</v>
      </c>
    </row>
    <row r="1104" spans="1:6" x14ac:dyDescent="0.25">
      <c r="A1104" s="49" t="s">
        <v>649</v>
      </c>
      <c r="B1104" s="24"/>
      <c r="C1104" s="24"/>
      <c r="D1104" s="24"/>
      <c r="E1104" s="24"/>
      <c r="F1104" s="24"/>
    </row>
    <row r="1105" spans="1:6" ht="15" customHeight="1" x14ac:dyDescent="0.25">
      <c r="B1105" s="1" t="s">
        <v>672</v>
      </c>
      <c r="C1105" t="s">
        <v>686</v>
      </c>
      <c r="D1105">
        <v>5.89</v>
      </c>
      <c r="E1105">
        <v>558</v>
      </c>
      <c r="F1105">
        <v>2.6</v>
      </c>
    </row>
    <row r="1106" spans="1:6" x14ac:dyDescent="0.25">
      <c r="B1106" s="1" t="s">
        <v>847</v>
      </c>
      <c r="C1106" t="s">
        <v>673</v>
      </c>
      <c r="D1106">
        <v>12.31</v>
      </c>
      <c r="E1106">
        <v>1167</v>
      </c>
      <c r="F1106">
        <v>3.1</v>
      </c>
    </row>
    <row r="1107" spans="1:6" x14ac:dyDescent="0.25">
      <c r="B1107" s="1" t="s">
        <v>674</v>
      </c>
      <c r="C1107" t="s">
        <v>688</v>
      </c>
      <c r="D1107">
        <v>549.80999999999995</v>
      </c>
      <c r="E1107">
        <v>52127</v>
      </c>
      <c r="F1107">
        <v>313.2</v>
      </c>
    </row>
    <row r="1108" spans="1:6" x14ac:dyDescent="0.25">
      <c r="B1108" s="1" t="s">
        <v>674</v>
      </c>
      <c r="C1108" t="s">
        <v>673</v>
      </c>
      <c r="D1108">
        <v>66.59</v>
      </c>
      <c r="E1108">
        <v>6313</v>
      </c>
      <c r="F1108">
        <v>22.1</v>
      </c>
    </row>
    <row r="1109" spans="1:6" x14ac:dyDescent="0.25">
      <c r="B1109" s="1" t="s">
        <v>703</v>
      </c>
      <c r="C1109" t="s">
        <v>673</v>
      </c>
      <c r="D1109">
        <v>87</v>
      </c>
      <c r="E1109">
        <v>8248</v>
      </c>
      <c r="F1109">
        <v>23.7</v>
      </c>
    </row>
    <row r="1110" spans="1:6" x14ac:dyDescent="0.25">
      <c r="B1110" s="1" t="s">
        <v>704</v>
      </c>
      <c r="C1110" t="s">
        <v>735</v>
      </c>
      <c r="D1110">
        <v>251.26</v>
      </c>
      <c r="E1110">
        <v>9132</v>
      </c>
      <c r="F1110">
        <v>310.2</v>
      </c>
    </row>
    <row r="1111" spans="1:6" x14ac:dyDescent="0.25">
      <c r="B1111" s="1" t="s">
        <v>708</v>
      </c>
      <c r="C1111" t="s">
        <v>724</v>
      </c>
      <c r="D1111">
        <v>22.86</v>
      </c>
      <c r="E1111">
        <v>2167</v>
      </c>
      <c r="F1111">
        <v>0</v>
      </c>
    </row>
    <row r="1112" spans="1:6" x14ac:dyDescent="0.25">
      <c r="B1112" s="1" t="s">
        <v>678</v>
      </c>
      <c r="C1112" t="s">
        <v>767</v>
      </c>
      <c r="D1112">
        <v>1365.67</v>
      </c>
      <c r="E1112">
        <v>129478</v>
      </c>
      <c r="F1112">
        <v>1588.6</v>
      </c>
    </row>
    <row r="1113" spans="1:6" x14ac:dyDescent="0.25">
      <c r="B1113" s="1" t="s">
        <v>890</v>
      </c>
      <c r="C1113" t="s">
        <v>709</v>
      </c>
      <c r="D1113">
        <v>28.64</v>
      </c>
      <c r="E1113">
        <v>2715</v>
      </c>
      <c r="F1113">
        <v>17.899999999999999</v>
      </c>
    </row>
    <row r="1114" spans="1:6" x14ac:dyDescent="0.25">
      <c r="B1114" s="1" t="s">
        <v>855</v>
      </c>
      <c r="C1114" t="s">
        <v>709</v>
      </c>
      <c r="D1114">
        <v>21.04</v>
      </c>
      <c r="E1114">
        <v>1995</v>
      </c>
      <c r="F1114">
        <v>0</v>
      </c>
    </row>
    <row r="1115" spans="1:6" x14ac:dyDescent="0.25">
      <c r="B1115" s="1" t="s">
        <v>680</v>
      </c>
      <c r="C1115" t="s">
        <v>735</v>
      </c>
      <c r="D1115">
        <v>236.41</v>
      </c>
      <c r="E1115">
        <v>16655</v>
      </c>
      <c r="F1115">
        <v>274.89999999999998</v>
      </c>
    </row>
    <row r="1116" spans="1:6" x14ac:dyDescent="0.25">
      <c r="B1116" s="1" t="s">
        <v>710</v>
      </c>
      <c r="C1116" t="s">
        <v>891</v>
      </c>
      <c r="D1116">
        <v>28.95</v>
      </c>
      <c r="E1116">
        <v>2744</v>
      </c>
      <c r="F1116">
        <v>35.299999999999997</v>
      </c>
    </row>
    <row r="1117" spans="1:6" x14ac:dyDescent="0.25">
      <c r="B1117" s="1" t="s">
        <v>868</v>
      </c>
      <c r="C1117" t="s">
        <v>892</v>
      </c>
      <c r="D1117">
        <v>19.059999999999999</v>
      </c>
      <c r="E1117">
        <v>1807</v>
      </c>
      <c r="F1117">
        <v>10.3</v>
      </c>
    </row>
    <row r="1119" spans="1:6" x14ac:dyDescent="0.25">
      <c r="A1119" s="49" t="s">
        <v>671</v>
      </c>
      <c r="D1119" s="49">
        <f>SUM(D1105:D1117)</f>
        <v>2695.49</v>
      </c>
      <c r="E1119" s="49">
        <f>SUM(E1105:E1117)</f>
        <v>235106</v>
      </c>
      <c r="F1119" s="49">
        <f>SUM(F1105:F1117)</f>
        <v>2601.9000000000005</v>
      </c>
    </row>
    <row r="1122" spans="1:6" x14ac:dyDescent="0.25">
      <c r="A1122" s="49" t="s">
        <v>248</v>
      </c>
    </row>
    <row r="1123" spans="1:6" x14ac:dyDescent="0.25">
      <c r="A1123" s="49" t="s">
        <v>649</v>
      </c>
      <c r="B1123" s="24"/>
      <c r="C1123" s="24"/>
      <c r="D1123" s="24"/>
      <c r="E1123" s="24"/>
      <c r="F1123" s="24"/>
    </row>
    <row r="1124" spans="1:6" ht="15" customHeight="1" x14ac:dyDescent="0.25">
      <c r="B1124" s="1" t="s">
        <v>672</v>
      </c>
      <c r="C1124" t="s">
        <v>686</v>
      </c>
      <c r="D1124">
        <v>8.2200000000000006</v>
      </c>
      <c r="E1124">
        <v>778</v>
      </c>
      <c r="F1124">
        <v>2.2999999999999998</v>
      </c>
    </row>
    <row r="1125" spans="1:6" x14ac:dyDescent="0.25">
      <c r="B1125" s="1" t="s">
        <v>847</v>
      </c>
      <c r="C1125" t="s">
        <v>673</v>
      </c>
      <c r="D1125">
        <v>11.2</v>
      </c>
      <c r="E1125">
        <v>1060</v>
      </c>
      <c r="F1125">
        <v>2.8</v>
      </c>
    </row>
    <row r="1126" spans="1:6" x14ac:dyDescent="0.25">
      <c r="B1126" s="1" t="s">
        <v>674</v>
      </c>
      <c r="C1126" t="s">
        <v>688</v>
      </c>
      <c r="D1126">
        <v>478.81</v>
      </c>
      <c r="E1126">
        <v>45326</v>
      </c>
      <c r="F1126">
        <v>272.7</v>
      </c>
    </row>
    <row r="1127" spans="1:6" x14ac:dyDescent="0.25">
      <c r="B1127" s="1" t="s">
        <v>674</v>
      </c>
      <c r="C1127" t="s">
        <v>673</v>
      </c>
      <c r="D1127">
        <v>188.09</v>
      </c>
      <c r="E1127">
        <v>17805</v>
      </c>
      <c r="F1127">
        <v>62.5</v>
      </c>
    </row>
    <row r="1128" spans="1:6" x14ac:dyDescent="0.25">
      <c r="B1128" s="1" t="s">
        <v>703</v>
      </c>
      <c r="C1128" t="s">
        <v>688</v>
      </c>
      <c r="D1128">
        <v>38.19</v>
      </c>
      <c r="E1128">
        <v>3615</v>
      </c>
      <c r="F1128">
        <v>21.9</v>
      </c>
    </row>
    <row r="1129" spans="1:6" x14ac:dyDescent="0.25">
      <c r="B1129" s="1" t="s">
        <v>865</v>
      </c>
      <c r="C1129" t="s">
        <v>673</v>
      </c>
      <c r="D1129">
        <v>4.87</v>
      </c>
      <c r="E1129">
        <v>461</v>
      </c>
      <c r="F1129">
        <v>1.5</v>
      </c>
    </row>
    <row r="1130" spans="1:6" x14ac:dyDescent="0.25">
      <c r="B1130" s="1" t="s">
        <v>704</v>
      </c>
      <c r="C1130" t="s">
        <v>735</v>
      </c>
      <c r="D1130">
        <v>251.26</v>
      </c>
      <c r="E1130">
        <v>9095</v>
      </c>
      <c r="F1130">
        <v>310.2</v>
      </c>
    </row>
    <row r="1131" spans="1:6" x14ac:dyDescent="0.25">
      <c r="B1131" s="1" t="s">
        <v>708</v>
      </c>
      <c r="C1131" t="s">
        <v>709</v>
      </c>
      <c r="D1131">
        <v>22.89</v>
      </c>
      <c r="E1131">
        <v>2167</v>
      </c>
      <c r="F1131">
        <v>0</v>
      </c>
    </row>
    <row r="1132" spans="1:6" x14ac:dyDescent="0.25">
      <c r="B1132" s="1" t="s">
        <v>678</v>
      </c>
      <c r="C1132" t="s">
        <v>767</v>
      </c>
      <c r="D1132">
        <v>1372.13</v>
      </c>
      <c r="E1132">
        <v>129890</v>
      </c>
      <c r="F1132">
        <v>1596.2</v>
      </c>
    </row>
    <row r="1133" spans="1:6" x14ac:dyDescent="0.25">
      <c r="B1133" s="1" t="s">
        <v>890</v>
      </c>
      <c r="C1133" t="s">
        <v>709</v>
      </c>
      <c r="D1133">
        <v>30.08</v>
      </c>
      <c r="E1133">
        <v>2847</v>
      </c>
      <c r="F1133">
        <v>18.8</v>
      </c>
    </row>
    <row r="1134" spans="1:6" x14ac:dyDescent="0.25">
      <c r="B1134" s="1" t="s">
        <v>855</v>
      </c>
      <c r="C1134" t="s">
        <v>709</v>
      </c>
      <c r="D1134">
        <v>21.04</v>
      </c>
      <c r="E1134">
        <v>1992</v>
      </c>
      <c r="F1134">
        <v>0</v>
      </c>
    </row>
    <row r="1135" spans="1:6" x14ac:dyDescent="0.25">
      <c r="B1135" s="1" t="s">
        <v>893</v>
      </c>
      <c r="C1135" t="s">
        <v>735</v>
      </c>
      <c r="D1135">
        <v>236.41</v>
      </c>
      <c r="E1135">
        <v>16621</v>
      </c>
      <c r="F1135">
        <v>274.89999999999998</v>
      </c>
    </row>
    <row r="1136" spans="1:6" x14ac:dyDescent="0.25">
      <c r="B1136" s="1" t="s">
        <v>710</v>
      </c>
      <c r="C1136" t="s">
        <v>891</v>
      </c>
      <c r="D1136">
        <v>28.95</v>
      </c>
      <c r="E1136">
        <v>2740</v>
      </c>
      <c r="F1136">
        <v>35.299999999999997</v>
      </c>
    </row>
    <row r="1137" spans="1:6" x14ac:dyDescent="0.25">
      <c r="B1137" s="1" t="s">
        <v>868</v>
      </c>
      <c r="C1137" t="s">
        <v>892</v>
      </c>
      <c r="D1137">
        <v>19.059999999999999</v>
      </c>
      <c r="E1137">
        <v>1804</v>
      </c>
      <c r="F1137">
        <v>10.3</v>
      </c>
    </row>
    <row r="1139" spans="1:6" x14ac:dyDescent="0.25">
      <c r="A1139" s="49" t="s">
        <v>671</v>
      </c>
      <c r="D1139" s="49">
        <f>SUM(D1124:D1137)</f>
        <v>2711.1999999999994</v>
      </c>
      <c r="E1139" s="49">
        <f>SUM(E1124:E1137)</f>
        <v>236201</v>
      </c>
      <c r="F1139" s="49">
        <f>SUM(F1124:F1137)</f>
        <v>2609.4000000000005</v>
      </c>
    </row>
    <row r="1142" spans="1:6" x14ac:dyDescent="0.25">
      <c r="A1142" s="49" t="s">
        <v>250</v>
      </c>
    </row>
    <row r="1143" spans="1:6" x14ac:dyDescent="0.25">
      <c r="A1143" s="49" t="s">
        <v>649</v>
      </c>
      <c r="B1143" s="24"/>
      <c r="C1143" s="24"/>
      <c r="D1143" s="24"/>
      <c r="E1143" s="24"/>
      <c r="F1143" s="24"/>
    </row>
    <row r="1144" spans="1:6" ht="15" customHeight="1" x14ac:dyDescent="0.25">
      <c r="B1144" s="1" t="s">
        <v>672</v>
      </c>
      <c r="C1144" t="s">
        <v>686</v>
      </c>
      <c r="D1144">
        <v>8.1999999999999993</v>
      </c>
      <c r="E1144">
        <v>778</v>
      </c>
      <c r="F1144">
        <v>2.2999999999999998</v>
      </c>
    </row>
    <row r="1145" spans="1:6" x14ac:dyDescent="0.25">
      <c r="B1145" s="1" t="s">
        <v>847</v>
      </c>
      <c r="C1145" t="s">
        <v>673</v>
      </c>
      <c r="D1145">
        <v>10.83</v>
      </c>
      <c r="E1145">
        <v>1027</v>
      </c>
      <c r="F1145">
        <v>2.7</v>
      </c>
    </row>
    <row r="1146" spans="1:6" x14ac:dyDescent="0.25">
      <c r="B1146" s="1" t="s">
        <v>674</v>
      </c>
      <c r="C1146" t="s">
        <v>688</v>
      </c>
      <c r="D1146">
        <v>562.61</v>
      </c>
      <c r="E1146">
        <v>53368</v>
      </c>
      <c r="F1146">
        <v>321.89999999999998</v>
      </c>
    </row>
    <row r="1147" spans="1:6" x14ac:dyDescent="0.25">
      <c r="B1147" s="1" t="s">
        <v>674</v>
      </c>
      <c r="C1147" t="s">
        <v>673</v>
      </c>
      <c r="D1147">
        <v>45.34</v>
      </c>
      <c r="E1147">
        <v>4301</v>
      </c>
      <c r="F1147">
        <v>13.4</v>
      </c>
    </row>
    <row r="1148" spans="1:6" x14ac:dyDescent="0.25">
      <c r="B1148" s="1" t="s">
        <v>703</v>
      </c>
      <c r="C1148" t="s">
        <v>688</v>
      </c>
      <c r="D1148">
        <v>38.19</v>
      </c>
      <c r="E1148">
        <v>3623</v>
      </c>
      <c r="F1148">
        <v>21.9</v>
      </c>
    </row>
    <row r="1149" spans="1:6" x14ac:dyDescent="0.25">
      <c r="B1149" s="1" t="s">
        <v>865</v>
      </c>
      <c r="C1149" t="s">
        <v>673</v>
      </c>
      <c r="D1149">
        <v>4.4800000000000004</v>
      </c>
      <c r="E1149">
        <v>425</v>
      </c>
      <c r="F1149">
        <v>1.2</v>
      </c>
    </row>
    <row r="1150" spans="1:6" x14ac:dyDescent="0.25">
      <c r="B1150" s="1" t="s">
        <v>704</v>
      </c>
      <c r="C1150" t="s">
        <v>735</v>
      </c>
      <c r="D1150">
        <v>285.38</v>
      </c>
      <c r="E1150">
        <v>10386</v>
      </c>
      <c r="F1150">
        <v>310.2</v>
      </c>
    </row>
    <row r="1151" spans="1:6" x14ac:dyDescent="0.25">
      <c r="B1151" s="1" t="s">
        <v>708</v>
      </c>
      <c r="C1151" t="s">
        <v>709</v>
      </c>
      <c r="D1151">
        <v>22.89</v>
      </c>
      <c r="E1151">
        <v>2171</v>
      </c>
      <c r="F1151">
        <v>0</v>
      </c>
    </row>
    <row r="1152" spans="1:6" x14ac:dyDescent="0.25">
      <c r="B1152" s="1" t="s">
        <v>678</v>
      </c>
      <c r="C1152" t="s">
        <v>767</v>
      </c>
      <c r="D1152">
        <v>1364.23</v>
      </c>
      <c r="E1152">
        <v>129407</v>
      </c>
      <c r="F1152">
        <v>1586.9</v>
      </c>
    </row>
    <row r="1153" spans="1:6" x14ac:dyDescent="0.25">
      <c r="B1153" s="1" t="s">
        <v>890</v>
      </c>
      <c r="C1153" t="s">
        <v>709</v>
      </c>
      <c r="D1153">
        <v>27.36</v>
      </c>
      <c r="E1153">
        <v>2595</v>
      </c>
      <c r="F1153">
        <v>17.100000000000001</v>
      </c>
    </row>
    <row r="1154" spans="1:6" x14ac:dyDescent="0.25">
      <c r="B1154" s="1" t="s">
        <v>855</v>
      </c>
      <c r="C1154" t="s">
        <v>709</v>
      </c>
      <c r="D1154">
        <v>21.04</v>
      </c>
      <c r="E1154">
        <v>1996</v>
      </c>
      <c r="F1154">
        <v>0</v>
      </c>
    </row>
    <row r="1155" spans="1:6" x14ac:dyDescent="0.25">
      <c r="B1155" s="1" t="s">
        <v>893</v>
      </c>
      <c r="C1155" t="s">
        <v>735</v>
      </c>
      <c r="D1155">
        <v>269.39999999999998</v>
      </c>
      <c r="E1155">
        <v>18992</v>
      </c>
      <c r="F1155">
        <v>274.89999999999998</v>
      </c>
    </row>
    <row r="1156" spans="1:6" x14ac:dyDescent="0.25">
      <c r="B1156" s="1" t="s">
        <v>710</v>
      </c>
      <c r="C1156" t="s">
        <v>891</v>
      </c>
      <c r="D1156">
        <v>33.54</v>
      </c>
      <c r="E1156">
        <v>3181</v>
      </c>
      <c r="F1156">
        <v>35.299999999999997</v>
      </c>
    </row>
    <row r="1157" spans="1:6" x14ac:dyDescent="0.25">
      <c r="B1157" s="1" t="s">
        <v>868</v>
      </c>
      <c r="C1157" t="s">
        <v>892</v>
      </c>
      <c r="D1157">
        <v>19.059999999999999</v>
      </c>
      <c r="E1157">
        <v>1808</v>
      </c>
      <c r="F1157">
        <v>10.3</v>
      </c>
    </row>
    <row r="1159" spans="1:6" x14ac:dyDescent="0.25">
      <c r="A1159" s="49" t="s">
        <v>671</v>
      </c>
      <c r="D1159" s="49">
        <f>SUM(D1144:D1157)</f>
        <v>2712.55</v>
      </c>
      <c r="E1159" s="49">
        <f>SUM(E1144:E1157)</f>
        <v>234058</v>
      </c>
      <c r="F1159" s="49">
        <f>SUM(F1144:F1157)</f>
        <v>2598.1000000000004</v>
      </c>
    </row>
    <row r="1162" spans="1:6" x14ac:dyDescent="0.25">
      <c r="A1162" s="49" t="s">
        <v>252</v>
      </c>
    </row>
    <row r="1163" spans="1:6" x14ac:dyDescent="0.25">
      <c r="A1163" s="49" t="s">
        <v>649</v>
      </c>
      <c r="B1163" s="24"/>
      <c r="C1163" s="24"/>
      <c r="D1163" s="24"/>
      <c r="E1163" s="24"/>
      <c r="F1163" s="24"/>
    </row>
    <row r="1164" spans="1:6" ht="15" customHeight="1" x14ac:dyDescent="0.25">
      <c r="B1164" s="1" t="s">
        <v>672</v>
      </c>
      <c r="C1164" t="s">
        <v>686</v>
      </c>
      <c r="D1164">
        <v>9.35</v>
      </c>
      <c r="E1164">
        <v>887</v>
      </c>
      <c r="F1164">
        <v>2.2999999999999998</v>
      </c>
    </row>
    <row r="1165" spans="1:6" x14ac:dyDescent="0.25">
      <c r="B1165" s="1" t="s">
        <v>847</v>
      </c>
      <c r="C1165" t="s">
        <v>673</v>
      </c>
      <c r="D1165">
        <v>10.46</v>
      </c>
      <c r="E1165">
        <v>992</v>
      </c>
      <c r="F1165">
        <v>2.6</v>
      </c>
    </row>
    <row r="1166" spans="1:6" x14ac:dyDescent="0.25">
      <c r="B1166" s="1" t="s">
        <v>674</v>
      </c>
      <c r="C1166" t="s">
        <v>688</v>
      </c>
      <c r="D1166">
        <v>475.33</v>
      </c>
      <c r="E1166">
        <v>45089</v>
      </c>
      <c r="F1166">
        <v>271.10000000000002</v>
      </c>
    </row>
    <row r="1167" spans="1:6" x14ac:dyDescent="0.25">
      <c r="B1167" s="1" t="s">
        <v>674</v>
      </c>
      <c r="C1167" t="s">
        <v>673</v>
      </c>
      <c r="D1167">
        <v>212.05</v>
      </c>
      <c r="E1167">
        <v>20115</v>
      </c>
      <c r="F1167">
        <v>70.5</v>
      </c>
    </row>
    <row r="1168" spans="1:6" x14ac:dyDescent="0.25">
      <c r="B1168" s="1" t="s">
        <v>703</v>
      </c>
      <c r="C1168" t="s">
        <v>673</v>
      </c>
      <c r="D1168">
        <v>48.62</v>
      </c>
      <c r="E1168">
        <v>4612</v>
      </c>
      <c r="F1168">
        <v>13.8</v>
      </c>
    </row>
    <row r="1169" spans="1:6" x14ac:dyDescent="0.25">
      <c r="B1169" s="1" t="s">
        <v>703</v>
      </c>
      <c r="C1169" t="s">
        <v>764</v>
      </c>
      <c r="D1169">
        <v>208.38</v>
      </c>
      <c r="E1169">
        <v>19766</v>
      </c>
      <c r="F1169">
        <v>63.1</v>
      </c>
    </row>
    <row r="1170" spans="1:6" x14ac:dyDescent="0.25">
      <c r="B1170" s="1" t="s">
        <v>704</v>
      </c>
      <c r="C1170" t="s">
        <v>735</v>
      </c>
      <c r="D1170">
        <v>285.38</v>
      </c>
      <c r="E1170">
        <v>10386</v>
      </c>
      <c r="F1170">
        <v>310.2</v>
      </c>
    </row>
    <row r="1171" spans="1:6" x14ac:dyDescent="0.25">
      <c r="B1171" s="1" t="s">
        <v>708</v>
      </c>
      <c r="C1171" t="s">
        <v>709</v>
      </c>
      <c r="D1171">
        <v>22.89</v>
      </c>
      <c r="E1171">
        <v>2171</v>
      </c>
      <c r="F1171">
        <v>0</v>
      </c>
    </row>
    <row r="1172" spans="1:6" x14ac:dyDescent="0.25">
      <c r="B1172" s="1" t="s">
        <v>678</v>
      </c>
      <c r="C1172" t="s">
        <v>767</v>
      </c>
      <c r="D1172">
        <v>1242.42</v>
      </c>
      <c r="E1172">
        <v>117853</v>
      </c>
      <c r="F1172">
        <v>1443.6</v>
      </c>
    </row>
    <row r="1173" spans="1:6" x14ac:dyDescent="0.25">
      <c r="B1173" s="1" t="s">
        <v>890</v>
      </c>
      <c r="C1173" t="s">
        <v>709</v>
      </c>
      <c r="D1173">
        <v>26.72</v>
      </c>
      <c r="E1173">
        <v>2535</v>
      </c>
      <c r="F1173">
        <v>16.7</v>
      </c>
    </row>
    <row r="1174" spans="1:6" x14ac:dyDescent="0.25">
      <c r="B1174" s="1" t="s">
        <v>850</v>
      </c>
      <c r="C1174" t="s">
        <v>894</v>
      </c>
      <c r="D1174">
        <v>99.84</v>
      </c>
      <c r="E1174">
        <v>9471</v>
      </c>
      <c r="F1174">
        <v>83.2</v>
      </c>
    </row>
    <row r="1175" spans="1:6" x14ac:dyDescent="0.25">
      <c r="B1175" s="1" t="s">
        <v>855</v>
      </c>
      <c r="C1175" t="s">
        <v>709</v>
      </c>
      <c r="D1175">
        <v>21.04</v>
      </c>
      <c r="E1175">
        <v>1996</v>
      </c>
      <c r="F1175">
        <v>0</v>
      </c>
    </row>
    <row r="1176" spans="1:6" x14ac:dyDescent="0.25">
      <c r="B1176" s="1" t="s">
        <v>893</v>
      </c>
      <c r="C1176" t="s">
        <v>735</v>
      </c>
      <c r="D1176">
        <v>269.39999999999998</v>
      </c>
      <c r="E1176">
        <v>18992</v>
      </c>
      <c r="F1176">
        <v>274.89999999999998</v>
      </c>
    </row>
    <row r="1177" spans="1:6" x14ac:dyDescent="0.25">
      <c r="B1177" s="1" t="s">
        <v>710</v>
      </c>
      <c r="C1177" t="s">
        <v>891</v>
      </c>
      <c r="D1177">
        <v>33.54</v>
      </c>
      <c r="E1177">
        <v>3181</v>
      </c>
      <c r="F1177">
        <v>35.299999999999997</v>
      </c>
    </row>
    <row r="1178" spans="1:6" x14ac:dyDescent="0.25">
      <c r="B1178" s="1" t="s">
        <v>868</v>
      </c>
      <c r="C1178" t="s">
        <v>892</v>
      </c>
      <c r="D1178">
        <v>19.059999999999999</v>
      </c>
      <c r="E1178">
        <v>1808</v>
      </c>
      <c r="F1178">
        <v>10.3</v>
      </c>
    </row>
    <row r="1180" spans="1:6" x14ac:dyDescent="0.25">
      <c r="A1180" s="49" t="s">
        <v>671</v>
      </c>
      <c r="D1180" s="49">
        <f>SUM(D1164:D1178)</f>
        <v>2984.48</v>
      </c>
      <c r="E1180" s="49">
        <f>SUM(E1164:E1178)</f>
        <v>259854</v>
      </c>
      <c r="F1180" s="49">
        <f>SUM(F1164:F1178)</f>
        <v>2597.6</v>
      </c>
    </row>
    <row r="1183" spans="1:6" x14ac:dyDescent="0.25">
      <c r="A1183" s="49" t="s">
        <v>254</v>
      </c>
    </row>
    <row r="1184" spans="1:6" x14ac:dyDescent="0.25">
      <c r="A1184" s="49" t="s">
        <v>649</v>
      </c>
      <c r="B1184" s="24"/>
      <c r="C1184" s="24"/>
      <c r="D1184" s="24"/>
      <c r="E1184" s="24"/>
      <c r="F1184" s="24"/>
    </row>
    <row r="1185" spans="2:6" ht="15" customHeight="1" x14ac:dyDescent="0.25">
      <c r="B1185" s="1" t="s">
        <v>672</v>
      </c>
      <c r="C1185" t="s">
        <v>686</v>
      </c>
      <c r="D1185">
        <v>8.2200000000000006</v>
      </c>
      <c r="E1185">
        <v>779</v>
      </c>
      <c r="F1185">
        <v>2.2999999999999998</v>
      </c>
    </row>
    <row r="1186" spans="2:6" x14ac:dyDescent="0.25">
      <c r="B1186" s="1" t="s">
        <v>847</v>
      </c>
      <c r="C1186" t="s">
        <v>673</v>
      </c>
      <c r="D1186">
        <v>9.3699999999999992</v>
      </c>
      <c r="E1186">
        <v>888</v>
      </c>
      <c r="F1186">
        <v>2.2999999999999998</v>
      </c>
    </row>
    <row r="1187" spans="2:6" x14ac:dyDescent="0.25">
      <c r="B1187" s="1" t="s">
        <v>674</v>
      </c>
      <c r="C1187" t="s">
        <v>688</v>
      </c>
      <c r="D1187">
        <v>472.73</v>
      </c>
      <c r="E1187">
        <v>44819</v>
      </c>
      <c r="F1187">
        <v>269.60000000000002</v>
      </c>
    </row>
    <row r="1188" spans="2:6" x14ac:dyDescent="0.25">
      <c r="B1188" s="1" t="s">
        <v>674</v>
      </c>
      <c r="C1188" t="s">
        <v>673</v>
      </c>
      <c r="D1188">
        <v>219.61</v>
      </c>
      <c r="E1188">
        <v>20821</v>
      </c>
      <c r="F1188">
        <v>73.099999999999994</v>
      </c>
    </row>
    <row r="1189" spans="2:6" x14ac:dyDescent="0.25">
      <c r="B1189" s="1" t="s">
        <v>703</v>
      </c>
      <c r="C1189" t="s">
        <v>673</v>
      </c>
      <c r="D1189">
        <v>49.22</v>
      </c>
      <c r="E1189">
        <v>4667</v>
      </c>
      <c r="F1189">
        <v>14</v>
      </c>
    </row>
    <row r="1190" spans="2:6" x14ac:dyDescent="0.25">
      <c r="B1190" s="1" t="s">
        <v>703</v>
      </c>
      <c r="C1190" t="s">
        <v>764</v>
      </c>
      <c r="D1190">
        <v>212.16</v>
      </c>
      <c r="E1190">
        <v>20115</v>
      </c>
      <c r="F1190">
        <v>64.3</v>
      </c>
    </row>
    <row r="1191" spans="2:6" x14ac:dyDescent="0.25">
      <c r="B1191" s="1" t="s">
        <v>704</v>
      </c>
      <c r="C1191" t="s">
        <v>735</v>
      </c>
      <c r="D1191">
        <v>285.38</v>
      </c>
      <c r="E1191">
        <v>10372</v>
      </c>
      <c r="F1191">
        <v>310.2</v>
      </c>
    </row>
    <row r="1192" spans="2:6" x14ac:dyDescent="0.25">
      <c r="B1192" s="1" t="s">
        <v>708</v>
      </c>
      <c r="C1192" t="s">
        <v>709</v>
      </c>
      <c r="D1192">
        <v>22.89</v>
      </c>
      <c r="E1192">
        <v>2170</v>
      </c>
      <c r="F1192">
        <v>0</v>
      </c>
    </row>
    <row r="1193" spans="2:6" x14ac:dyDescent="0.25">
      <c r="B1193" s="1" t="s">
        <v>678</v>
      </c>
      <c r="C1193" t="s">
        <v>767</v>
      </c>
      <c r="D1193">
        <v>1231.29</v>
      </c>
      <c r="E1193">
        <v>116737</v>
      </c>
      <c r="F1193">
        <v>1430.5</v>
      </c>
    </row>
    <row r="1194" spans="2:6" x14ac:dyDescent="0.25">
      <c r="B1194" s="1" t="s">
        <v>890</v>
      </c>
      <c r="C1194" t="s">
        <v>709</v>
      </c>
      <c r="D1194">
        <v>26.72</v>
      </c>
      <c r="E1194">
        <v>2533</v>
      </c>
      <c r="F1194">
        <v>16.7</v>
      </c>
    </row>
    <row r="1195" spans="2:6" x14ac:dyDescent="0.25">
      <c r="B1195" s="1" t="s">
        <v>850</v>
      </c>
      <c r="C1195" t="s">
        <v>894</v>
      </c>
      <c r="D1195">
        <v>99.84</v>
      </c>
      <c r="E1195">
        <v>9466</v>
      </c>
      <c r="F1195">
        <v>83.2</v>
      </c>
    </row>
    <row r="1196" spans="2:6" x14ac:dyDescent="0.25">
      <c r="B1196" s="1" t="s">
        <v>855</v>
      </c>
      <c r="C1196" t="s">
        <v>709</v>
      </c>
      <c r="D1196">
        <v>21.04</v>
      </c>
      <c r="E1196">
        <v>1995</v>
      </c>
      <c r="F1196">
        <v>0</v>
      </c>
    </row>
    <row r="1197" spans="2:6" x14ac:dyDescent="0.25">
      <c r="B1197" s="1" t="s">
        <v>893</v>
      </c>
      <c r="C1197" t="s">
        <v>735</v>
      </c>
      <c r="D1197">
        <v>269.39999999999998</v>
      </c>
      <c r="E1197">
        <v>18979</v>
      </c>
      <c r="F1197">
        <v>274.89999999999998</v>
      </c>
    </row>
    <row r="1198" spans="2:6" x14ac:dyDescent="0.25">
      <c r="B1198" s="1" t="s">
        <v>710</v>
      </c>
      <c r="C1198" t="s">
        <v>891</v>
      </c>
      <c r="D1198">
        <v>33.54</v>
      </c>
      <c r="E1198">
        <v>3179</v>
      </c>
      <c r="F1198">
        <v>35.299999999999997</v>
      </c>
    </row>
    <row r="1199" spans="2:6" x14ac:dyDescent="0.25">
      <c r="B1199" s="1" t="s">
        <v>868</v>
      </c>
      <c r="C1199" t="s">
        <v>892</v>
      </c>
      <c r="D1199">
        <v>19.059999999999999</v>
      </c>
      <c r="E1199">
        <v>1807</v>
      </c>
      <c r="F1199">
        <v>10.3</v>
      </c>
    </row>
    <row r="1201" spans="1:6" x14ac:dyDescent="0.25">
      <c r="A1201" s="49" t="s">
        <v>671</v>
      </c>
      <c r="D1201" s="49">
        <f>SUM(D1185:D1199)</f>
        <v>2980.47</v>
      </c>
      <c r="E1201" s="49">
        <f>SUM(E1185:E1199)</f>
        <v>259327</v>
      </c>
      <c r="F1201" s="49">
        <f>SUM(F1185:F1199)</f>
        <v>2586.7000000000003</v>
      </c>
    </row>
    <row r="1204" spans="1:6" x14ac:dyDescent="0.25">
      <c r="A1204" s="49" t="s">
        <v>256</v>
      </c>
    </row>
    <row r="1205" spans="1:6" x14ac:dyDescent="0.25">
      <c r="A1205" s="49" t="s">
        <v>649</v>
      </c>
      <c r="B1205" s="24"/>
      <c r="C1205" s="24"/>
      <c r="D1205" s="24"/>
      <c r="E1205" s="24"/>
      <c r="F1205" s="24"/>
    </row>
    <row r="1206" spans="1:6" ht="15" customHeight="1" x14ac:dyDescent="0.25">
      <c r="B1206" s="1" t="s">
        <v>672</v>
      </c>
      <c r="C1206" t="s">
        <v>701</v>
      </c>
      <c r="D1206">
        <v>48.3</v>
      </c>
      <c r="E1206">
        <v>4532</v>
      </c>
      <c r="F1206">
        <v>13.5</v>
      </c>
    </row>
    <row r="1207" spans="1:6" x14ac:dyDescent="0.25">
      <c r="B1207" s="1" t="s">
        <v>672</v>
      </c>
      <c r="C1207" t="s">
        <v>895</v>
      </c>
      <c r="D1207">
        <v>20.56</v>
      </c>
      <c r="E1207">
        <v>1929</v>
      </c>
      <c r="F1207">
        <v>9.1999999999999993</v>
      </c>
    </row>
    <row r="1208" spans="1:6" x14ac:dyDescent="0.25">
      <c r="B1208" s="1" t="s">
        <v>674</v>
      </c>
      <c r="C1208" t="s">
        <v>688</v>
      </c>
      <c r="D1208">
        <v>1437.07</v>
      </c>
      <c r="E1208">
        <v>134847</v>
      </c>
      <c r="F1208">
        <v>825.5</v>
      </c>
    </row>
    <row r="1209" spans="1:6" x14ac:dyDescent="0.25">
      <c r="B1209" s="1" t="s">
        <v>674</v>
      </c>
      <c r="C1209" t="s">
        <v>673</v>
      </c>
      <c r="D1209">
        <v>656.71</v>
      </c>
      <c r="E1209">
        <v>61622</v>
      </c>
      <c r="F1209">
        <v>218.1</v>
      </c>
    </row>
    <row r="1210" spans="1:6" x14ac:dyDescent="0.25">
      <c r="B1210" s="1" t="s">
        <v>703</v>
      </c>
      <c r="C1210" t="s">
        <v>688</v>
      </c>
      <c r="D1210">
        <v>127.17</v>
      </c>
      <c r="E1210">
        <v>11933</v>
      </c>
      <c r="F1210">
        <v>72.900000000000006</v>
      </c>
    </row>
    <row r="1211" spans="1:6" x14ac:dyDescent="0.25">
      <c r="B1211" s="1" t="s">
        <v>865</v>
      </c>
      <c r="C1211" t="s">
        <v>673</v>
      </c>
      <c r="D1211">
        <v>31.44</v>
      </c>
      <c r="E1211">
        <v>2950</v>
      </c>
      <c r="F1211">
        <v>8.1999999999999993</v>
      </c>
    </row>
    <row r="1212" spans="1:6" x14ac:dyDescent="0.25">
      <c r="B1212" s="1" t="s">
        <v>704</v>
      </c>
      <c r="C1212" t="s">
        <v>735</v>
      </c>
      <c r="D1212">
        <v>118.99</v>
      </c>
      <c r="E1212">
        <v>4209</v>
      </c>
      <c r="F1212">
        <v>146.9</v>
      </c>
    </row>
    <row r="1213" spans="1:6" x14ac:dyDescent="0.25">
      <c r="B1213" s="1" t="s">
        <v>728</v>
      </c>
      <c r="C1213" t="s">
        <v>707</v>
      </c>
      <c r="D1213">
        <v>317.48</v>
      </c>
      <c r="E1213">
        <v>20510</v>
      </c>
      <c r="F1213">
        <v>622.5</v>
      </c>
    </row>
    <row r="1214" spans="1:6" x14ac:dyDescent="0.25">
      <c r="B1214" s="1" t="s">
        <v>896</v>
      </c>
      <c r="C1214" t="s">
        <v>735</v>
      </c>
      <c r="D1214">
        <v>42.28</v>
      </c>
      <c r="E1214">
        <v>3968</v>
      </c>
      <c r="F1214">
        <v>52.2</v>
      </c>
    </row>
    <row r="1215" spans="1:6" x14ac:dyDescent="0.25">
      <c r="B1215" s="1" t="s">
        <v>678</v>
      </c>
      <c r="C1215" t="s">
        <v>767</v>
      </c>
      <c r="D1215">
        <v>3264.29</v>
      </c>
      <c r="E1215">
        <v>306304</v>
      </c>
      <c r="F1215">
        <v>3793.4</v>
      </c>
    </row>
    <row r="1216" spans="1:6" x14ac:dyDescent="0.25">
      <c r="B1216" s="1" t="s">
        <v>890</v>
      </c>
      <c r="C1216" t="s">
        <v>709</v>
      </c>
      <c r="D1216">
        <v>121.28</v>
      </c>
      <c r="E1216">
        <v>11380</v>
      </c>
      <c r="F1216">
        <v>75.8</v>
      </c>
    </row>
    <row r="1217" spans="1:6" x14ac:dyDescent="0.25">
      <c r="B1217" s="1" t="s">
        <v>855</v>
      </c>
      <c r="C1217" t="s">
        <v>709</v>
      </c>
      <c r="D1217">
        <v>57.3</v>
      </c>
      <c r="E1217">
        <v>5377</v>
      </c>
      <c r="F1217">
        <v>0</v>
      </c>
    </row>
    <row r="1218" spans="1:6" x14ac:dyDescent="0.25">
      <c r="B1218" s="1" t="s">
        <v>708</v>
      </c>
      <c r="C1218" t="s">
        <v>709</v>
      </c>
      <c r="D1218">
        <v>51</v>
      </c>
      <c r="E1218">
        <v>4786</v>
      </c>
      <c r="F1218">
        <v>0</v>
      </c>
    </row>
    <row r="1219" spans="1:6" x14ac:dyDescent="0.25">
      <c r="B1219" s="1" t="s">
        <v>893</v>
      </c>
      <c r="C1219" t="s">
        <v>735</v>
      </c>
      <c r="D1219">
        <v>615.59</v>
      </c>
      <c r="E1219">
        <v>42768</v>
      </c>
      <c r="F1219">
        <v>715.8</v>
      </c>
    </row>
    <row r="1220" spans="1:6" x14ac:dyDescent="0.25">
      <c r="B1220" s="1" t="s">
        <v>710</v>
      </c>
      <c r="C1220" t="s">
        <v>891</v>
      </c>
      <c r="D1220">
        <v>86.76</v>
      </c>
      <c r="E1220">
        <v>8141</v>
      </c>
      <c r="F1220">
        <v>105.8</v>
      </c>
    </row>
    <row r="1221" spans="1:6" x14ac:dyDescent="0.25">
      <c r="B1221" s="1" t="s">
        <v>868</v>
      </c>
      <c r="C1221" t="s">
        <v>892</v>
      </c>
      <c r="D1221">
        <v>53.47</v>
      </c>
      <c r="E1221">
        <v>5017</v>
      </c>
      <c r="F1221">
        <v>28.9</v>
      </c>
    </row>
    <row r="1223" spans="1:6" x14ac:dyDescent="0.25">
      <c r="A1223" s="49" t="s">
        <v>671</v>
      </c>
      <c r="D1223" s="49">
        <f>SUM(D1206:D1221)</f>
        <v>7049.6900000000005</v>
      </c>
      <c r="E1223" s="49">
        <f>SUM(E1206:E1221)</f>
        <v>630273</v>
      </c>
      <c r="F1223" s="49">
        <f>SUM(F1206:F1221)</f>
        <v>6688.7000000000007</v>
      </c>
    </row>
    <row r="1226" spans="1:6" x14ac:dyDescent="0.25">
      <c r="A1226" s="49" t="s">
        <v>258</v>
      </c>
    </row>
    <row r="1227" spans="1:6" x14ac:dyDescent="0.25">
      <c r="A1227" s="49" t="s">
        <v>649</v>
      </c>
      <c r="B1227" s="24"/>
      <c r="C1227" s="24"/>
      <c r="D1227" s="24"/>
      <c r="E1227" s="24"/>
      <c r="F1227" s="24"/>
    </row>
    <row r="1228" spans="1:6" ht="15" customHeight="1" x14ac:dyDescent="0.25">
      <c r="B1228" s="1" t="s">
        <v>672</v>
      </c>
      <c r="C1228" t="s">
        <v>701</v>
      </c>
      <c r="D1228">
        <v>29.74</v>
      </c>
      <c r="E1228">
        <v>2966</v>
      </c>
      <c r="F1228">
        <v>8.5</v>
      </c>
    </row>
    <row r="1229" spans="1:6" x14ac:dyDescent="0.25">
      <c r="B1229" s="1" t="s">
        <v>897</v>
      </c>
      <c r="C1229" t="s">
        <v>673</v>
      </c>
      <c r="D1229">
        <v>353.88</v>
      </c>
      <c r="E1229">
        <v>35292</v>
      </c>
      <c r="F1229">
        <v>99.5</v>
      </c>
    </row>
    <row r="1230" spans="1:6" x14ac:dyDescent="0.25">
      <c r="B1230" s="1" t="s">
        <v>674</v>
      </c>
      <c r="C1230" t="s">
        <v>688</v>
      </c>
      <c r="D1230">
        <v>1089.7</v>
      </c>
      <c r="E1230">
        <v>108676</v>
      </c>
      <c r="F1230">
        <v>606.1</v>
      </c>
    </row>
    <row r="1231" spans="1:6" x14ac:dyDescent="0.25">
      <c r="B1231" s="1" t="s">
        <v>674</v>
      </c>
      <c r="C1231" t="s">
        <v>673</v>
      </c>
      <c r="D1231">
        <v>606.20000000000005</v>
      </c>
      <c r="E1231">
        <v>60456</v>
      </c>
      <c r="F1231">
        <v>195.8</v>
      </c>
    </row>
    <row r="1232" spans="1:6" x14ac:dyDescent="0.25">
      <c r="B1232" s="1" t="s">
        <v>703</v>
      </c>
      <c r="C1232" t="s">
        <v>898</v>
      </c>
      <c r="D1232">
        <v>96.62</v>
      </c>
      <c r="E1232">
        <v>9636</v>
      </c>
      <c r="F1232">
        <v>27.3</v>
      </c>
    </row>
    <row r="1233" spans="1:6" x14ac:dyDescent="0.25">
      <c r="B1233" s="1" t="s">
        <v>704</v>
      </c>
      <c r="C1233" t="s">
        <v>735</v>
      </c>
      <c r="D1233">
        <v>390.61</v>
      </c>
      <c r="E1233">
        <v>16119</v>
      </c>
      <c r="F1233">
        <v>454.2</v>
      </c>
    </row>
    <row r="1234" spans="1:6" x14ac:dyDescent="0.25">
      <c r="B1234" s="1" t="s">
        <v>708</v>
      </c>
      <c r="C1234" t="s">
        <v>709</v>
      </c>
      <c r="D1234">
        <v>31.68</v>
      </c>
      <c r="E1234">
        <v>3159</v>
      </c>
      <c r="F1234">
        <v>0</v>
      </c>
    </row>
    <row r="1235" spans="1:6" x14ac:dyDescent="0.25">
      <c r="B1235" s="1" t="s">
        <v>678</v>
      </c>
      <c r="C1235" t="s">
        <v>679</v>
      </c>
      <c r="D1235">
        <v>2586.79</v>
      </c>
      <c r="E1235">
        <v>257980</v>
      </c>
      <c r="F1235">
        <v>2956.4</v>
      </c>
    </row>
    <row r="1236" spans="1:6" x14ac:dyDescent="0.25">
      <c r="B1236" s="1" t="s">
        <v>855</v>
      </c>
      <c r="C1236" t="s">
        <v>709</v>
      </c>
      <c r="D1236">
        <v>76.16</v>
      </c>
      <c r="E1236">
        <v>7595</v>
      </c>
      <c r="F1236">
        <v>0</v>
      </c>
    </row>
    <row r="1237" spans="1:6" x14ac:dyDescent="0.25">
      <c r="B1237" s="1" t="s">
        <v>893</v>
      </c>
      <c r="C1237" t="s">
        <v>735</v>
      </c>
      <c r="D1237">
        <v>360.51</v>
      </c>
      <c r="E1237">
        <v>27172</v>
      </c>
      <c r="F1237">
        <v>419.2</v>
      </c>
    </row>
    <row r="1238" spans="1:6" x14ac:dyDescent="0.25">
      <c r="B1238" s="1" t="s">
        <v>710</v>
      </c>
      <c r="C1238" t="s">
        <v>891</v>
      </c>
      <c r="D1238">
        <v>28.7</v>
      </c>
      <c r="E1238">
        <v>2862</v>
      </c>
      <c r="F1238">
        <v>35</v>
      </c>
    </row>
    <row r="1240" spans="1:6" x14ac:dyDescent="0.25">
      <c r="A1240" s="49" t="s">
        <v>671</v>
      </c>
      <c r="D1240" s="49">
        <f>SUM(D1228:D1238)</f>
        <v>5650.59</v>
      </c>
      <c r="E1240" s="49">
        <f>SUM(E1228:E1238)</f>
        <v>531913</v>
      </c>
      <c r="F1240" s="49">
        <f>SUM(F1228:F1238)</f>
        <v>4802</v>
      </c>
    </row>
    <row r="1243" spans="1:6" x14ac:dyDescent="0.25">
      <c r="A1243" s="49" t="s">
        <v>260</v>
      </c>
    </row>
    <row r="1244" spans="1:6" x14ac:dyDescent="0.25">
      <c r="A1244" s="49" t="s">
        <v>649</v>
      </c>
      <c r="B1244" s="24"/>
      <c r="C1244" s="24"/>
      <c r="D1244" s="24"/>
      <c r="E1244" s="24"/>
      <c r="F1244" s="24"/>
    </row>
    <row r="1245" spans="1:6" ht="15" customHeight="1" x14ac:dyDescent="0.25">
      <c r="B1245" s="1" t="s">
        <v>672</v>
      </c>
      <c r="C1245" t="s">
        <v>686</v>
      </c>
      <c r="D1245">
        <v>42.52</v>
      </c>
      <c r="E1245">
        <v>3895</v>
      </c>
      <c r="F1245">
        <v>18.899999999999999</v>
      </c>
    </row>
    <row r="1246" spans="1:6" x14ac:dyDescent="0.25">
      <c r="B1246" s="1" t="s">
        <v>769</v>
      </c>
      <c r="C1246" t="s">
        <v>673</v>
      </c>
      <c r="D1246">
        <v>45.9</v>
      </c>
      <c r="E1246">
        <v>3086</v>
      </c>
      <c r="F1246">
        <v>12.8</v>
      </c>
    </row>
    <row r="1247" spans="1:6" x14ac:dyDescent="0.25">
      <c r="B1247" s="1" t="s">
        <v>674</v>
      </c>
      <c r="C1247" t="s">
        <v>688</v>
      </c>
      <c r="D1247">
        <v>459.41</v>
      </c>
      <c r="E1247">
        <v>42079</v>
      </c>
      <c r="F1247">
        <v>260.3</v>
      </c>
    </row>
    <row r="1248" spans="1:6" x14ac:dyDescent="0.25">
      <c r="B1248" s="1" t="s">
        <v>674</v>
      </c>
      <c r="C1248" t="s">
        <v>673</v>
      </c>
      <c r="D1248">
        <v>497.24</v>
      </c>
      <c r="E1248">
        <v>45544</v>
      </c>
      <c r="F1248">
        <v>92.4</v>
      </c>
    </row>
    <row r="1249" spans="1:6" x14ac:dyDescent="0.25">
      <c r="B1249" s="1" t="s">
        <v>703</v>
      </c>
      <c r="C1249" t="s">
        <v>688</v>
      </c>
      <c r="D1249">
        <v>26.68</v>
      </c>
      <c r="E1249">
        <v>2444</v>
      </c>
      <c r="F1249">
        <v>15.2</v>
      </c>
    </row>
    <row r="1250" spans="1:6" x14ac:dyDescent="0.25">
      <c r="B1250" s="1" t="s">
        <v>704</v>
      </c>
      <c r="C1250" t="s">
        <v>723</v>
      </c>
      <c r="D1250">
        <v>503.1</v>
      </c>
      <c r="E1250">
        <v>16668</v>
      </c>
      <c r="F1250">
        <v>585</v>
      </c>
    </row>
    <row r="1251" spans="1:6" x14ac:dyDescent="0.25">
      <c r="B1251" s="1" t="s">
        <v>708</v>
      </c>
      <c r="C1251" t="s">
        <v>724</v>
      </c>
      <c r="D1251">
        <v>38.61</v>
      </c>
      <c r="E1251">
        <v>3536</v>
      </c>
      <c r="F1251">
        <v>0</v>
      </c>
    </row>
    <row r="1252" spans="1:6" x14ac:dyDescent="0.25">
      <c r="B1252" s="1" t="s">
        <v>678</v>
      </c>
      <c r="C1252" t="s">
        <v>725</v>
      </c>
      <c r="D1252">
        <v>1577.53</v>
      </c>
      <c r="E1252">
        <v>144492</v>
      </c>
      <c r="F1252">
        <v>1421.2</v>
      </c>
    </row>
    <row r="1253" spans="1:6" x14ac:dyDescent="0.25">
      <c r="B1253" s="1" t="s">
        <v>710</v>
      </c>
      <c r="C1253" t="s">
        <v>891</v>
      </c>
      <c r="D1253">
        <v>444.6</v>
      </c>
      <c r="E1253">
        <v>40723</v>
      </c>
      <c r="F1253">
        <v>585</v>
      </c>
    </row>
    <row r="1254" spans="1:6" x14ac:dyDescent="0.25">
      <c r="B1254" s="1" t="s">
        <v>726</v>
      </c>
      <c r="C1254" t="s">
        <v>679</v>
      </c>
      <c r="D1254">
        <v>12.87</v>
      </c>
      <c r="E1254">
        <v>1179</v>
      </c>
      <c r="F1254">
        <v>0</v>
      </c>
    </row>
    <row r="1255" spans="1:6" x14ac:dyDescent="0.25">
      <c r="B1255" s="1" t="s">
        <v>727</v>
      </c>
      <c r="C1255" t="s">
        <v>709</v>
      </c>
      <c r="D1255">
        <v>1.2</v>
      </c>
      <c r="E1255">
        <v>110</v>
      </c>
      <c r="F1255">
        <v>0</v>
      </c>
    </row>
    <row r="1257" spans="1:6" x14ac:dyDescent="0.25">
      <c r="A1257" s="49" t="s">
        <v>671</v>
      </c>
      <c r="D1257" s="49">
        <f>SUM(D1245:D1255)</f>
        <v>3649.66</v>
      </c>
      <c r="E1257" s="49">
        <f>SUM(E1245:E1255)</f>
        <v>303756</v>
      </c>
      <c r="F1257" s="49">
        <f>SUM(F1245:F1255)</f>
        <v>2990.8</v>
      </c>
    </row>
    <row r="1260" spans="1:6" x14ac:dyDescent="0.25">
      <c r="A1260" s="49" t="s">
        <v>262</v>
      </c>
    </row>
    <row r="1261" spans="1:6" x14ac:dyDescent="0.25">
      <c r="A1261" s="49" t="s">
        <v>649</v>
      </c>
      <c r="B1261" s="24"/>
      <c r="C1261" s="24"/>
      <c r="D1261" s="24"/>
      <c r="E1261" s="24"/>
      <c r="F1261" s="24"/>
    </row>
    <row r="1262" spans="1:6" ht="15" customHeight="1" x14ac:dyDescent="0.25">
      <c r="B1262" s="1" t="s">
        <v>672</v>
      </c>
      <c r="C1262" t="s">
        <v>686</v>
      </c>
      <c r="D1262">
        <v>5.86</v>
      </c>
      <c r="E1262">
        <v>573</v>
      </c>
      <c r="F1262">
        <v>2.6</v>
      </c>
    </row>
    <row r="1263" spans="1:6" x14ac:dyDescent="0.25">
      <c r="B1263" s="1" t="s">
        <v>847</v>
      </c>
      <c r="C1263" t="s">
        <v>673</v>
      </c>
      <c r="D1263">
        <v>8.57</v>
      </c>
      <c r="E1263">
        <v>838</v>
      </c>
      <c r="F1263">
        <v>2.1</v>
      </c>
    </row>
    <row r="1264" spans="1:6" x14ac:dyDescent="0.25">
      <c r="B1264" s="1" t="s">
        <v>674</v>
      </c>
      <c r="C1264" t="s">
        <v>688</v>
      </c>
      <c r="D1264">
        <v>570.96</v>
      </c>
      <c r="E1264">
        <v>55801</v>
      </c>
      <c r="F1264">
        <v>322.7</v>
      </c>
    </row>
    <row r="1265" spans="1:6" x14ac:dyDescent="0.25">
      <c r="B1265" s="1" t="s">
        <v>674</v>
      </c>
      <c r="C1265" t="s">
        <v>673</v>
      </c>
      <c r="D1265">
        <v>233.31</v>
      </c>
      <c r="E1265">
        <v>22802</v>
      </c>
      <c r="F1265">
        <v>77.099999999999994</v>
      </c>
    </row>
    <row r="1266" spans="1:6" x14ac:dyDescent="0.25">
      <c r="B1266" s="1" t="s">
        <v>703</v>
      </c>
      <c r="C1266" t="s">
        <v>688</v>
      </c>
      <c r="D1266">
        <v>31.54</v>
      </c>
      <c r="E1266">
        <v>3082</v>
      </c>
      <c r="F1266">
        <v>15.4</v>
      </c>
    </row>
    <row r="1267" spans="1:6" x14ac:dyDescent="0.25">
      <c r="B1267" s="1" t="s">
        <v>704</v>
      </c>
      <c r="C1267" t="s">
        <v>735</v>
      </c>
      <c r="D1267">
        <v>321.98</v>
      </c>
      <c r="E1267">
        <v>12644</v>
      </c>
      <c r="F1267">
        <v>374.4</v>
      </c>
    </row>
    <row r="1268" spans="1:6" x14ac:dyDescent="0.25">
      <c r="B1268" s="1" t="s">
        <v>708</v>
      </c>
      <c r="C1268" t="s">
        <v>709</v>
      </c>
      <c r="D1268">
        <v>26.13</v>
      </c>
      <c r="E1268">
        <v>2554</v>
      </c>
      <c r="F1268">
        <v>0</v>
      </c>
    </row>
    <row r="1269" spans="1:6" x14ac:dyDescent="0.25">
      <c r="B1269" s="1" t="s">
        <v>678</v>
      </c>
      <c r="C1269" t="s">
        <v>767</v>
      </c>
      <c r="D1269">
        <v>1572.2</v>
      </c>
      <c r="E1269">
        <v>153654</v>
      </c>
      <c r="F1269">
        <v>1813.5</v>
      </c>
    </row>
    <row r="1270" spans="1:6" x14ac:dyDescent="0.25">
      <c r="B1270" s="1" t="s">
        <v>890</v>
      </c>
      <c r="C1270" t="s">
        <v>709</v>
      </c>
      <c r="D1270">
        <v>42.56</v>
      </c>
      <c r="E1270">
        <v>4159</v>
      </c>
      <c r="F1270">
        <v>26.6</v>
      </c>
    </row>
    <row r="1271" spans="1:6" x14ac:dyDescent="0.25">
      <c r="B1271" s="1" t="s">
        <v>855</v>
      </c>
      <c r="C1271" t="s">
        <v>709</v>
      </c>
      <c r="D1271">
        <v>33.659999999999997</v>
      </c>
      <c r="E1271">
        <v>3290</v>
      </c>
      <c r="F1271">
        <v>0</v>
      </c>
    </row>
    <row r="1272" spans="1:6" x14ac:dyDescent="0.25">
      <c r="B1272" s="1" t="s">
        <v>893</v>
      </c>
      <c r="C1272" t="s">
        <v>709</v>
      </c>
      <c r="D1272">
        <v>1201.6400000000001</v>
      </c>
      <c r="E1272">
        <v>23769</v>
      </c>
      <c r="F1272">
        <v>348.3</v>
      </c>
    </row>
    <row r="1273" spans="1:6" x14ac:dyDescent="0.25">
      <c r="B1273" s="1" t="s">
        <v>710</v>
      </c>
      <c r="C1273" t="s">
        <v>891</v>
      </c>
      <c r="D1273">
        <v>21.48</v>
      </c>
      <c r="E1273">
        <v>2100</v>
      </c>
      <c r="F1273">
        <v>26.2</v>
      </c>
    </row>
    <row r="1274" spans="1:6" x14ac:dyDescent="0.25">
      <c r="B1274" s="1" t="s">
        <v>868</v>
      </c>
      <c r="C1274" t="s">
        <v>892</v>
      </c>
      <c r="D1274">
        <v>36.08</v>
      </c>
      <c r="E1274">
        <v>3526</v>
      </c>
      <c r="F1274">
        <v>19.5</v>
      </c>
    </row>
    <row r="1276" spans="1:6" x14ac:dyDescent="0.25">
      <c r="A1276" s="49" t="s">
        <v>671</v>
      </c>
      <c r="D1276" s="49">
        <f>SUM(D1262:D1274)</f>
        <v>4105.97</v>
      </c>
      <c r="E1276" s="49">
        <f>SUM(E1262:E1274)</f>
        <v>288792</v>
      </c>
      <c r="F1276" s="49">
        <f>SUM(F1262:F1274)</f>
        <v>3028.4</v>
      </c>
    </row>
    <row r="1279" spans="1:6" x14ac:dyDescent="0.25">
      <c r="A1279" s="49" t="s">
        <v>265</v>
      </c>
    </row>
    <row r="1280" spans="1:6" x14ac:dyDescent="0.25">
      <c r="A1280" s="49" t="s">
        <v>649</v>
      </c>
      <c r="B1280" s="24"/>
      <c r="C1280" s="24"/>
      <c r="D1280" s="24"/>
      <c r="E1280" s="24"/>
      <c r="F1280" s="24"/>
    </row>
    <row r="1281" spans="1:6" ht="15" customHeight="1" x14ac:dyDescent="0.25">
      <c r="B1281" s="1" t="s">
        <v>672</v>
      </c>
      <c r="C1281" t="s">
        <v>686</v>
      </c>
      <c r="D1281">
        <v>5.92</v>
      </c>
      <c r="E1281">
        <v>528</v>
      </c>
      <c r="F1281">
        <v>2.9</v>
      </c>
    </row>
    <row r="1282" spans="1:6" x14ac:dyDescent="0.25">
      <c r="B1282" s="1" t="s">
        <v>674</v>
      </c>
      <c r="C1282" t="s">
        <v>688</v>
      </c>
      <c r="D1282">
        <v>81.55</v>
      </c>
      <c r="E1282">
        <v>7271</v>
      </c>
      <c r="F1282">
        <v>51.1</v>
      </c>
    </row>
    <row r="1283" spans="1:6" x14ac:dyDescent="0.25">
      <c r="B1283" s="1" t="s">
        <v>674</v>
      </c>
      <c r="C1283" t="s">
        <v>673</v>
      </c>
      <c r="D1283">
        <v>20.38</v>
      </c>
      <c r="E1283">
        <v>1817</v>
      </c>
      <c r="F1283">
        <v>7.3</v>
      </c>
    </row>
    <row r="1284" spans="1:6" x14ac:dyDescent="0.25">
      <c r="B1284" s="1" t="s">
        <v>703</v>
      </c>
      <c r="C1284" t="s">
        <v>688</v>
      </c>
      <c r="D1284">
        <v>4.22</v>
      </c>
      <c r="E1284">
        <v>376</v>
      </c>
      <c r="F1284">
        <v>2.9</v>
      </c>
    </row>
    <row r="1285" spans="1:6" x14ac:dyDescent="0.25">
      <c r="B1285" s="1" t="s">
        <v>704</v>
      </c>
      <c r="C1285" t="s">
        <v>723</v>
      </c>
      <c r="D1285">
        <v>159.36000000000001</v>
      </c>
      <c r="E1285">
        <v>4891</v>
      </c>
      <c r="F1285">
        <v>185.3</v>
      </c>
    </row>
    <row r="1286" spans="1:6" x14ac:dyDescent="0.25">
      <c r="B1286" s="1" t="s">
        <v>728</v>
      </c>
      <c r="C1286" t="s">
        <v>729</v>
      </c>
      <c r="D1286">
        <v>33.549999999999997</v>
      </c>
      <c r="E1286">
        <v>1684</v>
      </c>
      <c r="F1286">
        <v>67.099999999999994</v>
      </c>
    </row>
    <row r="1287" spans="1:6" x14ac:dyDescent="0.25">
      <c r="B1287" s="1" t="s">
        <v>708</v>
      </c>
      <c r="C1287" t="s">
        <v>724</v>
      </c>
      <c r="D1287">
        <v>20.91</v>
      </c>
      <c r="E1287">
        <v>1864</v>
      </c>
      <c r="F1287">
        <v>0</v>
      </c>
    </row>
    <row r="1288" spans="1:6" x14ac:dyDescent="0.25">
      <c r="B1288" s="1" t="s">
        <v>678</v>
      </c>
      <c r="C1288" t="s">
        <v>809</v>
      </c>
      <c r="D1288">
        <v>340.68</v>
      </c>
      <c r="E1288">
        <v>30374</v>
      </c>
      <c r="F1288">
        <v>388.6</v>
      </c>
    </row>
    <row r="1289" spans="1:6" x14ac:dyDescent="0.25">
      <c r="B1289" s="1" t="s">
        <v>893</v>
      </c>
      <c r="C1289" t="s">
        <v>899</v>
      </c>
      <c r="D1289">
        <v>55.53</v>
      </c>
      <c r="E1289">
        <v>3598</v>
      </c>
      <c r="F1289">
        <v>252.4</v>
      </c>
    </row>
    <row r="1290" spans="1:6" x14ac:dyDescent="0.25">
      <c r="B1290" s="1" t="s">
        <v>726</v>
      </c>
      <c r="C1290" t="s">
        <v>679</v>
      </c>
      <c r="D1290">
        <v>6.97</v>
      </c>
      <c r="E1290">
        <v>621</v>
      </c>
      <c r="F1290">
        <v>0</v>
      </c>
    </row>
    <row r="1291" spans="1:6" x14ac:dyDescent="0.25">
      <c r="B1291" s="1" t="s">
        <v>727</v>
      </c>
      <c r="C1291" t="s">
        <v>709</v>
      </c>
      <c r="D1291">
        <v>0.2</v>
      </c>
      <c r="E1291">
        <v>18</v>
      </c>
      <c r="F1291">
        <v>0</v>
      </c>
    </row>
    <row r="1293" spans="1:6" x14ac:dyDescent="0.25">
      <c r="A1293" s="49" t="s">
        <v>671</v>
      </c>
      <c r="D1293" s="49">
        <f>SUM(D1281:D1291)</f>
        <v>729.2700000000001</v>
      </c>
      <c r="E1293" s="49">
        <f>SUM(E1281:E1291)</f>
        <v>53042</v>
      </c>
      <c r="F1293" s="49">
        <f>SUM(F1281:F1291)</f>
        <v>957.6</v>
      </c>
    </row>
    <row r="1296" spans="1:6" x14ac:dyDescent="0.25">
      <c r="A1296" s="49" t="s">
        <v>267</v>
      </c>
    </row>
    <row r="1297" spans="1:6" x14ac:dyDescent="0.25">
      <c r="A1297" s="49" t="s">
        <v>649</v>
      </c>
      <c r="B1297" s="24"/>
      <c r="C1297" s="24"/>
      <c r="D1297" s="24"/>
      <c r="E1297" s="24"/>
      <c r="F1297" s="24"/>
    </row>
    <row r="1298" spans="1:6" ht="15" customHeight="1" x14ac:dyDescent="0.25">
      <c r="B1298" s="1" t="s">
        <v>672</v>
      </c>
      <c r="C1298" t="s">
        <v>686</v>
      </c>
      <c r="D1298">
        <v>21.3</v>
      </c>
      <c r="E1298">
        <v>1999</v>
      </c>
      <c r="F1298">
        <v>10.8</v>
      </c>
    </row>
    <row r="1299" spans="1:6" ht="15" customHeight="1" x14ac:dyDescent="0.25">
      <c r="B1299" s="1" t="s">
        <v>769</v>
      </c>
      <c r="C1299" t="s">
        <v>673</v>
      </c>
      <c r="D1299">
        <v>31.4</v>
      </c>
      <c r="E1299">
        <v>2946</v>
      </c>
      <c r="F1299">
        <v>7.6</v>
      </c>
    </row>
    <row r="1300" spans="1:6" x14ac:dyDescent="0.25">
      <c r="B1300" s="1" t="s">
        <v>674</v>
      </c>
      <c r="C1300" t="s">
        <v>688</v>
      </c>
      <c r="D1300">
        <v>171.06</v>
      </c>
      <c r="E1300">
        <v>16051</v>
      </c>
      <c r="F1300">
        <v>96.2</v>
      </c>
    </row>
    <row r="1301" spans="1:6" x14ac:dyDescent="0.25">
      <c r="B1301" s="1" t="s">
        <v>674</v>
      </c>
      <c r="C1301" t="s">
        <v>673</v>
      </c>
      <c r="D1301">
        <v>130.02000000000001</v>
      </c>
      <c r="E1301">
        <v>12200</v>
      </c>
      <c r="F1301">
        <v>42.6</v>
      </c>
    </row>
    <row r="1302" spans="1:6" x14ac:dyDescent="0.25">
      <c r="B1302" s="1" t="s">
        <v>703</v>
      </c>
      <c r="C1302" t="s">
        <v>673</v>
      </c>
      <c r="D1302">
        <v>24.81</v>
      </c>
      <c r="E1302">
        <v>2328</v>
      </c>
      <c r="F1302">
        <v>8.1</v>
      </c>
    </row>
    <row r="1303" spans="1:6" x14ac:dyDescent="0.25">
      <c r="B1303" s="1" t="s">
        <v>704</v>
      </c>
      <c r="C1303" t="s">
        <v>723</v>
      </c>
      <c r="D1303">
        <v>358.79</v>
      </c>
      <c r="E1303">
        <v>12691</v>
      </c>
      <c r="F1303">
        <v>417.2</v>
      </c>
    </row>
    <row r="1304" spans="1:6" x14ac:dyDescent="0.25">
      <c r="B1304" s="1" t="s">
        <v>708</v>
      </c>
      <c r="C1304" t="s">
        <v>724</v>
      </c>
      <c r="D1304">
        <v>29.37</v>
      </c>
      <c r="E1304">
        <v>2756</v>
      </c>
      <c r="F1304">
        <v>0</v>
      </c>
    </row>
    <row r="1305" spans="1:6" x14ac:dyDescent="0.25">
      <c r="B1305" s="1" t="s">
        <v>678</v>
      </c>
      <c r="C1305" t="s">
        <v>725</v>
      </c>
      <c r="D1305">
        <v>795.06</v>
      </c>
      <c r="E1305">
        <v>74605</v>
      </c>
      <c r="F1305">
        <v>732.8</v>
      </c>
    </row>
    <row r="1306" spans="1:6" x14ac:dyDescent="0.25">
      <c r="B1306" s="1" t="s">
        <v>893</v>
      </c>
      <c r="C1306" t="s">
        <v>723</v>
      </c>
      <c r="D1306">
        <v>358.79</v>
      </c>
      <c r="E1306">
        <v>24927</v>
      </c>
      <c r="F1306">
        <v>417.2</v>
      </c>
    </row>
    <row r="1307" spans="1:6" x14ac:dyDescent="0.25">
      <c r="B1307" s="1" t="s">
        <v>726</v>
      </c>
      <c r="C1307" t="s">
        <v>679</v>
      </c>
      <c r="D1307">
        <v>9.7899999999999991</v>
      </c>
      <c r="E1307">
        <v>919</v>
      </c>
      <c r="F1307">
        <v>0</v>
      </c>
    </row>
    <row r="1308" spans="1:6" x14ac:dyDescent="0.25">
      <c r="B1308" s="1" t="s">
        <v>727</v>
      </c>
      <c r="C1308" t="s">
        <v>709</v>
      </c>
      <c r="D1308">
        <v>0.4</v>
      </c>
      <c r="E1308">
        <v>38</v>
      </c>
      <c r="F1308">
        <v>0</v>
      </c>
    </row>
    <row r="1310" spans="1:6" x14ac:dyDescent="0.25">
      <c r="A1310" s="49" t="s">
        <v>671</v>
      </c>
      <c r="D1310" s="49">
        <f>SUM(D1298:D1308)</f>
        <v>1930.79</v>
      </c>
      <c r="E1310" s="49">
        <f>SUM(E1298:E1308)</f>
        <v>151460</v>
      </c>
      <c r="F1310" s="49">
        <f>SUM(F1298:F1308)</f>
        <v>1732.5</v>
      </c>
    </row>
    <row r="1313" spans="1:6" x14ac:dyDescent="0.25">
      <c r="A1313" s="49" t="s">
        <v>269</v>
      </c>
    </row>
    <row r="1314" spans="1:6" x14ac:dyDescent="0.25">
      <c r="A1314" s="49" t="s">
        <v>649</v>
      </c>
      <c r="B1314" s="24"/>
      <c r="C1314" s="24"/>
      <c r="D1314" s="24"/>
      <c r="E1314" s="24"/>
      <c r="F1314" s="24"/>
    </row>
    <row r="1315" spans="1:6" ht="15" customHeight="1" x14ac:dyDescent="0.25">
      <c r="B1315" s="1" t="s">
        <v>672</v>
      </c>
      <c r="C1315" t="s">
        <v>686</v>
      </c>
      <c r="D1315">
        <v>28.17</v>
      </c>
      <c r="E1315">
        <v>2708</v>
      </c>
      <c r="F1315">
        <v>14.2</v>
      </c>
    </row>
    <row r="1316" spans="1:6" ht="15" customHeight="1" x14ac:dyDescent="0.25">
      <c r="B1316" s="1" t="s">
        <v>769</v>
      </c>
      <c r="C1316" t="s">
        <v>673</v>
      </c>
      <c r="D1316">
        <v>46.75</v>
      </c>
      <c r="E1316">
        <v>4494</v>
      </c>
      <c r="F1316">
        <v>11.3</v>
      </c>
    </row>
    <row r="1317" spans="1:6" x14ac:dyDescent="0.25">
      <c r="B1317" s="1" t="s">
        <v>674</v>
      </c>
      <c r="C1317" t="s">
        <v>688</v>
      </c>
      <c r="D1317">
        <v>363.18</v>
      </c>
      <c r="E1317">
        <v>34911</v>
      </c>
      <c r="F1317">
        <v>204.8</v>
      </c>
    </row>
    <row r="1318" spans="1:6" x14ac:dyDescent="0.25">
      <c r="B1318" s="1" t="s">
        <v>674</v>
      </c>
      <c r="C1318" t="s">
        <v>673</v>
      </c>
      <c r="D1318">
        <v>192.69</v>
      </c>
      <c r="E1318">
        <v>18522</v>
      </c>
      <c r="F1318">
        <v>63.3</v>
      </c>
    </row>
    <row r="1319" spans="1:6" x14ac:dyDescent="0.25">
      <c r="B1319" s="1" t="s">
        <v>703</v>
      </c>
      <c r="C1319" t="s">
        <v>673</v>
      </c>
      <c r="D1319">
        <v>57.44</v>
      </c>
      <c r="E1319">
        <v>5521</v>
      </c>
      <c r="F1319">
        <v>18.8</v>
      </c>
    </row>
    <row r="1320" spans="1:6" x14ac:dyDescent="0.25">
      <c r="B1320" s="1" t="s">
        <v>704</v>
      </c>
      <c r="C1320" t="s">
        <v>723</v>
      </c>
      <c r="D1320">
        <v>505.34</v>
      </c>
      <c r="E1320">
        <v>19031</v>
      </c>
      <c r="F1320">
        <v>587.6</v>
      </c>
    </row>
    <row r="1321" spans="1:6" x14ac:dyDescent="0.25">
      <c r="B1321" s="1" t="s">
        <v>708</v>
      </c>
      <c r="C1321" t="s">
        <v>724</v>
      </c>
      <c r="D1321">
        <v>38.64</v>
      </c>
      <c r="E1321">
        <v>3714</v>
      </c>
      <c r="F1321">
        <v>0</v>
      </c>
    </row>
    <row r="1322" spans="1:6" x14ac:dyDescent="0.25">
      <c r="B1322" s="1" t="s">
        <v>678</v>
      </c>
      <c r="C1322" t="s">
        <v>725</v>
      </c>
      <c r="D1322">
        <v>1349.4</v>
      </c>
      <c r="E1322">
        <v>129710</v>
      </c>
      <c r="F1322">
        <v>1245</v>
      </c>
    </row>
    <row r="1323" spans="1:6" x14ac:dyDescent="0.25">
      <c r="B1323" s="1" t="s">
        <v>893</v>
      </c>
      <c r="C1323" t="s">
        <v>723</v>
      </c>
      <c r="D1323">
        <v>117.52</v>
      </c>
      <c r="E1323">
        <v>8434</v>
      </c>
      <c r="F1323">
        <v>587.6</v>
      </c>
    </row>
    <row r="1324" spans="1:6" x14ac:dyDescent="0.25">
      <c r="B1324" s="1" t="s">
        <v>726</v>
      </c>
      <c r="C1324" t="s">
        <v>679</v>
      </c>
      <c r="D1324">
        <v>12.88</v>
      </c>
      <c r="E1324">
        <v>1238</v>
      </c>
      <c r="F1324">
        <v>0</v>
      </c>
    </row>
    <row r="1325" spans="1:6" x14ac:dyDescent="0.25">
      <c r="B1325" s="1" t="s">
        <v>727</v>
      </c>
      <c r="C1325" t="s">
        <v>709</v>
      </c>
      <c r="D1325">
        <v>0.6</v>
      </c>
      <c r="E1325">
        <v>58</v>
      </c>
      <c r="F1325">
        <v>0</v>
      </c>
    </row>
    <row r="1327" spans="1:6" x14ac:dyDescent="0.25">
      <c r="A1327" s="49" t="s">
        <v>671</v>
      </c>
      <c r="D1327" s="49">
        <f>SUM(D1315:D1325)</f>
        <v>2712.61</v>
      </c>
      <c r="E1327" s="49">
        <f>SUM(E1315:E1325)</f>
        <v>228341</v>
      </c>
      <c r="F1327" s="49">
        <f>SUM(F1315:F1325)</f>
        <v>2732.6</v>
      </c>
    </row>
    <row r="1330" spans="1:6" x14ac:dyDescent="0.25">
      <c r="A1330" s="49" t="s">
        <v>271</v>
      </c>
    </row>
    <row r="1331" spans="1:6" x14ac:dyDescent="0.25">
      <c r="A1331" s="49" t="s">
        <v>649</v>
      </c>
      <c r="B1331" s="24"/>
      <c r="C1331" s="24"/>
      <c r="D1331" s="24"/>
      <c r="E1331" s="24"/>
      <c r="F1331" s="24"/>
    </row>
    <row r="1332" spans="1:6" ht="15" customHeight="1" x14ac:dyDescent="0.25">
      <c r="B1332" s="1" t="s">
        <v>672</v>
      </c>
      <c r="C1332" t="s">
        <v>686</v>
      </c>
      <c r="D1332">
        <v>10.06</v>
      </c>
      <c r="E1332">
        <v>963</v>
      </c>
      <c r="F1332">
        <v>4.4000000000000004</v>
      </c>
    </row>
    <row r="1333" spans="1:6" x14ac:dyDescent="0.25">
      <c r="B1333" s="1" t="s">
        <v>730</v>
      </c>
      <c r="C1333" t="s">
        <v>701</v>
      </c>
      <c r="D1333">
        <v>45.27</v>
      </c>
      <c r="E1333">
        <v>4334</v>
      </c>
      <c r="F1333">
        <v>11.3</v>
      </c>
    </row>
    <row r="1334" spans="1:6" x14ac:dyDescent="0.25">
      <c r="B1334" s="1" t="s">
        <v>674</v>
      </c>
      <c r="C1334" t="s">
        <v>688</v>
      </c>
      <c r="D1334">
        <v>469.21</v>
      </c>
      <c r="E1334">
        <v>44920</v>
      </c>
      <c r="F1334">
        <v>268.5</v>
      </c>
    </row>
    <row r="1335" spans="1:6" x14ac:dyDescent="0.25">
      <c r="B1335" s="1" t="s">
        <v>674</v>
      </c>
      <c r="C1335" t="s">
        <v>673</v>
      </c>
      <c r="D1335">
        <v>53.85</v>
      </c>
      <c r="E1335">
        <v>5155</v>
      </c>
      <c r="F1335">
        <v>17.899999999999999</v>
      </c>
    </row>
    <row r="1336" spans="1:6" x14ac:dyDescent="0.25">
      <c r="B1336" s="1" t="s">
        <v>703</v>
      </c>
      <c r="C1336" t="s">
        <v>673</v>
      </c>
      <c r="D1336">
        <v>75.040000000000006</v>
      </c>
      <c r="E1336">
        <v>7184</v>
      </c>
      <c r="F1336">
        <v>22.8</v>
      </c>
    </row>
    <row r="1337" spans="1:6" x14ac:dyDescent="0.25">
      <c r="B1337" s="1" t="s">
        <v>703</v>
      </c>
      <c r="C1337" t="s">
        <v>764</v>
      </c>
      <c r="D1337">
        <v>28.64</v>
      </c>
      <c r="E1337">
        <v>2742</v>
      </c>
      <c r="F1337">
        <v>8.4</v>
      </c>
    </row>
    <row r="1338" spans="1:6" x14ac:dyDescent="0.25">
      <c r="B1338" s="1" t="s">
        <v>704</v>
      </c>
      <c r="C1338" t="s">
        <v>735</v>
      </c>
      <c r="D1338">
        <v>309.74</v>
      </c>
      <c r="E1338">
        <v>11544</v>
      </c>
      <c r="F1338">
        <v>382.4</v>
      </c>
    </row>
    <row r="1339" spans="1:6" x14ac:dyDescent="0.25">
      <c r="B1339" s="1" t="s">
        <v>896</v>
      </c>
      <c r="C1339" t="s">
        <v>735</v>
      </c>
      <c r="D1339">
        <v>11.66</v>
      </c>
      <c r="E1339">
        <v>1117</v>
      </c>
      <c r="F1339">
        <v>14.4</v>
      </c>
    </row>
    <row r="1340" spans="1:6" x14ac:dyDescent="0.25">
      <c r="B1340" s="1" t="s">
        <v>708</v>
      </c>
      <c r="C1340" t="s">
        <v>724</v>
      </c>
      <c r="D1340">
        <v>27</v>
      </c>
      <c r="E1340">
        <v>2585</v>
      </c>
      <c r="F1340">
        <v>0</v>
      </c>
    </row>
    <row r="1341" spans="1:6" x14ac:dyDescent="0.25">
      <c r="B1341" s="1" t="s">
        <v>715</v>
      </c>
      <c r="C1341" t="s">
        <v>900</v>
      </c>
      <c r="D1341">
        <v>337.56</v>
      </c>
      <c r="E1341">
        <v>32316</v>
      </c>
      <c r="F1341">
        <v>388</v>
      </c>
    </row>
    <row r="1342" spans="1:6" x14ac:dyDescent="0.25">
      <c r="B1342" s="1" t="s">
        <v>717</v>
      </c>
      <c r="C1342" t="s">
        <v>901</v>
      </c>
      <c r="D1342">
        <v>501.83</v>
      </c>
      <c r="E1342">
        <v>48043</v>
      </c>
      <c r="F1342">
        <v>574.20000000000005</v>
      </c>
    </row>
    <row r="1343" spans="1:6" x14ac:dyDescent="0.25">
      <c r="B1343" s="1" t="s">
        <v>902</v>
      </c>
      <c r="C1343" t="s">
        <v>900</v>
      </c>
      <c r="D1343">
        <v>54.29</v>
      </c>
      <c r="E1343">
        <v>5197</v>
      </c>
      <c r="F1343">
        <v>62.4</v>
      </c>
    </row>
    <row r="1344" spans="1:6" x14ac:dyDescent="0.25">
      <c r="B1344" s="1" t="s">
        <v>734</v>
      </c>
      <c r="C1344" t="s">
        <v>900</v>
      </c>
      <c r="D1344">
        <v>263.3</v>
      </c>
      <c r="E1344">
        <v>25207</v>
      </c>
      <c r="F1344">
        <v>243.8</v>
      </c>
    </row>
    <row r="1345" spans="1:6" x14ac:dyDescent="0.25">
      <c r="B1345" s="1" t="s">
        <v>902</v>
      </c>
      <c r="C1345" t="s">
        <v>901</v>
      </c>
      <c r="D1345">
        <v>107.27</v>
      </c>
      <c r="E1345">
        <v>10269</v>
      </c>
      <c r="F1345">
        <v>111.3</v>
      </c>
    </row>
    <row r="1346" spans="1:6" x14ac:dyDescent="0.25">
      <c r="B1346" s="1" t="s">
        <v>710</v>
      </c>
      <c r="C1346" t="s">
        <v>735</v>
      </c>
      <c r="D1346">
        <v>314.06</v>
      </c>
      <c r="E1346">
        <v>30066</v>
      </c>
      <c r="F1346">
        <v>396.8</v>
      </c>
    </row>
    <row r="1348" spans="1:6" x14ac:dyDescent="0.25">
      <c r="A1348" s="49" t="s">
        <v>671</v>
      </c>
      <c r="D1348" s="49">
        <f>SUM(D1332:D1346)</f>
        <v>2608.7799999999997</v>
      </c>
      <c r="E1348" s="49">
        <f>SUM(E1332:E1346)</f>
        <v>231642</v>
      </c>
      <c r="F1348" s="49">
        <f>SUM(F1332:F1346)</f>
        <v>2506.6000000000004</v>
      </c>
    </row>
    <row r="1351" spans="1:6" x14ac:dyDescent="0.25">
      <c r="A1351" s="49" t="s">
        <v>274</v>
      </c>
    </row>
    <row r="1352" spans="1:6" x14ac:dyDescent="0.25">
      <c r="A1352" s="49" t="s">
        <v>649</v>
      </c>
      <c r="B1352" s="24"/>
      <c r="C1352" s="24"/>
      <c r="D1352" s="24"/>
      <c r="E1352" s="24"/>
      <c r="F1352" s="24"/>
    </row>
    <row r="1353" spans="1:6" ht="15" customHeight="1" x14ac:dyDescent="0.25">
      <c r="B1353" s="1" t="s">
        <v>672</v>
      </c>
      <c r="C1353" t="s">
        <v>686</v>
      </c>
      <c r="D1353">
        <v>7.98</v>
      </c>
      <c r="E1353">
        <v>761</v>
      </c>
      <c r="F1353">
        <v>3</v>
      </c>
    </row>
    <row r="1354" spans="1:6" ht="15" customHeight="1" x14ac:dyDescent="0.25">
      <c r="B1354" s="1" t="s">
        <v>672</v>
      </c>
      <c r="C1354" t="s">
        <v>701</v>
      </c>
      <c r="D1354">
        <v>104.97</v>
      </c>
      <c r="E1354">
        <v>10013</v>
      </c>
      <c r="F1354">
        <v>26.5</v>
      </c>
    </row>
    <row r="1355" spans="1:6" x14ac:dyDescent="0.25">
      <c r="B1355" s="1" t="s">
        <v>674</v>
      </c>
      <c r="C1355" t="s">
        <v>688</v>
      </c>
      <c r="D1355">
        <v>630.54</v>
      </c>
      <c r="E1355">
        <v>60150</v>
      </c>
      <c r="F1355">
        <v>363.6</v>
      </c>
    </row>
    <row r="1356" spans="1:6" x14ac:dyDescent="0.25">
      <c r="B1356" s="1" t="s">
        <v>674</v>
      </c>
      <c r="C1356" t="s">
        <v>673</v>
      </c>
      <c r="D1356">
        <v>105.16</v>
      </c>
      <c r="E1356">
        <v>10032</v>
      </c>
      <c r="F1356">
        <v>35.200000000000003</v>
      </c>
    </row>
    <row r="1357" spans="1:6" x14ac:dyDescent="0.25">
      <c r="B1357" s="1" t="s">
        <v>703</v>
      </c>
      <c r="C1357" t="s">
        <v>673</v>
      </c>
      <c r="D1357">
        <v>71.05</v>
      </c>
      <c r="E1357">
        <v>6778</v>
      </c>
      <c r="F1357">
        <v>24.9</v>
      </c>
    </row>
    <row r="1358" spans="1:6" x14ac:dyDescent="0.25">
      <c r="B1358" s="1" t="s">
        <v>704</v>
      </c>
      <c r="C1358" t="s">
        <v>903</v>
      </c>
      <c r="D1358">
        <v>581.38</v>
      </c>
      <c r="E1358">
        <v>21470</v>
      </c>
      <c r="F1358">
        <v>709</v>
      </c>
    </row>
    <row r="1359" spans="1:6" x14ac:dyDescent="0.25">
      <c r="B1359" s="1" t="s">
        <v>728</v>
      </c>
      <c r="C1359" t="s">
        <v>729</v>
      </c>
      <c r="D1359">
        <v>47.33</v>
      </c>
      <c r="E1359">
        <v>3131</v>
      </c>
      <c r="F1359">
        <v>98.6</v>
      </c>
    </row>
    <row r="1360" spans="1:6" x14ac:dyDescent="0.25">
      <c r="B1360" s="1" t="s">
        <v>708</v>
      </c>
      <c r="C1360" t="s">
        <v>724</v>
      </c>
      <c r="D1360">
        <v>46.44</v>
      </c>
      <c r="E1360">
        <v>4430</v>
      </c>
      <c r="F1360">
        <v>0</v>
      </c>
    </row>
    <row r="1361" spans="1:6" x14ac:dyDescent="0.25">
      <c r="B1361" s="1" t="s">
        <v>678</v>
      </c>
      <c r="C1361" t="s">
        <v>725</v>
      </c>
      <c r="D1361">
        <v>1806.42</v>
      </c>
      <c r="E1361">
        <v>172321</v>
      </c>
      <c r="F1361">
        <v>1665</v>
      </c>
    </row>
    <row r="1362" spans="1:6" x14ac:dyDescent="0.25">
      <c r="B1362" s="1" t="s">
        <v>893</v>
      </c>
      <c r="C1362" t="s">
        <v>903</v>
      </c>
      <c r="D1362">
        <v>113.06</v>
      </c>
      <c r="E1362">
        <v>8031</v>
      </c>
      <c r="F1362">
        <v>807.6</v>
      </c>
    </row>
    <row r="1363" spans="1:6" x14ac:dyDescent="0.25">
      <c r="B1363" s="1" t="s">
        <v>726</v>
      </c>
      <c r="C1363" t="s">
        <v>679</v>
      </c>
      <c r="D1363">
        <v>15.48</v>
      </c>
      <c r="E1363">
        <v>1477</v>
      </c>
      <c r="F1363">
        <v>0</v>
      </c>
    </row>
    <row r="1365" spans="1:6" x14ac:dyDescent="0.25">
      <c r="A1365" s="49" t="s">
        <v>671</v>
      </c>
      <c r="D1365" s="49">
        <f>SUM(D1353:D1363)</f>
        <v>3529.81</v>
      </c>
      <c r="E1365" s="49">
        <f>SUM(E1353:E1363)</f>
        <v>298594</v>
      </c>
      <c r="F1365" s="49">
        <f>SUM(F1353:F1363)</f>
        <v>3733.4</v>
      </c>
    </row>
    <row r="1368" spans="1:6" x14ac:dyDescent="0.25">
      <c r="A1368" s="49" t="s">
        <v>277</v>
      </c>
    </row>
    <row r="1369" spans="1:6" x14ac:dyDescent="0.25">
      <c r="A1369" s="49" t="s">
        <v>649</v>
      </c>
      <c r="B1369" s="24"/>
      <c r="C1369" s="24"/>
      <c r="D1369" s="24"/>
      <c r="E1369" s="24"/>
      <c r="F1369" s="24"/>
    </row>
    <row r="1370" spans="1:6" ht="15" customHeight="1" x14ac:dyDescent="0.25">
      <c r="B1370" s="1" t="s">
        <v>672</v>
      </c>
      <c r="C1370" t="s">
        <v>686</v>
      </c>
      <c r="D1370">
        <v>36.869999999999997</v>
      </c>
      <c r="E1370">
        <v>3413.35</v>
      </c>
      <c r="F1370">
        <v>18.57</v>
      </c>
    </row>
    <row r="1371" spans="1:6" x14ac:dyDescent="0.25">
      <c r="B1371" s="1" t="s">
        <v>904</v>
      </c>
      <c r="C1371" t="s">
        <v>675</v>
      </c>
      <c r="D1371">
        <v>598.42999999999995</v>
      </c>
      <c r="E1371">
        <v>55395.65</v>
      </c>
      <c r="F1371">
        <v>317.35000000000002</v>
      </c>
    </row>
    <row r="1372" spans="1:6" x14ac:dyDescent="0.25">
      <c r="B1372" s="1" t="s">
        <v>904</v>
      </c>
      <c r="C1372" t="s">
        <v>673</v>
      </c>
      <c r="D1372">
        <v>638.87</v>
      </c>
      <c r="E1372">
        <v>59138.55</v>
      </c>
      <c r="F1372">
        <v>228.82</v>
      </c>
    </row>
    <row r="1373" spans="1:6" x14ac:dyDescent="0.25">
      <c r="B1373" s="1" t="s">
        <v>704</v>
      </c>
      <c r="C1373" t="s">
        <v>827</v>
      </c>
      <c r="D1373">
        <v>374.39</v>
      </c>
      <c r="E1373">
        <v>24259.5</v>
      </c>
      <c r="F1373">
        <v>691.39</v>
      </c>
    </row>
    <row r="1374" spans="1:6" x14ac:dyDescent="0.25">
      <c r="B1374" s="1" t="s">
        <v>678</v>
      </c>
      <c r="C1374" t="s">
        <v>679</v>
      </c>
      <c r="D1374">
        <v>1910.43</v>
      </c>
      <c r="E1374">
        <v>176845.11</v>
      </c>
      <c r="F1374">
        <v>1565.93</v>
      </c>
    </row>
    <row r="1375" spans="1:6" x14ac:dyDescent="0.25">
      <c r="B1375" s="1" t="s">
        <v>744</v>
      </c>
      <c r="C1375" t="s">
        <v>743</v>
      </c>
      <c r="D1375">
        <v>525.46</v>
      </c>
      <c r="E1375">
        <v>48640.45</v>
      </c>
      <c r="F1375">
        <v>691.39</v>
      </c>
    </row>
    <row r="1377" spans="1:6" x14ac:dyDescent="0.25">
      <c r="A1377" s="49" t="s">
        <v>671</v>
      </c>
      <c r="D1377" s="49">
        <f>SUM(D1370:D1375)</f>
        <v>4084.45</v>
      </c>
      <c r="E1377" s="49">
        <f>SUM(E1370:E1375)</f>
        <v>367692.61</v>
      </c>
      <c r="F1377" s="49">
        <f>SUM(F1370:F1375)</f>
        <v>3513.4500000000003</v>
      </c>
    </row>
    <row r="1380" spans="1:6" x14ac:dyDescent="0.25">
      <c r="A1380" s="49" t="s">
        <v>279</v>
      </c>
    </row>
    <row r="1381" spans="1:6" x14ac:dyDescent="0.25">
      <c r="A1381" s="49" t="s">
        <v>649</v>
      </c>
      <c r="B1381" s="24"/>
      <c r="C1381" s="24"/>
      <c r="D1381" s="24"/>
      <c r="E1381" s="24"/>
      <c r="F1381" s="24"/>
    </row>
    <row r="1382" spans="1:6" ht="15" customHeight="1" x14ac:dyDescent="0.25">
      <c r="B1382" s="1" t="s">
        <v>672</v>
      </c>
      <c r="C1382" t="s">
        <v>673</v>
      </c>
      <c r="D1382">
        <v>33.549999999999997</v>
      </c>
      <c r="E1382">
        <v>2942.38</v>
      </c>
      <c r="F1382">
        <v>10.39</v>
      </c>
    </row>
    <row r="1383" spans="1:6" x14ac:dyDescent="0.25">
      <c r="B1383" s="1" t="s">
        <v>672</v>
      </c>
      <c r="C1383" t="s">
        <v>675</v>
      </c>
      <c r="D1383">
        <v>9.0399999999999991</v>
      </c>
      <c r="E1383">
        <v>792.77</v>
      </c>
      <c r="F1383">
        <v>4.32</v>
      </c>
    </row>
    <row r="1384" spans="1:6" x14ac:dyDescent="0.25">
      <c r="B1384" s="1" t="s">
        <v>674</v>
      </c>
      <c r="C1384" t="s">
        <v>689</v>
      </c>
      <c r="D1384">
        <v>539.83000000000004</v>
      </c>
      <c r="E1384">
        <v>47340.76</v>
      </c>
      <c r="F1384">
        <v>186.77</v>
      </c>
    </row>
    <row r="1385" spans="1:6" x14ac:dyDescent="0.25">
      <c r="B1385" s="1" t="s">
        <v>674</v>
      </c>
      <c r="C1385" t="s">
        <v>675</v>
      </c>
      <c r="D1385">
        <v>472.56</v>
      </c>
      <c r="E1385">
        <v>41441.97</v>
      </c>
      <c r="F1385">
        <v>238.88</v>
      </c>
    </row>
    <row r="1386" spans="1:6" x14ac:dyDescent="0.25">
      <c r="B1386" s="1" t="s">
        <v>678</v>
      </c>
      <c r="C1386" t="s">
        <v>677</v>
      </c>
      <c r="D1386">
        <v>9.33</v>
      </c>
      <c r="E1386">
        <v>818.38</v>
      </c>
      <c r="F1386">
        <v>4.4800000000000004</v>
      </c>
    </row>
    <row r="1387" spans="1:6" x14ac:dyDescent="0.25">
      <c r="B1387" s="1" t="s">
        <v>728</v>
      </c>
      <c r="C1387" t="s">
        <v>761</v>
      </c>
      <c r="D1387">
        <v>287.27</v>
      </c>
      <c r="E1387">
        <v>17634.96</v>
      </c>
      <c r="F1387">
        <v>635.24</v>
      </c>
    </row>
    <row r="1388" spans="1:6" x14ac:dyDescent="0.25">
      <c r="B1388" s="1" t="s">
        <v>905</v>
      </c>
      <c r="C1388" t="s">
        <v>761</v>
      </c>
      <c r="D1388">
        <v>10.48</v>
      </c>
      <c r="E1388">
        <v>918.97</v>
      </c>
      <c r="F1388">
        <v>14.97</v>
      </c>
    </row>
    <row r="1389" spans="1:6" x14ac:dyDescent="0.25">
      <c r="B1389" s="1" t="s">
        <v>678</v>
      </c>
      <c r="C1389" t="s">
        <v>679</v>
      </c>
      <c r="D1389">
        <v>2303.35</v>
      </c>
      <c r="E1389">
        <v>201994.76</v>
      </c>
      <c r="F1389">
        <v>1919.46</v>
      </c>
    </row>
    <row r="1390" spans="1:6" x14ac:dyDescent="0.25">
      <c r="B1390" s="1" t="s">
        <v>744</v>
      </c>
      <c r="C1390" t="s">
        <v>761</v>
      </c>
      <c r="D1390">
        <v>571.72</v>
      </c>
      <c r="E1390">
        <v>50137.21</v>
      </c>
      <c r="F1390">
        <v>635.24</v>
      </c>
    </row>
    <row r="1392" spans="1:6" x14ac:dyDescent="0.25">
      <c r="A1392" s="49" t="s">
        <v>671</v>
      </c>
      <c r="D1392" s="49">
        <f>SUM(D1382:D1390)</f>
        <v>4237.13</v>
      </c>
      <c r="E1392" s="49">
        <f>SUM(E1382:E1390)</f>
        <v>364022.16000000003</v>
      </c>
      <c r="F1392" s="49">
        <f>SUM(F1382:F1390)</f>
        <v>3649.75</v>
      </c>
    </row>
    <row r="1395" spans="1:6" x14ac:dyDescent="0.25">
      <c r="A1395" s="49" t="s">
        <v>282</v>
      </c>
    </row>
    <row r="1396" spans="1:6" x14ac:dyDescent="0.25">
      <c r="A1396" s="49" t="s">
        <v>649</v>
      </c>
      <c r="B1396" s="24"/>
      <c r="C1396" s="24"/>
      <c r="D1396" s="24"/>
      <c r="E1396" s="24"/>
      <c r="F1396" s="24"/>
    </row>
    <row r="1397" spans="1:6" ht="15" customHeight="1" x14ac:dyDescent="0.25">
      <c r="B1397" s="1" t="s">
        <v>672</v>
      </c>
      <c r="C1397" t="s">
        <v>673</v>
      </c>
      <c r="D1397">
        <v>45.02</v>
      </c>
      <c r="E1397">
        <v>3906.49</v>
      </c>
      <c r="F1397">
        <v>16.45</v>
      </c>
    </row>
    <row r="1398" spans="1:6" x14ac:dyDescent="0.25">
      <c r="B1398" s="1" t="s">
        <v>672</v>
      </c>
      <c r="C1398" t="s">
        <v>675</v>
      </c>
      <c r="D1398">
        <v>5.2</v>
      </c>
      <c r="E1398">
        <v>451.21</v>
      </c>
      <c r="F1398">
        <v>2.5</v>
      </c>
    </row>
    <row r="1399" spans="1:6" x14ac:dyDescent="0.25">
      <c r="B1399" s="1" t="s">
        <v>674</v>
      </c>
      <c r="C1399" t="s">
        <v>689</v>
      </c>
      <c r="D1399">
        <v>138</v>
      </c>
      <c r="E1399">
        <v>11974.65</v>
      </c>
      <c r="F1399">
        <v>59.66</v>
      </c>
    </row>
    <row r="1400" spans="1:6" x14ac:dyDescent="0.25">
      <c r="B1400" s="1" t="s">
        <v>674</v>
      </c>
      <c r="C1400" t="s">
        <v>675</v>
      </c>
      <c r="D1400">
        <v>94.53</v>
      </c>
      <c r="E1400">
        <v>8202.75</v>
      </c>
      <c r="F1400">
        <v>49.83</v>
      </c>
    </row>
    <row r="1401" spans="1:6" x14ac:dyDescent="0.25">
      <c r="B1401" s="1" t="s">
        <v>906</v>
      </c>
      <c r="C1401" t="s">
        <v>761</v>
      </c>
      <c r="D1401">
        <v>104.05</v>
      </c>
      <c r="E1401">
        <v>6319.73</v>
      </c>
      <c r="F1401">
        <v>204.5</v>
      </c>
    </row>
    <row r="1402" spans="1:6" x14ac:dyDescent="0.25">
      <c r="B1402" s="1" t="s">
        <v>905</v>
      </c>
      <c r="C1402" t="s">
        <v>907</v>
      </c>
      <c r="D1402">
        <v>20.95</v>
      </c>
      <c r="E1402">
        <v>1818.15</v>
      </c>
      <c r="F1402">
        <v>32.74</v>
      </c>
    </row>
    <row r="1403" spans="1:6" x14ac:dyDescent="0.25">
      <c r="B1403" s="1" t="s">
        <v>678</v>
      </c>
      <c r="C1403" t="s">
        <v>679</v>
      </c>
      <c r="D1403">
        <v>694.4</v>
      </c>
      <c r="E1403">
        <v>60253.72</v>
      </c>
      <c r="F1403">
        <v>780.23</v>
      </c>
    </row>
    <row r="1404" spans="1:6" x14ac:dyDescent="0.25">
      <c r="B1404" s="1" t="s">
        <v>674</v>
      </c>
      <c r="C1404" t="s">
        <v>679</v>
      </c>
      <c r="D1404">
        <v>11.67</v>
      </c>
      <c r="E1404">
        <v>1012.51</v>
      </c>
      <c r="F1404">
        <v>5.61</v>
      </c>
    </row>
    <row r="1405" spans="1:6" x14ac:dyDescent="0.25">
      <c r="B1405" s="1" t="s">
        <v>680</v>
      </c>
      <c r="C1405" t="s">
        <v>761</v>
      </c>
      <c r="D1405">
        <v>47.65</v>
      </c>
      <c r="E1405">
        <v>4134.5200000000004</v>
      </c>
      <c r="F1405">
        <v>226.9</v>
      </c>
    </row>
    <row r="1406" spans="1:6" x14ac:dyDescent="0.25">
      <c r="B1406" s="1" t="s">
        <v>744</v>
      </c>
      <c r="C1406" t="s">
        <v>761</v>
      </c>
      <c r="D1406">
        <v>3.46</v>
      </c>
      <c r="E1406">
        <v>299.88</v>
      </c>
      <c r="F1406">
        <v>3.84</v>
      </c>
    </row>
    <row r="1408" spans="1:6" x14ac:dyDescent="0.25">
      <c r="A1408" s="49" t="s">
        <v>671</v>
      </c>
      <c r="D1408" s="49">
        <f>SUM(D1397:D1406)</f>
        <v>1164.9300000000003</v>
      </c>
      <c r="E1408" s="49">
        <f>SUM(E1397:E1406)</f>
        <v>98373.61</v>
      </c>
      <c r="F1408" s="49">
        <f>SUM(F1397:F1406)</f>
        <v>1382.26</v>
      </c>
    </row>
    <row r="1411" spans="1:6" x14ac:dyDescent="0.25">
      <c r="A1411" s="49" t="s">
        <v>285</v>
      </c>
    </row>
    <row r="1412" spans="1:6" x14ac:dyDescent="0.25">
      <c r="A1412" s="49" t="s">
        <v>649</v>
      </c>
      <c r="B1412" s="24"/>
      <c r="C1412" s="24"/>
      <c r="D1412" s="24"/>
      <c r="E1412" s="24"/>
      <c r="F1412" s="24"/>
    </row>
    <row r="1413" spans="1:6" ht="15" customHeight="1" x14ac:dyDescent="0.25">
      <c r="B1413" s="1" t="s">
        <v>672</v>
      </c>
      <c r="C1413" t="s">
        <v>686</v>
      </c>
      <c r="D1413">
        <v>13.4</v>
      </c>
      <c r="E1413">
        <v>1235.8399999999999</v>
      </c>
      <c r="F1413">
        <v>6.7</v>
      </c>
    </row>
    <row r="1414" spans="1:6" x14ac:dyDescent="0.25">
      <c r="B1414" s="1" t="s">
        <v>703</v>
      </c>
      <c r="C1414" t="s">
        <v>688</v>
      </c>
      <c r="D1414">
        <v>14.08</v>
      </c>
      <c r="E1414">
        <v>1298.26</v>
      </c>
      <c r="F1414">
        <v>8.3000000000000007</v>
      </c>
    </row>
    <row r="1415" spans="1:6" x14ac:dyDescent="0.25">
      <c r="B1415" s="1" t="s">
        <v>871</v>
      </c>
      <c r="C1415" t="s">
        <v>688</v>
      </c>
      <c r="D1415">
        <v>295.16000000000003</v>
      </c>
      <c r="E1415">
        <v>27221.45</v>
      </c>
      <c r="F1415">
        <v>178.02</v>
      </c>
    </row>
    <row r="1416" spans="1:6" x14ac:dyDescent="0.25">
      <c r="B1416" s="1" t="s">
        <v>775</v>
      </c>
      <c r="C1416" t="s">
        <v>689</v>
      </c>
      <c r="D1416">
        <v>99.36</v>
      </c>
      <c r="E1416">
        <v>9163.82</v>
      </c>
      <c r="F1416">
        <v>39.32</v>
      </c>
    </row>
    <row r="1417" spans="1:6" x14ac:dyDescent="0.25">
      <c r="B1417" s="1" t="s">
        <v>682</v>
      </c>
      <c r="C1417" t="s">
        <v>673</v>
      </c>
      <c r="D1417">
        <v>3</v>
      </c>
      <c r="E1417">
        <v>276.68</v>
      </c>
      <c r="F1417">
        <v>1</v>
      </c>
    </row>
    <row r="1418" spans="1:6" x14ac:dyDescent="0.25">
      <c r="B1418" s="1" t="s">
        <v>704</v>
      </c>
      <c r="C1418" t="s">
        <v>749</v>
      </c>
      <c r="D1418">
        <v>338.21</v>
      </c>
      <c r="E1418">
        <v>21834.37</v>
      </c>
      <c r="F1418">
        <v>445.2</v>
      </c>
    </row>
    <row r="1419" spans="1:6" x14ac:dyDescent="0.25">
      <c r="B1419" s="1" t="s">
        <v>876</v>
      </c>
      <c r="C1419" t="s">
        <v>725</v>
      </c>
      <c r="D1419">
        <v>708.02</v>
      </c>
      <c r="E1419">
        <v>65298.95</v>
      </c>
      <c r="F1419">
        <v>507.7</v>
      </c>
    </row>
    <row r="1420" spans="1:6" x14ac:dyDescent="0.25">
      <c r="B1420" s="1" t="s">
        <v>876</v>
      </c>
      <c r="C1420" t="s">
        <v>725</v>
      </c>
      <c r="D1420">
        <v>271.27</v>
      </c>
      <c r="E1420">
        <v>25018.400000000001</v>
      </c>
      <c r="F1420">
        <v>170.61</v>
      </c>
    </row>
    <row r="1421" spans="1:6" x14ac:dyDescent="0.25">
      <c r="B1421" s="1" t="s">
        <v>680</v>
      </c>
      <c r="C1421" t="s">
        <v>908</v>
      </c>
      <c r="D1421">
        <v>446.27</v>
      </c>
      <c r="E1421">
        <v>41157.85</v>
      </c>
      <c r="F1421">
        <v>492.92</v>
      </c>
    </row>
    <row r="1423" spans="1:6" x14ac:dyDescent="0.25">
      <c r="A1423" s="49" t="s">
        <v>671</v>
      </c>
      <c r="D1423" s="49">
        <f>SUM(D1413:D1421)</f>
        <v>2188.77</v>
      </c>
      <c r="E1423" s="49">
        <f>SUM(E1413:E1421)</f>
        <v>192505.62</v>
      </c>
      <c r="F1423" s="49">
        <f>SUM(F1413:F1421)</f>
        <v>1849.77</v>
      </c>
    </row>
    <row r="1426" spans="1:6" x14ac:dyDescent="0.25">
      <c r="A1426" s="49" t="s">
        <v>288</v>
      </c>
    </row>
    <row r="1427" spans="1:6" x14ac:dyDescent="0.25">
      <c r="A1427" s="49" t="s">
        <v>649</v>
      </c>
      <c r="B1427" s="24"/>
      <c r="C1427" s="24"/>
      <c r="D1427" s="24"/>
      <c r="E1427" s="24"/>
      <c r="F1427" s="24"/>
    </row>
    <row r="1428" spans="1:6" ht="15" customHeight="1" x14ac:dyDescent="0.25">
      <c r="B1428" s="1" t="s">
        <v>672</v>
      </c>
      <c r="C1428" t="s">
        <v>686</v>
      </c>
      <c r="D1428">
        <v>103.14</v>
      </c>
      <c r="E1428">
        <v>9451.99</v>
      </c>
      <c r="F1428">
        <v>48.63</v>
      </c>
    </row>
    <row r="1429" spans="1:6" x14ac:dyDescent="0.25">
      <c r="B1429" s="1" t="s">
        <v>840</v>
      </c>
      <c r="C1429" t="s">
        <v>673</v>
      </c>
      <c r="D1429">
        <v>234.46</v>
      </c>
      <c r="E1429">
        <v>21486.639999999999</v>
      </c>
      <c r="F1429">
        <v>76.25</v>
      </c>
    </row>
    <row r="1430" spans="1:6" x14ac:dyDescent="0.25">
      <c r="B1430" s="1" t="s">
        <v>703</v>
      </c>
      <c r="C1430" t="s">
        <v>689</v>
      </c>
      <c r="D1430">
        <v>224</v>
      </c>
      <c r="E1430">
        <v>20527.82</v>
      </c>
      <c r="F1430">
        <v>82.12</v>
      </c>
    </row>
    <row r="1431" spans="1:6" x14ac:dyDescent="0.25">
      <c r="B1431" s="1" t="s">
        <v>871</v>
      </c>
      <c r="C1431" t="s">
        <v>688</v>
      </c>
      <c r="D1431">
        <v>1280.22</v>
      </c>
      <c r="E1431">
        <v>117322.72</v>
      </c>
      <c r="F1431">
        <v>739.3</v>
      </c>
    </row>
    <row r="1432" spans="1:6" x14ac:dyDescent="0.25">
      <c r="B1432" s="1" t="s">
        <v>775</v>
      </c>
      <c r="C1432" t="s">
        <v>689</v>
      </c>
      <c r="D1432">
        <v>517.42999999999995</v>
      </c>
      <c r="E1432">
        <v>47418.76</v>
      </c>
      <c r="F1432">
        <v>197.1</v>
      </c>
    </row>
    <row r="1433" spans="1:6" x14ac:dyDescent="0.25">
      <c r="B1433" s="1" t="s">
        <v>764</v>
      </c>
      <c r="C1433" t="s">
        <v>765</v>
      </c>
      <c r="D1433">
        <v>85.15</v>
      </c>
      <c r="E1433">
        <v>7803.53</v>
      </c>
      <c r="F1433">
        <v>29.12</v>
      </c>
    </row>
    <row r="1434" spans="1:6" x14ac:dyDescent="0.25">
      <c r="B1434" s="1" t="s">
        <v>704</v>
      </c>
      <c r="C1434" t="s">
        <v>908</v>
      </c>
      <c r="D1434">
        <v>1001.39</v>
      </c>
      <c r="E1434">
        <v>64253.69</v>
      </c>
      <c r="F1434">
        <v>1612.46</v>
      </c>
    </row>
    <row r="1435" spans="1:6" x14ac:dyDescent="0.25">
      <c r="B1435" s="1" t="s">
        <v>909</v>
      </c>
      <c r="C1435" t="s">
        <v>725</v>
      </c>
      <c r="D1435">
        <v>970.99</v>
      </c>
      <c r="E1435">
        <v>88984.21</v>
      </c>
      <c r="F1435">
        <v>960.43</v>
      </c>
    </row>
    <row r="1436" spans="1:6" x14ac:dyDescent="0.25">
      <c r="B1436" s="1" t="s">
        <v>909</v>
      </c>
      <c r="C1436" t="s">
        <v>725</v>
      </c>
      <c r="D1436">
        <v>1338.72</v>
      </c>
      <c r="E1436">
        <v>122683.08</v>
      </c>
      <c r="F1436">
        <v>1052.45</v>
      </c>
    </row>
    <row r="1437" spans="1:6" x14ac:dyDescent="0.25">
      <c r="B1437" s="1" t="s">
        <v>910</v>
      </c>
      <c r="C1437" t="s">
        <v>733</v>
      </c>
      <c r="D1437">
        <v>2133.17</v>
      </c>
      <c r="E1437">
        <v>195489.05</v>
      </c>
      <c r="F1437">
        <v>2187.19</v>
      </c>
    </row>
    <row r="1438" spans="1:6" x14ac:dyDescent="0.25">
      <c r="B1438" s="1" t="s">
        <v>680</v>
      </c>
      <c r="C1438" t="s">
        <v>908</v>
      </c>
      <c r="D1438">
        <v>1005.76</v>
      </c>
      <c r="E1438">
        <v>92170.54</v>
      </c>
      <c r="F1438">
        <v>1372.12</v>
      </c>
    </row>
    <row r="1439" spans="1:6" x14ac:dyDescent="0.25">
      <c r="B1439" s="1" t="s">
        <v>710</v>
      </c>
      <c r="C1439" t="s">
        <v>776</v>
      </c>
      <c r="D1439">
        <v>239.92</v>
      </c>
      <c r="E1439">
        <v>21986.67</v>
      </c>
      <c r="F1439">
        <v>243.95</v>
      </c>
    </row>
    <row r="1440" spans="1:6" x14ac:dyDescent="0.25">
      <c r="B1440" s="1" t="s">
        <v>911</v>
      </c>
      <c r="C1440" t="s">
        <v>908</v>
      </c>
      <c r="D1440">
        <v>31.62</v>
      </c>
      <c r="E1440">
        <v>2897.98</v>
      </c>
      <c r="F1440">
        <v>41.76</v>
      </c>
    </row>
    <row r="1442" spans="1:6" x14ac:dyDescent="0.25">
      <c r="A1442" s="49" t="s">
        <v>671</v>
      </c>
      <c r="D1442" s="49">
        <f>SUM(D1428:D1440)</f>
        <v>9165.9700000000012</v>
      </c>
      <c r="E1442" s="49">
        <f>SUM(E1428:E1440)</f>
        <v>812476.68</v>
      </c>
      <c r="F1442" s="49">
        <f>SUM(F1428:F1440)</f>
        <v>8642.8799999999992</v>
      </c>
    </row>
    <row r="1445" spans="1:6" x14ac:dyDescent="0.25">
      <c r="A1445" s="49" t="s">
        <v>291</v>
      </c>
    </row>
    <row r="1446" spans="1:6" x14ac:dyDescent="0.25">
      <c r="A1446" s="49" t="s">
        <v>649</v>
      </c>
      <c r="B1446" s="24"/>
      <c r="C1446" s="24"/>
      <c r="D1446" s="24"/>
      <c r="E1446" s="24"/>
      <c r="F1446" s="24"/>
    </row>
    <row r="1447" spans="1:6" ht="15" customHeight="1" x14ac:dyDescent="0.25">
      <c r="B1447" s="1" t="s">
        <v>672</v>
      </c>
      <c r="C1447" t="s">
        <v>686</v>
      </c>
      <c r="D1447">
        <v>10.82</v>
      </c>
      <c r="E1447">
        <v>1017.74</v>
      </c>
      <c r="F1447">
        <v>4.4800000000000004</v>
      </c>
    </row>
    <row r="1448" spans="1:6" x14ac:dyDescent="0.25">
      <c r="B1448" s="1" t="s">
        <v>672</v>
      </c>
      <c r="C1448" t="s">
        <v>673</v>
      </c>
      <c r="D1448">
        <v>125.71</v>
      </c>
      <c r="E1448">
        <v>11826.77</v>
      </c>
      <c r="F1448">
        <v>26.27</v>
      </c>
    </row>
    <row r="1449" spans="1:6" x14ac:dyDescent="0.25">
      <c r="B1449" s="1" t="s">
        <v>912</v>
      </c>
      <c r="C1449" t="s">
        <v>675</v>
      </c>
      <c r="D1449">
        <v>903.79</v>
      </c>
      <c r="E1449">
        <v>85027.42</v>
      </c>
      <c r="F1449">
        <v>381.71</v>
      </c>
    </row>
    <row r="1450" spans="1:6" x14ac:dyDescent="0.25">
      <c r="B1450" s="1" t="s">
        <v>912</v>
      </c>
      <c r="C1450" t="s">
        <v>673</v>
      </c>
      <c r="D1450">
        <v>944.71</v>
      </c>
      <c r="E1450">
        <v>88876.35</v>
      </c>
      <c r="F1450">
        <v>264.93</v>
      </c>
    </row>
    <row r="1451" spans="1:6" x14ac:dyDescent="0.25">
      <c r="B1451" s="1" t="s">
        <v>676</v>
      </c>
      <c r="C1451" t="s">
        <v>776</v>
      </c>
      <c r="D1451">
        <v>246.4</v>
      </c>
      <c r="E1451">
        <v>13577.21</v>
      </c>
      <c r="F1451">
        <v>385</v>
      </c>
    </row>
    <row r="1452" spans="1:6" x14ac:dyDescent="0.25">
      <c r="B1452" s="1" t="s">
        <v>678</v>
      </c>
      <c r="C1452" t="s">
        <v>733</v>
      </c>
      <c r="D1452">
        <v>900.6</v>
      </c>
      <c r="E1452">
        <v>84726.95</v>
      </c>
      <c r="F1452">
        <v>654.49</v>
      </c>
    </row>
    <row r="1453" spans="1:6" x14ac:dyDescent="0.25">
      <c r="B1453" s="1" t="s">
        <v>678</v>
      </c>
      <c r="C1453" t="s">
        <v>679</v>
      </c>
      <c r="D1453">
        <v>1606.11</v>
      </c>
      <c r="E1453">
        <v>151100.32999999999</v>
      </c>
      <c r="F1453">
        <v>1590.21</v>
      </c>
    </row>
    <row r="1454" spans="1:6" x14ac:dyDescent="0.25">
      <c r="B1454" s="1" t="s">
        <v>678</v>
      </c>
      <c r="C1454" t="s">
        <v>679</v>
      </c>
      <c r="D1454">
        <v>81.53</v>
      </c>
      <c r="E1454">
        <v>7670.58</v>
      </c>
      <c r="F1454">
        <v>64.2</v>
      </c>
    </row>
    <row r="1455" spans="1:6" x14ac:dyDescent="0.25">
      <c r="B1455" s="1" t="s">
        <v>678</v>
      </c>
      <c r="C1455" t="s">
        <v>789</v>
      </c>
      <c r="D1455">
        <v>173.24</v>
      </c>
      <c r="E1455">
        <v>16297.94</v>
      </c>
      <c r="F1455">
        <v>333.15</v>
      </c>
    </row>
    <row r="1456" spans="1:6" x14ac:dyDescent="0.25">
      <c r="B1456" s="1" t="s">
        <v>913</v>
      </c>
      <c r="C1456" t="s">
        <v>914</v>
      </c>
      <c r="D1456">
        <v>318.99</v>
      </c>
      <c r="E1456">
        <v>30010.04</v>
      </c>
      <c r="F1456">
        <v>325.5</v>
      </c>
    </row>
    <row r="1457" spans="1:6" x14ac:dyDescent="0.25">
      <c r="B1457" s="1" t="s">
        <v>915</v>
      </c>
      <c r="C1457" t="s">
        <v>916</v>
      </c>
      <c r="D1457">
        <v>68.430000000000007</v>
      </c>
      <c r="E1457">
        <v>6437.31</v>
      </c>
      <c r="F1457">
        <v>59.5</v>
      </c>
    </row>
    <row r="1459" spans="1:6" x14ac:dyDescent="0.25">
      <c r="A1459" s="49" t="s">
        <v>671</v>
      </c>
      <c r="D1459" s="49">
        <f>SUM(D1447:D1457)</f>
        <v>5380.329999999999</v>
      </c>
      <c r="E1459" s="49">
        <f>SUM(E1447:E1457)</f>
        <v>496568.64</v>
      </c>
      <c r="F1459" s="49">
        <f>SUM(F1447:F1457)</f>
        <v>4089.44</v>
      </c>
    </row>
    <row r="1462" spans="1:6" x14ac:dyDescent="0.25">
      <c r="A1462" s="49" t="s">
        <v>293</v>
      </c>
    </row>
    <row r="1463" spans="1:6" x14ac:dyDescent="0.25">
      <c r="A1463" s="49" t="s">
        <v>649</v>
      </c>
      <c r="B1463" s="24"/>
      <c r="C1463" s="24"/>
      <c r="D1463" s="24"/>
      <c r="E1463" s="24"/>
      <c r="F1463" s="24"/>
    </row>
    <row r="1464" spans="1:6" ht="15" customHeight="1" x14ac:dyDescent="0.25">
      <c r="B1464" s="1" t="s">
        <v>672</v>
      </c>
      <c r="C1464" t="s">
        <v>686</v>
      </c>
      <c r="D1464">
        <v>25.76</v>
      </c>
      <c r="E1464">
        <v>2216.38</v>
      </c>
      <c r="F1464">
        <v>14.31</v>
      </c>
    </row>
    <row r="1465" spans="1:6" x14ac:dyDescent="0.25">
      <c r="B1465" s="1" t="s">
        <v>672</v>
      </c>
      <c r="C1465" t="s">
        <v>673</v>
      </c>
      <c r="D1465">
        <v>100.47</v>
      </c>
      <c r="E1465">
        <v>8644.39</v>
      </c>
      <c r="F1465">
        <v>33.49</v>
      </c>
    </row>
    <row r="1466" spans="1:6" x14ac:dyDescent="0.25">
      <c r="B1466" s="1" t="s">
        <v>672</v>
      </c>
      <c r="C1466" t="s">
        <v>688</v>
      </c>
      <c r="D1466">
        <v>3.67</v>
      </c>
      <c r="E1466">
        <v>315.77</v>
      </c>
      <c r="F1466">
        <v>2.04</v>
      </c>
    </row>
    <row r="1467" spans="1:6" x14ac:dyDescent="0.25">
      <c r="B1467" s="1" t="s">
        <v>871</v>
      </c>
      <c r="C1467" t="s">
        <v>688</v>
      </c>
      <c r="D1467">
        <v>122.7</v>
      </c>
      <c r="E1467">
        <v>10557.05</v>
      </c>
      <c r="F1467">
        <v>76.59</v>
      </c>
    </row>
    <row r="1468" spans="1:6" x14ac:dyDescent="0.25">
      <c r="B1468" s="1" t="s">
        <v>775</v>
      </c>
      <c r="C1468" t="s">
        <v>689</v>
      </c>
      <c r="D1468">
        <v>126.07</v>
      </c>
      <c r="E1468">
        <v>10847</v>
      </c>
      <c r="F1468">
        <v>52.86</v>
      </c>
    </row>
    <row r="1469" spans="1:6" x14ac:dyDescent="0.25">
      <c r="B1469" s="1" t="s">
        <v>704</v>
      </c>
      <c r="C1469" t="s">
        <v>673</v>
      </c>
      <c r="D1469">
        <v>65.83</v>
      </c>
      <c r="E1469">
        <v>3964.15</v>
      </c>
      <c r="F1469">
        <v>84</v>
      </c>
    </row>
    <row r="1470" spans="1:6" x14ac:dyDescent="0.25">
      <c r="B1470" s="1" t="s">
        <v>917</v>
      </c>
      <c r="C1470" t="s">
        <v>673</v>
      </c>
      <c r="D1470">
        <v>177.41</v>
      </c>
      <c r="E1470">
        <v>10683.26</v>
      </c>
      <c r="F1470">
        <v>583.04999999999995</v>
      </c>
    </row>
    <row r="1471" spans="1:6" x14ac:dyDescent="0.25">
      <c r="B1471" s="1" t="s">
        <v>918</v>
      </c>
      <c r="C1471" t="s">
        <v>919</v>
      </c>
      <c r="D1471">
        <v>680.52</v>
      </c>
      <c r="E1471">
        <v>58551.61</v>
      </c>
      <c r="F1471">
        <v>594.14</v>
      </c>
    </row>
    <row r="1472" spans="1:6" x14ac:dyDescent="0.25">
      <c r="B1472" s="1" t="s">
        <v>918</v>
      </c>
      <c r="C1472" t="s">
        <v>919</v>
      </c>
      <c r="D1472">
        <v>734.94</v>
      </c>
      <c r="E1472">
        <v>63233.88</v>
      </c>
      <c r="F1472">
        <v>535.22</v>
      </c>
    </row>
    <row r="1473" spans="1:6" x14ac:dyDescent="0.25">
      <c r="B1473" s="1" t="s">
        <v>680</v>
      </c>
      <c r="C1473" t="s">
        <v>761</v>
      </c>
      <c r="D1473">
        <v>525.36</v>
      </c>
      <c r="E1473">
        <v>45201.72</v>
      </c>
      <c r="F1473">
        <v>765.83</v>
      </c>
    </row>
    <row r="1475" spans="1:6" x14ac:dyDescent="0.25">
      <c r="A1475" s="49" t="s">
        <v>671</v>
      </c>
      <c r="D1475" s="49">
        <f>SUM(D1464:D1473)</f>
        <v>2562.73</v>
      </c>
      <c r="E1475" s="49">
        <f>SUM(E1464:E1473)</f>
        <v>214215.21</v>
      </c>
      <c r="F1475" s="49">
        <f>SUM(F1464:F1473)</f>
        <v>2741.53</v>
      </c>
    </row>
    <row r="1478" spans="1:6" x14ac:dyDescent="0.25">
      <c r="A1478" s="49" t="s">
        <v>296</v>
      </c>
    </row>
    <row r="1479" spans="1:6" x14ac:dyDescent="0.25">
      <c r="A1479" s="49" t="s">
        <v>649</v>
      </c>
      <c r="B1479" s="24"/>
      <c r="C1479" s="24"/>
      <c r="D1479" s="24"/>
      <c r="E1479" s="24"/>
      <c r="F1479" s="24"/>
    </row>
    <row r="1480" spans="1:6" ht="15" customHeight="1" x14ac:dyDescent="0.25">
      <c r="B1480" s="1" t="s">
        <v>731</v>
      </c>
      <c r="C1480" t="s">
        <v>673</v>
      </c>
      <c r="D1480">
        <v>19.2</v>
      </c>
      <c r="E1480">
        <v>1683.76</v>
      </c>
      <c r="F1480">
        <v>6.4</v>
      </c>
    </row>
    <row r="1481" spans="1:6" x14ac:dyDescent="0.25">
      <c r="B1481" s="1" t="s">
        <v>871</v>
      </c>
      <c r="C1481" t="s">
        <v>688</v>
      </c>
      <c r="D1481">
        <v>61.6</v>
      </c>
      <c r="E1481">
        <v>5402.07</v>
      </c>
      <c r="F1481">
        <v>39.36</v>
      </c>
    </row>
    <row r="1482" spans="1:6" x14ac:dyDescent="0.25">
      <c r="B1482" s="1" t="s">
        <v>775</v>
      </c>
      <c r="C1482" t="s">
        <v>689</v>
      </c>
      <c r="D1482">
        <v>62.07</v>
      </c>
      <c r="E1482">
        <v>5443.29</v>
      </c>
      <c r="F1482">
        <v>26.06</v>
      </c>
    </row>
    <row r="1483" spans="1:6" x14ac:dyDescent="0.25">
      <c r="B1483" s="1" t="s">
        <v>918</v>
      </c>
      <c r="C1483" t="s">
        <v>919</v>
      </c>
      <c r="D1483">
        <v>576.13</v>
      </c>
      <c r="E1483">
        <v>50524.3</v>
      </c>
      <c r="F1483">
        <v>484.52</v>
      </c>
    </row>
    <row r="1484" spans="1:6" x14ac:dyDescent="0.25">
      <c r="B1484" s="1" t="s">
        <v>918</v>
      </c>
      <c r="C1484" t="s">
        <v>919</v>
      </c>
      <c r="D1484">
        <v>28.23</v>
      </c>
      <c r="E1484">
        <v>2475.66</v>
      </c>
      <c r="F1484">
        <v>19.62</v>
      </c>
    </row>
    <row r="1485" spans="1:6" x14ac:dyDescent="0.25">
      <c r="B1485" s="1" t="s">
        <v>911</v>
      </c>
      <c r="C1485" t="s">
        <v>920</v>
      </c>
      <c r="D1485">
        <v>2.91</v>
      </c>
      <c r="E1485">
        <v>255.2</v>
      </c>
      <c r="F1485">
        <v>4.3499999999999996</v>
      </c>
    </row>
    <row r="1486" spans="1:6" x14ac:dyDescent="0.25">
      <c r="B1486" s="1" t="s">
        <v>680</v>
      </c>
      <c r="C1486" t="s">
        <v>921</v>
      </c>
      <c r="D1486">
        <v>132.87</v>
      </c>
      <c r="E1486">
        <v>11652.17</v>
      </c>
      <c r="F1486">
        <v>193.68</v>
      </c>
    </row>
    <row r="1487" spans="1:6" x14ac:dyDescent="0.25">
      <c r="B1487" s="1" t="s">
        <v>777</v>
      </c>
      <c r="C1487" t="s">
        <v>921</v>
      </c>
      <c r="D1487">
        <v>25.04</v>
      </c>
      <c r="E1487">
        <v>2195.91</v>
      </c>
      <c r="F1487">
        <v>36.5</v>
      </c>
    </row>
    <row r="1489" spans="1:6" x14ac:dyDescent="0.25">
      <c r="A1489" s="49" t="s">
        <v>671</v>
      </c>
      <c r="D1489" s="49">
        <f>SUM(D1480:D1487)</f>
        <v>908.05</v>
      </c>
      <c r="E1489" s="49">
        <f>SUM(E1480:E1487)</f>
        <v>79632.36</v>
      </c>
      <c r="F1489" s="49">
        <f>SUM(F1480:F1487)</f>
        <v>810.49</v>
      </c>
    </row>
    <row r="1492" spans="1:6" x14ac:dyDescent="0.25">
      <c r="A1492" s="49" t="s">
        <v>299</v>
      </c>
    </row>
    <row r="1493" spans="1:6" x14ac:dyDescent="0.25">
      <c r="A1493" s="49" t="s">
        <v>649</v>
      </c>
      <c r="B1493" s="24"/>
      <c r="C1493" s="24"/>
      <c r="D1493" s="24"/>
      <c r="E1493" s="24"/>
      <c r="F1493" s="24"/>
    </row>
    <row r="1494" spans="1:6" ht="15" customHeight="1" x14ac:dyDescent="0.25">
      <c r="B1494" s="1" t="s">
        <v>672</v>
      </c>
      <c r="C1494" t="s">
        <v>686</v>
      </c>
      <c r="D1494">
        <v>14.13</v>
      </c>
      <c r="E1494">
        <v>1235.01</v>
      </c>
      <c r="F1494">
        <v>6.21</v>
      </c>
    </row>
    <row r="1495" spans="1:6" x14ac:dyDescent="0.25">
      <c r="B1495" s="1" t="s">
        <v>730</v>
      </c>
      <c r="C1495" t="s">
        <v>673</v>
      </c>
      <c r="D1495">
        <v>69.3</v>
      </c>
      <c r="E1495">
        <v>6057.08</v>
      </c>
      <c r="F1495">
        <v>20.05</v>
      </c>
    </row>
    <row r="1496" spans="1:6" x14ac:dyDescent="0.25">
      <c r="B1496" s="1" t="s">
        <v>912</v>
      </c>
      <c r="C1496" t="s">
        <v>675</v>
      </c>
      <c r="D1496">
        <v>1002.34</v>
      </c>
      <c r="E1496">
        <v>87608.2</v>
      </c>
      <c r="F1496">
        <v>440.52</v>
      </c>
    </row>
    <row r="1497" spans="1:6" x14ac:dyDescent="0.25">
      <c r="B1497" s="1" t="s">
        <v>912</v>
      </c>
      <c r="C1497" t="s">
        <v>673</v>
      </c>
      <c r="D1497">
        <v>510.32</v>
      </c>
      <c r="E1497">
        <v>44603.85</v>
      </c>
      <c r="F1497">
        <v>164.88</v>
      </c>
    </row>
    <row r="1498" spans="1:6" x14ac:dyDescent="0.25">
      <c r="B1498" s="1" t="s">
        <v>703</v>
      </c>
      <c r="C1498" t="s">
        <v>675</v>
      </c>
      <c r="D1498">
        <v>89.96</v>
      </c>
      <c r="E1498">
        <v>7862.84</v>
      </c>
      <c r="F1498">
        <v>36.47</v>
      </c>
    </row>
    <row r="1499" spans="1:6" x14ac:dyDescent="0.25">
      <c r="B1499" s="1" t="s">
        <v>676</v>
      </c>
      <c r="C1499" t="s">
        <v>776</v>
      </c>
      <c r="D1499">
        <v>352.86</v>
      </c>
      <c r="E1499">
        <v>17088.189999999999</v>
      </c>
      <c r="F1499">
        <v>569.13</v>
      </c>
    </row>
    <row r="1500" spans="1:6" x14ac:dyDescent="0.25">
      <c r="B1500" s="1" t="s">
        <v>678</v>
      </c>
      <c r="C1500" t="s">
        <v>718</v>
      </c>
      <c r="D1500">
        <v>2561.48</v>
      </c>
      <c r="E1500">
        <v>223882.78</v>
      </c>
      <c r="F1500">
        <v>2738.95</v>
      </c>
    </row>
    <row r="1501" spans="1:6" ht="30" x14ac:dyDescent="0.25">
      <c r="B1501" s="1" t="s">
        <v>922</v>
      </c>
      <c r="C1501" t="s">
        <v>718</v>
      </c>
      <c r="D1501">
        <v>98.4</v>
      </c>
      <c r="E1501">
        <v>8600.52</v>
      </c>
      <c r="F1501">
        <v>80</v>
      </c>
    </row>
    <row r="1502" spans="1:6" x14ac:dyDescent="0.25">
      <c r="B1502" s="1" t="s">
        <v>750</v>
      </c>
      <c r="C1502" t="s">
        <v>914</v>
      </c>
      <c r="D1502">
        <v>503.94</v>
      </c>
      <c r="E1502">
        <v>44046.21</v>
      </c>
      <c r="F1502">
        <v>498.95</v>
      </c>
    </row>
    <row r="1503" spans="1:6" x14ac:dyDescent="0.25">
      <c r="B1503" s="1" t="s">
        <v>915</v>
      </c>
      <c r="C1503" t="s">
        <v>916</v>
      </c>
      <c r="D1503">
        <v>107.94</v>
      </c>
      <c r="E1503">
        <v>9434.35</v>
      </c>
      <c r="F1503">
        <v>74.44</v>
      </c>
    </row>
    <row r="1505" spans="1:6" x14ac:dyDescent="0.25">
      <c r="A1505" s="49" t="s">
        <v>671</v>
      </c>
      <c r="D1505" s="49">
        <f>SUM(D1494:D1503)</f>
        <v>5310.6699999999983</v>
      </c>
      <c r="E1505" s="49">
        <f>SUM(E1494:E1503)</f>
        <v>450419.02999999997</v>
      </c>
      <c r="F1505" s="49">
        <f>SUM(F1494:F1503)</f>
        <v>4629.5999999999995</v>
      </c>
    </row>
    <row r="1508" spans="1:6" x14ac:dyDescent="0.25">
      <c r="A1508" s="49" t="s">
        <v>302</v>
      </c>
    </row>
    <row r="1509" spans="1:6" x14ac:dyDescent="0.25">
      <c r="A1509" s="49" t="s">
        <v>649</v>
      </c>
      <c r="B1509" s="24"/>
      <c r="C1509" s="24"/>
      <c r="D1509" s="24"/>
      <c r="E1509" s="24"/>
      <c r="F1509" s="24"/>
    </row>
    <row r="1510" spans="1:6" ht="15" customHeight="1" x14ac:dyDescent="0.25">
      <c r="B1510" s="1" t="s">
        <v>672</v>
      </c>
      <c r="C1510" t="s">
        <v>686</v>
      </c>
      <c r="D1510">
        <v>25.73</v>
      </c>
      <c r="E1510">
        <v>2249.98</v>
      </c>
      <c r="F1510">
        <v>12.41</v>
      </c>
    </row>
    <row r="1511" spans="1:6" x14ac:dyDescent="0.25">
      <c r="B1511" s="1" t="s">
        <v>769</v>
      </c>
      <c r="C1511" t="s">
        <v>673</v>
      </c>
      <c r="D1511">
        <v>39.17</v>
      </c>
      <c r="E1511">
        <v>3425.51</v>
      </c>
      <c r="F1511">
        <v>11.94</v>
      </c>
    </row>
    <row r="1512" spans="1:6" x14ac:dyDescent="0.25">
      <c r="B1512" s="1" t="s">
        <v>912</v>
      </c>
      <c r="C1512" t="s">
        <v>675</v>
      </c>
      <c r="D1512">
        <v>650.36</v>
      </c>
      <c r="E1512">
        <v>56875.85</v>
      </c>
      <c r="F1512">
        <v>373.71</v>
      </c>
    </row>
    <row r="1513" spans="1:6" x14ac:dyDescent="0.25">
      <c r="B1513" s="1" t="s">
        <v>912</v>
      </c>
      <c r="C1513" t="s">
        <v>673</v>
      </c>
      <c r="D1513">
        <v>565.86</v>
      </c>
      <c r="E1513">
        <v>49485.99</v>
      </c>
      <c r="F1513">
        <v>209.84</v>
      </c>
    </row>
    <row r="1514" spans="1:6" x14ac:dyDescent="0.25">
      <c r="B1514" s="1" t="s">
        <v>703</v>
      </c>
      <c r="C1514" t="s">
        <v>673</v>
      </c>
      <c r="D1514">
        <v>229.3</v>
      </c>
      <c r="E1514">
        <v>20052.84</v>
      </c>
      <c r="F1514">
        <v>85.9</v>
      </c>
    </row>
    <row r="1515" spans="1:6" x14ac:dyDescent="0.25">
      <c r="B1515" s="1" t="s">
        <v>676</v>
      </c>
      <c r="C1515" t="s">
        <v>776</v>
      </c>
      <c r="D1515">
        <v>493.34</v>
      </c>
      <c r="E1515">
        <v>23915.38</v>
      </c>
      <c r="F1515">
        <v>865.51</v>
      </c>
    </row>
    <row r="1516" spans="1:6" x14ac:dyDescent="0.25">
      <c r="B1516" s="1" t="s">
        <v>678</v>
      </c>
      <c r="C1516" t="s">
        <v>718</v>
      </c>
      <c r="D1516">
        <v>1391.72</v>
      </c>
      <c r="E1516">
        <v>121709.25</v>
      </c>
      <c r="F1516">
        <v>1581.5</v>
      </c>
    </row>
    <row r="1517" spans="1:6" x14ac:dyDescent="0.25">
      <c r="B1517" s="1" t="s">
        <v>678</v>
      </c>
      <c r="C1517" t="s">
        <v>718</v>
      </c>
      <c r="D1517">
        <v>87.36</v>
      </c>
      <c r="E1517">
        <v>7639.71</v>
      </c>
      <c r="F1517">
        <v>323.55</v>
      </c>
    </row>
    <row r="1518" spans="1:6" x14ac:dyDescent="0.25">
      <c r="B1518" s="1" t="s">
        <v>923</v>
      </c>
      <c r="C1518" t="s">
        <v>914</v>
      </c>
      <c r="D1518">
        <v>937.9</v>
      </c>
      <c r="E1518">
        <v>82021.259999999995</v>
      </c>
      <c r="F1518">
        <v>928.61</v>
      </c>
    </row>
    <row r="1519" spans="1:6" x14ac:dyDescent="0.25">
      <c r="B1519" s="1" t="s">
        <v>785</v>
      </c>
      <c r="C1519" t="s">
        <v>916</v>
      </c>
      <c r="D1519">
        <v>48.67</v>
      </c>
      <c r="E1519">
        <v>4256.4799999999996</v>
      </c>
      <c r="F1519">
        <v>23.4</v>
      </c>
    </row>
    <row r="1521" spans="1:6" x14ac:dyDescent="0.25">
      <c r="A1521" s="49" t="s">
        <v>671</v>
      </c>
      <c r="D1521" s="49">
        <f>SUM(D1510:D1519)</f>
        <v>4469.41</v>
      </c>
      <c r="E1521" s="49">
        <f>SUM(E1510:E1519)</f>
        <v>371632.25</v>
      </c>
      <c r="F1521" s="49">
        <f>SUM(F1510:F1519)</f>
        <v>4416.37</v>
      </c>
    </row>
    <row r="1524" spans="1:6" x14ac:dyDescent="0.25">
      <c r="A1524" s="49" t="s">
        <v>305</v>
      </c>
    </row>
    <row r="1525" spans="1:6" x14ac:dyDescent="0.25">
      <c r="A1525" s="49" t="s">
        <v>649</v>
      </c>
      <c r="B1525" s="24"/>
      <c r="C1525" s="24"/>
      <c r="D1525" s="24"/>
      <c r="E1525" s="24"/>
      <c r="F1525" s="24"/>
    </row>
    <row r="1526" spans="1:6" ht="15" customHeight="1" x14ac:dyDescent="0.25">
      <c r="B1526" s="1" t="s">
        <v>672</v>
      </c>
      <c r="C1526" t="s">
        <v>701</v>
      </c>
      <c r="D1526">
        <v>25.78</v>
      </c>
      <c r="E1526">
        <v>2358</v>
      </c>
      <c r="F1526">
        <v>9.6</v>
      </c>
    </row>
    <row r="1527" spans="1:6" x14ac:dyDescent="0.25">
      <c r="B1527" s="1" t="s">
        <v>912</v>
      </c>
      <c r="C1527" t="s">
        <v>688</v>
      </c>
      <c r="D1527">
        <v>658.81</v>
      </c>
      <c r="E1527">
        <v>60246</v>
      </c>
      <c r="F1527">
        <v>385.9</v>
      </c>
    </row>
    <row r="1528" spans="1:6" x14ac:dyDescent="0.25">
      <c r="B1528" s="1" t="s">
        <v>912</v>
      </c>
      <c r="C1528" t="s">
        <v>673</v>
      </c>
      <c r="D1528">
        <v>156.46</v>
      </c>
      <c r="E1528">
        <v>14308</v>
      </c>
      <c r="F1528">
        <v>64.599999999999994</v>
      </c>
    </row>
    <row r="1529" spans="1:6" x14ac:dyDescent="0.25">
      <c r="B1529" s="1" t="s">
        <v>703</v>
      </c>
      <c r="C1529" t="s">
        <v>688</v>
      </c>
      <c r="D1529">
        <v>54.24</v>
      </c>
      <c r="E1529">
        <v>4960</v>
      </c>
      <c r="F1529">
        <v>34.799999999999997</v>
      </c>
    </row>
    <row r="1530" spans="1:6" x14ac:dyDescent="0.25">
      <c r="B1530" s="1" t="s">
        <v>720</v>
      </c>
      <c r="C1530" t="s">
        <v>903</v>
      </c>
      <c r="D1530">
        <v>689.22</v>
      </c>
      <c r="E1530">
        <v>22733</v>
      </c>
      <c r="F1530">
        <v>783.2</v>
      </c>
    </row>
    <row r="1531" spans="1:6" x14ac:dyDescent="0.25">
      <c r="B1531" s="1" t="s">
        <v>708</v>
      </c>
      <c r="C1531" t="s">
        <v>724</v>
      </c>
      <c r="D1531">
        <v>46.41</v>
      </c>
      <c r="E1531">
        <v>4244</v>
      </c>
      <c r="F1531">
        <v>0</v>
      </c>
    </row>
    <row r="1532" spans="1:6" x14ac:dyDescent="0.25">
      <c r="B1532" s="1" t="s">
        <v>678</v>
      </c>
      <c r="C1532" t="s">
        <v>679</v>
      </c>
      <c r="D1532">
        <v>2311.2399999999998</v>
      </c>
      <c r="E1532">
        <v>211357</v>
      </c>
      <c r="F1532">
        <v>2027.4</v>
      </c>
    </row>
    <row r="1533" spans="1:6" x14ac:dyDescent="0.25">
      <c r="B1533" s="1" t="s">
        <v>710</v>
      </c>
      <c r="C1533" t="s">
        <v>903</v>
      </c>
      <c r="D1533">
        <v>595.23</v>
      </c>
      <c r="E1533">
        <v>54432</v>
      </c>
      <c r="F1533">
        <v>783.2</v>
      </c>
    </row>
    <row r="1535" spans="1:6" x14ac:dyDescent="0.25">
      <c r="A1535" s="49" t="s">
        <v>671</v>
      </c>
      <c r="D1535" s="49">
        <f>SUM(D1526:D1533)</f>
        <v>4537.3899999999994</v>
      </c>
      <c r="E1535" s="49">
        <f>SUM(E1526:E1533)</f>
        <v>374638</v>
      </c>
      <c r="F1535" s="49">
        <f>SUM(F1526:F1533)</f>
        <v>4088.7</v>
      </c>
    </row>
    <row r="1538" spans="1:6" x14ac:dyDescent="0.25">
      <c r="A1538" s="49" t="s">
        <v>308</v>
      </c>
    </row>
    <row r="1539" spans="1:6" x14ac:dyDescent="0.25">
      <c r="A1539" s="49" t="s">
        <v>649</v>
      </c>
      <c r="B1539" s="24"/>
      <c r="C1539" s="24"/>
      <c r="D1539" s="24"/>
      <c r="E1539" s="24"/>
      <c r="F1539" s="24"/>
    </row>
    <row r="1540" spans="1:6" ht="15" customHeight="1" x14ac:dyDescent="0.25">
      <c r="B1540" s="1" t="s">
        <v>672</v>
      </c>
      <c r="C1540" t="s">
        <v>686</v>
      </c>
      <c r="D1540">
        <v>30.38</v>
      </c>
      <c r="E1540">
        <v>2920</v>
      </c>
      <c r="F1540">
        <v>13.9</v>
      </c>
    </row>
    <row r="1541" spans="1:6" ht="15" customHeight="1" x14ac:dyDescent="0.25">
      <c r="B1541" s="1" t="s">
        <v>682</v>
      </c>
      <c r="C1541" t="s">
        <v>701</v>
      </c>
      <c r="D1541">
        <v>2.44</v>
      </c>
      <c r="E1541">
        <v>235</v>
      </c>
      <c r="F1541">
        <v>0.6</v>
      </c>
    </row>
    <row r="1542" spans="1:6" x14ac:dyDescent="0.25">
      <c r="B1542" s="1" t="s">
        <v>912</v>
      </c>
      <c r="C1542" t="s">
        <v>688</v>
      </c>
      <c r="D1542">
        <v>420.27</v>
      </c>
      <c r="E1542">
        <v>40398</v>
      </c>
      <c r="F1542">
        <v>238.6</v>
      </c>
    </row>
    <row r="1543" spans="1:6" x14ac:dyDescent="0.25">
      <c r="B1543" s="1" t="s">
        <v>912</v>
      </c>
      <c r="C1543" t="s">
        <v>673</v>
      </c>
      <c r="D1543">
        <v>382.36</v>
      </c>
      <c r="E1543">
        <v>36754</v>
      </c>
      <c r="F1543">
        <v>126.4</v>
      </c>
    </row>
    <row r="1544" spans="1:6" x14ac:dyDescent="0.25">
      <c r="B1544" s="1" t="s">
        <v>703</v>
      </c>
      <c r="C1544" t="s">
        <v>673</v>
      </c>
      <c r="D1544">
        <v>76.92</v>
      </c>
      <c r="E1544">
        <v>7394</v>
      </c>
      <c r="F1544">
        <v>25.2</v>
      </c>
    </row>
    <row r="1545" spans="1:6" x14ac:dyDescent="0.25">
      <c r="B1545" s="1" t="s">
        <v>720</v>
      </c>
      <c r="C1545" t="s">
        <v>903</v>
      </c>
      <c r="D1545">
        <v>477.66</v>
      </c>
      <c r="E1545">
        <v>17989</v>
      </c>
      <c r="F1545">
        <v>589.70000000000005</v>
      </c>
    </row>
    <row r="1546" spans="1:6" x14ac:dyDescent="0.25">
      <c r="B1546" s="1" t="s">
        <v>708</v>
      </c>
      <c r="C1546" t="s">
        <v>709</v>
      </c>
      <c r="D1546">
        <v>38.64</v>
      </c>
      <c r="E1546">
        <v>3714</v>
      </c>
      <c r="F1546">
        <v>0</v>
      </c>
    </row>
    <row r="1547" spans="1:6" x14ac:dyDescent="0.25">
      <c r="B1547" s="1" t="s">
        <v>678</v>
      </c>
      <c r="C1547" t="s">
        <v>725</v>
      </c>
      <c r="D1547">
        <v>1654.37</v>
      </c>
      <c r="E1547">
        <v>159025</v>
      </c>
      <c r="F1547">
        <v>1451.2</v>
      </c>
    </row>
    <row r="1548" spans="1:6" x14ac:dyDescent="0.25">
      <c r="B1548" s="1" t="s">
        <v>710</v>
      </c>
      <c r="C1548" t="s">
        <v>903</v>
      </c>
      <c r="D1548">
        <v>353.82</v>
      </c>
      <c r="E1548">
        <v>34011</v>
      </c>
      <c r="F1548">
        <v>589.70000000000005</v>
      </c>
    </row>
    <row r="1549" spans="1:6" x14ac:dyDescent="0.25">
      <c r="B1549" s="1" t="s">
        <v>727</v>
      </c>
      <c r="C1549" t="s">
        <v>709</v>
      </c>
      <c r="D1549">
        <v>0.75</v>
      </c>
      <c r="E1549">
        <v>72</v>
      </c>
      <c r="F1549">
        <v>0</v>
      </c>
    </row>
    <row r="1551" spans="1:6" x14ac:dyDescent="0.25">
      <c r="A1551" s="49" t="s">
        <v>671</v>
      </c>
      <c r="D1551" s="49">
        <f>SUM(D1540:D1549)</f>
        <v>3437.61</v>
      </c>
      <c r="E1551" s="49">
        <f>SUM(E1540:E1549)</f>
        <v>302512</v>
      </c>
      <c r="F1551" s="49">
        <f>SUM(F1540:F1549)</f>
        <v>3035.3</v>
      </c>
    </row>
    <row r="1554" spans="1:6" x14ac:dyDescent="0.25">
      <c r="A1554" s="49" t="s">
        <v>310</v>
      </c>
    </row>
    <row r="1555" spans="1:6" x14ac:dyDescent="0.25">
      <c r="A1555" s="49" t="s">
        <v>649</v>
      </c>
      <c r="B1555" s="24"/>
      <c r="C1555" s="24"/>
      <c r="D1555" s="24"/>
      <c r="E1555" s="24"/>
      <c r="F1555" s="24"/>
    </row>
    <row r="1556" spans="1:6" ht="15" customHeight="1" x14ac:dyDescent="0.25">
      <c r="B1556" s="1" t="s">
        <v>672</v>
      </c>
      <c r="C1556" t="s">
        <v>673</v>
      </c>
      <c r="D1556">
        <v>29.97</v>
      </c>
      <c r="E1556">
        <v>3014</v>
      </c>
      <c r="F1556">
        <v>10.9</v>
      </c>
    </row>
    <row r="1557" spans="1:6" x14ac:dyDescent="0.25">
      <c r="B1557" s="1" t="s">
        <v>912</v>
      </c>
      <c r="C1557" t="s">
        <v>688</v>
      </c>
      <c r="D1557">
        <v>781.34</v>
      </c>
      <c r="E1557">
        <v>78570</v>
      </c>
      <c r="F1557">
        <v>420.7</v>
      </c>
    </row>
    <row r="1558" spans="1:6" x14ac:dyDescent="0.25">
      <c r="B1558" s="1" t="s">
        <v>912</v>
      </c>
      <c r="C1558" t="s">
        <v>673</v>
      </c>
      <c r="D1558">
        <v>229.01</v>
      </c>
      <c r="E1558">
        <v>23029</v>
      </c>
      <c r="F1558">
        <v>76.099999999999994</v>
      </c>
    </row>
    <row r="1559" spans="1:6" x14ac:dyDescent="0.25">
      <c r="B1559" s="1" t="s">
        <v>703</v>
      </c>
      <c r="C1559" t="s">
        <v>688</v>
      </c>
      <c r="D1559">
        <v>42.18</v>
      </c>
      <c r="E1559">
        <v>4242</v>
      </c>
      <c r="F1559">
        <v>23</v>
      </c>
    </row>
    <row r="1560" spans="1:6" x14ac:dyDescent="0.25">
      <c r="B1560" s="1" t="s">
        <v>704</v>
      </c>
      <c r="C1560" t="s">
        <v>903</v>
      </c>
      <c r="D1560">
        <v>198.38</v>
      </c>
      <c r="E1560">
        <v>12217</v>
      </c>
      <c r="F1560">
        <v>192.6</v>
      </c>
    </row>
    <row r="1561" spans="1:6" x14ac:dyDescent="0.25">
      <c r="B1561" s="1" t="s">
        <v>728</v>
      </c>
      <c r="C1561" t="s">
        <v>729</v>
      </c>
      <c r="D1561">
        <v>259.24</v>
      </c>
      <c r="E1561">
        <v>18491</v>
      </c>
      <c r="F1561">
        <v>564.79999999999995</v>
      </c>
    </row>
    <row r="1562" spans="1:6" x14ac:dyDescent="0.25">
      <c r="B1562" s="1" t="s">
        <v>708</v>
      </c>
      <c r="C1562" t="s">
        <v>709</v>
      </c>
      <c r="D1562">
        <v>47.88</v>
      </c>
      <c r="E1562">
        <v>4815</v>
      </c>
      <c r="F1562">
        <v>0</v>
      </c>
    </row>
    <row r="1563" spans="1:6" x14ac:dyDescent="0.25">
      <c r="B1563" s="1" t="s">
        <v>678</v>
      </c>
      <c r="C1563" t="s">
        <v>725</v>
      </c>
      <c r="D1563">
        <v>2015.29</v>
      </c>
      <c r="E1563">
        <v>202654</v>
      </c>
      <c r="F1563">
        <v>1767.8</v>
      </c>
    </row>
    <row r="1564" spans="1:6" x14ac:dyDescent="0.25">
      <c r="B1564" s="1" t="s">
        <v>710</v>
      </c>
      <c r="C1564" t="s">
        <v>742</v>
      </c>
      <c r="D1564">
        <v>219.68</v>
      </c>
      <c r="E1564">
        <v>16739</v>
      </c>
      <c r="F1564">
        <v>757.5</v>
      </c>
    </row>
    <row r="1565" spans="1:6" x14ac:dyDescent="0.25">
      <c r="B1565" s="1" t="s">
        <v>727</v>
      </c>
      <c r="C1565" t="s">
        <v>709</v>
      </c>
      <c r="D1565">
        <v>0.8</v>
      </c>
      <c r="E1565">
        <v>80</v>
      </c>
      <c r="F1565">
        <v>0</v>
      </c>
    </row>
    <row r="1567" spans="1:6" x14ac:dyDescent="0.25">
      <c r="A1567" s="49" t="s">
        <v>671</v>
      </c>
      <c r="D1567" s="49">
        <f>SUM(D1556:D1565)</f>
        <v>3823.77</v>
      </c>
      <c r="E1567" s="49">
        <f>SUM(E1556:E1565)</f>
        <v>363851</v>
      </c>
      <c r="F1567" s="49">
        <f>SUM(F1556:F1565)</f>
        <v>3813.3999999999996</v>
      </c>
    </row>
    <row r="1570" spans="1:6" x14ac:dyDescent="0.25">
      <c r="A1570" s="49" t="s">
        <v>312</v>
      </c>
    </row>
    <row r="1571" spans="1:6" x14ac:dyDescent="0.25">
      <c r="A1571" s="49" t="s">
        <v>649</v>
      </c>
      <c r="B1571" s="24"/>
      <c r="C1571" s="24"/>
      <c r="D1571" s="24"/>
      <c r="E1571" s="24"/>
      <c r="F1571" s="24"/>
    </row>
    <row r="1572" spans="1:6" ht="15" customHeight="1" x14ac:dyDescent="0.25">
      <c r="B1572" s="1" t="s">
        <v>672</v>
      </c>
      <c r="C1572" t="s">
        <v>673</v>
      </c>
      <c r="D1572">
        <v>10.81</v>
      </c>
      <c r="E1572">
        <v>992</v>
      </c>
      <c r="F1572">
        <v>2.7</v>
      </c>
    </row>
    <row r="1573" spans="1:6" ht="15" customHeight="1" x14ac:dyDescent="0.25">
      <c r="B1573" s="1" t="s">
        <v>682</v>
      </c>
      <c r="C1573" t="s">
        <v>673</v>
      </c>
      <c r="D1573">
        <v>2.72</v>
      </c>
      <c r="E1573">
        <v>183</v>
      </c>
      <c r="F1573">
        <v>0.6</v>
      </c>
    </row>
    <row r="1574" spans="1:6" x14ac:dyDescent="0.25">
      <c r="B1574" s="1" t="s">
        <v>912</v>
      </c>
      <c r="C1574" t="s">
        <v>688</v>
      </c>
      <c r="D1574">
        <v>103.91</v>
      </c>
      <c r="E1574">
        <v>9538</v>
      </c>
      <c r="F1574">
        <v>59.9</v>
      </c>
    </row>
    <row r="1575" spans="1:6" x14ac:dyDescent="0.25">
      <c r="B1575" s="1" t="s">
        <v>912</v>
      </c>
      <c r="C1575" t="s">
        <v>673</v>
      </c>
      <c r="D1575">
        <v>24.18</v>
      </c>
      <c r="E1575">
        <v>2219</v>
      </c>
      <c r="F1575">
        <v>6.2</v>
      </c>
    </row>
    <row r="1576" spans="1:6" x14ac:dyDescent="0.25">
      <c r="B1576" s="1" t="s">
        <v>703</v>
      </c>
      <c r="C1576" t="s">
        <v>673</v>
      </c>
      <c r="D1576">
        <v>10.41</v>
      </c>
      <c r="E1576">
        <v>956</v>
      </c>
      <c r="F1576">
        <v>3.5</v>
      </c>
    </row>
    <row r="1577" spans="1:6" x14ac:dyDescent="0.25">
      <c r="B1577" s="1" t="s">
        <v>704</v>
      </c>
      <c r="C1577" t="s">
        <v>903</v>
      </c>
      <c r="D1577">
        <v>203.88</v>
      </c>
      <c r="E1577">
        <v>8781</v>
      </c>
      <c r="F1577">
        <v>251.7</v>
      </c>
    </row>
    <row r="1578" spans="1:6" x14ac:dyDescent="0.25">
      <c r="B1578" s="1" t="s">
        <v>708</v>
      </c>
      <c r="C1578" t="s">
        <v>709</v>
      </c>
      <c r="D1578">
        <v>20.85</v>
      </c>
      <c r="E1578">
        <v>1914</v>
      </c>
      <c r="F1578">
        <v>0</v>
      </c>
    </row>
    <row r="1579" spans="1:6" x14ac:dyDescent="0.25">
      <c r="B1579" s="1" t="s">
        <v>678</v>
      </c>
      <c r="C1579" t="s">
        <v>725</v>
      </c>
      <c r="D1579">
        <v>424.54</v>
      </c>
      <c r="E1579">
        <v>38968</v>
      </c>
      <c r="F1579">
        <v>372.4</v>
      </c>
    </row>
    <row r="1580" spans="1:6" x14ac:dyDescent="0.25">
      <c r="B1580" s="1" t="s">
        <v>720</v>
      </c>
      <c r="C1580" t="s">
        <v>741</v>
      </c>
      <c r="D1580">
        <v>245.66</v>
      </c>
      <c r="E1580">
        <v>16564</v>
      </c>
      <c r="F1580">
        <v>251.7</v>
      </c>
    </row>
    <row r="1582" spans="1:6" x14ac:dyDescent="0.25">
      <c r="A1582" s="49" t="s">
        <v>671</v>
      </c>
      <c r="D1582" s="49">
        <f>SUM(D1572:D1580)</f>
        <v>1046.96</v>
      </c>
      <c r="E1582" s="49">
        <f>SUM(E1572:E1580)</f>
        <v>80115</v>
      </c>
      <c r="F1582" s="49">
        <f>SUM(F1572:F1580)</f>
        <v>948.7</v>
      </c>
    </row>
    <row r="1585" spans="1:6" x14ac:dyDescent="0.25">
      <c r="A1585" s="49" t="s">
        <v>316</v>
      </c>
    </row>
    <row r="1586" spans="1:6" x14ac:dyDescent="0.25">
      <c r="A1586" s="49" t="s">
        <v>649</v>
      </c>
      <c r="B1586" s="24"/>
      <c r="C1586" s="24"/>
      <c r="D1586" s="24"/>
      <c r="E1586" s="24"/>
      <c r="F1586" s="24"/>
    </row>
    <row r="1587" spans="1:6" ht="15" customHeight="1" x14ac:dyDescent="0.25">
      <c r="B1587" s="1" t="s">
        <v>672</v>
      </c>
      <c r="C1587" t="s">
        <v>840</v>
      </c>
      <c r="D1587">
        <v>30.3</v>
      </c>
      <c r="E1587">
        <v>2657.19</v>
      </c>
      <c r="F1587">
        <v>15.8</v>
      </c>
    </row>
    <row r="1588" spans="1:6" x14ac:dyDescent="0.25">
      <c r="B1588" s="1" t="s">
        <v>687</v>
      </c>
      <c r="C1588" t="s">
        <v>924</v>
      </c>
      <c r="D1588">
        <v>105.09</v>
      </c>
      <c r="E1588">
        <v>9215.7999999999993</v>
      </c>
      <c r="F1588">
        <v>59.72</v>
      </c>
    </row>
    <row r="1589" spans="1:6" x14ac:dyDescent="0.25">
      <c r="B1589" s="1" t="s">
        <v>687</v>
      </c>
      <c r="C1589" t="s">
        <v>775</v>
      </c>
      <c r="D1589">
        <v>213.61</v>
      </c>
      <c r="E1589">
        <v>18732.57</v>
      </c>
      <c r="F1589">
        <v>86.7</v>
      </c>
    </row>
    <row r="1590" spans="1:6" x14ac:dyDescent="0.25">
      <c r="B1590" s="1" t="s">
        <v>687</v>
      </c>
      <c r="C1590" t="s">
        <v>703</v>
      </c>
      <c r="D1590">
        <v>69.38</v>
      </c>
      <c r="E1590">
        <v>6084.7</v>
      </c>
      <c r="F1590">
        <v>27.44</v>
      </c>
    </row>
    <row r="1591" spans="1:6" x14ac:dyDescent="0.25">
      <c r="B1591" s="1" t="s">
        <v>690</v>
      </c>
      <c r="C1591" t="s">
        <v>925</v>
      </c>
      <c r="D1591">
        <v>13</v>
      </c>
      <c r="E1591">
        <v>26550.2</v>
      </c>
      <c r="F1591">
        <v>349.33</v>
      </c>
    </row>
    <row r="1592" spans="1:6" x14ac:dyDescent="0.25">
      <c r="B1592" s="1" t="s">
        <v>678</v>
      </c>
      <c r="C1592" t="s">
        <v>725</v>
      </c>
      <c r="D1592">
        <v>680.4</v>
      </c>
      <c r="E1592">
        <v>59668.36</v>
      </c>
      <c r="F1592">
        <v>607.5</v>
      </c>
    </row>
    <row r="1593" spans="1:6" x14ac:dyDescent="0.25">
      <c r="B1593" s="1" t="s">
        <v>678</v>
      </c>
      <c r="C1593" t="s">
        <v>725</v>
      </c>
      <c r="D1593">
        <v>84.68</v>
      </c>
      <c r="E1593">
        <v>7426.52</v>
      </c>
      <c r="F1593">
        <v>66.16</v>
      </c>
    </row>
    <row r="1594" spans="1:6" x14ac:dyDescent="0.25">
      <c r="B1594" s="1" t="s">
        <v>678</v>
      </c>
      <c r="C1594" t="s">
        <v>725</v>
      </c>
      <c r="D1594">
        <v>472.44</v>
      </c>
      <c r="E1594">
        <v>41430.959999999999</v>
      </c>
      <c r="F1594">
        <v>421.82</v>
      </c>
    </row>
    <row r="1595" spans="1:6" x14ac:dyDescent="0.25">
      <c r="B1595" s="1" t="s">
        <v>678</v>
      </c>
      <c r="C1595" t="s">
        <v>926</v>
      </c>
      <c r="D1595">
        <v>8.48</v>
      </c>
      <c r="E1595">
        <v>743.22</v>
      </c>
      <c r="F1595">
        <v>28.25</v>
      </c>
    </row>
    <row r="1596" spans="1:6" x14ac:dyDescent="0.25">
      <c r="B1596" s="1" t="s">
        <v>927</v>
      </c>
      <c r="C1596" t="s">
        <v>928</v>
      </c>
      <c r="D1596">
        <v>162.72</v>
      </c>
      <c r="E1596">
        <v>14269.89</v>
      </c>
      <c r="F1596">
        <v>203.4</v>
      </c>
    </row>
    <row r="1597" spans="1:6" x14ac:dyDescent="0.25">
      <c r="B1597" s="1" t="s">
        <v>927</v>
      </c>
      <c r="C1597" t="s">
        <v>929</v>
      </c>
      <c r="D1597">
        <v>46.2</v>
      </c>
      <c r="E1597">
        <v>4051.56</v>
      </c>
      <c r="F1597">
        <v>220</v>
      </c>
    </row>
    <row r="1599" spans="1:6" x14ac:dyDescent="0.25">
      <c r="A1599" s="49" t="s">
        <v>671</v>
      </c>
      <c r="D1599" s="49">
        <f>SUM(D1587:D1597)</f>
        <v>1886.3000000000002</v>
      </c>
      <c r="E1599" s="49">
        <f>SUM(E1587:E1597)</f>
        <v>190830.96999999997</v>
      </c>
      <c r="F1599" s="49">
        <f>SUM(F1587:F1597)</f>
        <v>2086.12</v>
      </c>
    </row>
    <row r="1602" spans="1:6" x14ac:dyDescent="0.25">
      <c r="A1602" s="49" t="s">
        <v>319</v>
      </c>
    </row>
    <row r="1603" spans="1:6" x14ac:dyDescent="0.25">
      <c r="A1603" s="49" t="s">
        <v>649</v>
      </c>
      <c r="B1603" s="24"/>
      <c r="C1603" s="24"/>
      <c r="D1603" s="24"/>
      <c r="E1603" s="24"/>
      <c r="F1603" s="24"/>
    </row>
    <row r="1604" spans="1:6" ht="15" customHeight="1" x14ac:dyDescent="0.25">
      <c r="B1604" s="1" t="s">
        <v>672</v>
      </c>
      <c r="C1604" t="s">
        <v>840</v>
      </c>
      <c r="D1604">
        <v>6.84</v>
      </c>
      <c r="E1604">
        <v>599.84</v>
      </c>
      <c r="F1604">
        <v>2.5</v>
      </c>
    </row>
    <row r="1605" spans="1:6" x14ac:dyDescent="0.25">
      <c r="B1605" s="1" t="s">
        <v>687</v>
      </c>
      <c r="C1605" t="s">
        <v>924</v>
      </c>
      <c r="D1605">
        <v>86.4</v>
      </c>
      <c r="E1605">
        <v>7576.93</v>
      </c>
      <c r="F1605">
        <v>49.2</v>
      </c>
    </row>
    <row r="1606" spans="1:6" x14ac:dyDescent="0.25">
      <c r="B1606" s="1" t="s">
        <v>687</v>
      </c>
      <c r="C1606" t="s">
        <v>775</v>
      </c>
      <c r="D1606">
        <v>93.21</v>
      </c>
      <c r="E1606">
        <v>8174.14</v>
      </c>
      <c r="F1606">
        <v>32.4</v>
      </c>
    </row>
    <row r="1607" spans="1:6" x14ac:dyDescent="0.25">
      <c r="B1607" s="1" t="s">
        <v>690</v>
      </c>
      <c r="C1607" t="s">
        <v>690</v>
      </c>
      <c r="D1607">
        <v>114.1</v>
      </c>
      <c r="E1607">
        <v>7226.76</v>
      </c>
      <c r="F1607">
        <v>253.56</v>
      </c>
    </row>
    <row r="1608" spans="1:6" x14ac:dyDescent="0.25">
      <c r="B1608" s="1" t="s">
        <v>678</v>
      </c>
      <c r="C1608" t="s">
        <v>673</v>
      </c>
      <c r="D1608">
        <v>270.72000000000003</v>
      </c>
      <c r="E1608">
        <v>23741.06</v>
      </c>
      <c r="F1608">
        <v>576</v>
      </c>
    </row>
    <row r="1609" spans="1:6" x14ac:dyDescent="0.25">
      <c r="B1609" s="1" t="s">
        <v>678</v>
      </c>
      <c r="C1609" t="s">
        <v>930</v>
      </c>
      <c r="D1609">
        <v>61.61</v>
      </c>
      <c r="E1609">
        <v>5402.78</v>
      </c>
      <c r="F1609">
        <v>40.799999999999997</v>
      </c>
    </row>
    <row r="1610" spans="1:6" x14ac:dyDescent="0.25">
      <c r="B1610" s="1" t="s">
        <v>927</v>
      </c>
      <c r="C1610" t="s">
        <v>928</v>
      </c>
      <c r="D1610">
        <v>35.92</v>
      </c>
      <c r="E1610">
        <v>3150.04</v>
      </c>
      <c r="F1610">
        <v>44.9</v>
      </c>
    </row>
    <row r="1611" spans="1:6" x14ac:dyDescent="0.25">
      <c r="B1611" s="1" t="s">
        <v>927</v>
      </c>
      <c r="C1611" t="s">
        <v>710</v>
      </c>
      <c r="D1611">
        <v>44</v>
      </c>
      <c r="E1611">
        <v>3858.62</v>
      </c>
      <c r="F1611">
        <v>220</v>
      </c>
    </row>
    <row r="1613" spans="1:6" x14ac:dyDescent="0.25">
      <c r="A1613" s="49" t="s">
        <v>671</v>
      </c>
      <c r="D1613" s="49">
        <f>SUM(D1604:D1611)</f>
        <v>712.8</v>
      </c>
      <c r="E1613" s="49">
        <f>SUM(E1604:E1611)</f>
        <v>59730.17</v>
      </c>
      <c r="F1613" s="49">
        <f>SUM(F1604:F1611)</f>
        <v>1219.3599999999999</v>
      </c>
    </row>
    <row r="1616" spans="1:6" x14ac:dyDescent="0.25">
      <c r="A1616" s="49" t="s">
        <v>322</v>
      </c>
    </row>
    <row r="1617" spans="1:6" x14ac:dyDescent="0.25">
      <c r="A1617" s="49" t="s">
        <v>649</v>
      </c>
      <c r="B1617" s="24"/>
      <c r="C1617" s="24"/>
      <c r="D1617" s="24"/>
      <c r="E1617" s="24"/>
      <c r="F1617" s="24"/>
    </row>
    <row r="1618" spans="1:6" ht="15" customHeight="1" x14ac:dyDescent="0.25">
      <c r="B1618" s="1" t="s">
        <v>672</v>
      </c>
      <c r="C1618" t="s">
        <v>931</v>
      </c>
      <c r="D1618">
        <v>18.190000000000001</v>
      </c>
      <c r="E1618">
        <v>1637.91</v>
      </c>
      <c r="F1618">
        <v>6.84</v>
      </c>
    </row>
    <row r="1619" spans="1:6" x14ac:dyDescent="0.25">
      <c r="B1619" s="1" t="s">
        <v>672</v>
      </c>
      <c r="C1619" t="s">
        <v>686</v>
      </c>
      <c r="D1619">
        <v>13.6</v>
      </c>
      <c r="E1619">
        <v>1224.29</v>
      </c>
      <c r="F1619">
        <v>4.49</v>
      </c>
    </row>
    <row r="1620" spans="1:6" x14ac:dyDescent="0.25">
      <c r="B1620" s="1" t="s">
        <v>672</v>
      </c>
      <c r="C1620" t="s">
        <v>686</v>
      </c>
      <c r="D1620">
        <v>5.44</v>
      </c>
      <c r="E1620">
        <v>357.4</v>
      </c>
      <c r="F1620">
        <v>1.71</v>
      </c>
    </row>
    <row r="1621" spans="1:6" x14ac:dyDescent="0.25">
      <c r="B1621" s="1" t="s">
        <v>687</v>
      </c>
      <c r="C1621" t="s">
        <v>689</v>
      </c>
      <c r="D1621">
        <v>209.17</v>
      </c>
      <c r="E1621">
        <v>18832.71</v>
      </c>
      <c r="F1621">
        <v>73.819999999999993</v>
      </c>
    </row>
    <row r="1622" spans="1:6" x14ac:dyDescent="0.25">
      <c r="B1622" s="1" t="s">
        <v>687</v>
      </c>
      <c r="C1622" t="s">
        <v>764</v>
      </c>
      <c r="D1622">
        <v>136</v>
      </c>
      <c r="E1622">
        <v>12244.34</v>
      </c>
      <c r="F1622">
        <v>48.57</v>
      </c>
    </row>
    <row r="1623" spans="1:6" x14ac:dyDescent="0.25">
      <c r="B1623" s="1" t="s">
        <v>687</v>
      </c>
      <c r="C1623" t="s">
        <v>688</v>
      </c>
      <c r="D1623">
        <v>278.05</v>
      </c>
      <c r="E1623">
        <v>25037.72</v>
      </c>
      <c r="F1623">
        <v>165.2</v>
      </c>
    </row>
    <row r="1624" spans="1:6" x14ac:dyDescent="0.25">
      <c r="B1624" s="1" t="s">
        <v>690</v>
      </c>
      <c r="C1624" t="s">
        <v>709</v>
      </c>
      <c r="D1624">
        <v>18.899999999999999</v>
      </c>
      <c r="E1624">
        <v>597.07000000000005</v>
      </c>
      <c r="F1624">
        <v>24.24</v>
      </c>
    </row>
    <row r="1625" spans="1:6" x14ac:dyDescent="0.25">
      <c r="B1625" s="1" t="s">
        <v>690</v>
      </c>
      <c r="C1625" t="s">
        <v>709</v>
      </c>
      <c r="D1625">
        <v>32.270000000000003</v>
      </c>
      <c r="E1625">
        <v>2905.69</v>
      </c>
      <c r="F1625">
        <v>53.54</v>
      </c>
    </row>
    <row r="1626" spans="1:6" x14ac:dyDescent="0.25">
      <c r="B1626" s="1" t="s">
        <v>678</v>
      </c>
      <c r="C1626" t="s">
        <v>932</v>
      </c>
      <c r="D1626">
        <v>429.29</v>
      </c>
      <c r="E1626">
        <v>38659.440000000002</v>
      </c>
      <c r="F1626">
        <v>489.5</v>
      </c>
    </row>
    <row r="1627" spans="1:6" x14ac:dyDescent="0.25">
      <c r="B1627" s="1" t="s">
        <v>678</v>
      </c>
      <c r="C1627" t="s">
        <v>933</v>
      </c>
      <c r="D1627">
        <v>112.03</v>
      </c>
      <c r="E1627">
        <v>10086.120000000001</v>
      </c>
      <c r="F1627">
        <v>101.43</v>
      </c>
    </row>
    <row r="1628" spans="1:6" x14ac:dyDescent="0.25">
      <c r="B1628" s="1" t="s">
        <v>678</v>
      </c>
      <c r="C1628" t="s">
        <v>934</v>
      </c>
      <c r="D1628">
        <v>39.51</v>
      </c>
      <c r="E1628">
        <v>2594.77</v>
      </c>
      <c r="F1628">
        <v>24.88</v>
      </c>
    </row>
    <row r="1629" spans="1:6" x14ac:dyDescent="0.25">
      <c r="B1629" s="1" t="s">
        <v>678</v>
      </c>
      <c r="C1629" t="s">
        <v>934</v>
      </c>
      <c r="D1629">
        <v>0</v>
      </c>
      <c r="E1629">
        <v>0</v>
      </c>
      <c r="F1629">
        <v>0</v>
      </c>
    </row>
    <row r="1630" spans="1:6" x14ac:dyDescent="0.25">
      <c r="B1630" s="1" t="s">
        <v>927</v>
      </c>
      <c r="C1630" t="s">
        <v>935</v>
      </c>
      <c r="D1630">
        <v>192.17</v>
      </c>
      <c r="E1630">
        <v>14495.53</v>
      </c>
      <c r="F1630">
        <v>263.8</v>
      </c>
    </row>
    <row r="1631" spans="1:6" x14ac:dyDescent="0.25">
      <c r="B1631" s="1" t="s">
        <v>927</v>
      </c>
      <c r="C1631" t="s">
        <v>709</v>
      </c>
      <c r="D1631">
        <v>26.39</v>
      </c>
      <c r="E1631">
        <v>2375.67</v>
      </c>
      <c r="F1631">
        <v>21.4</v>
      </c>
    </row>
    <row r="1632" spans="1:6" x14ac:dyDescent="0.25">
      <c r="B1632" s="1" t="s">
        <v>672</v>
      </c>
      <c r="C1632" t="s">
        <v>686</v>
      </c>
      <c r="D1632">
        <v>9.1440000000000001</v>
      </c>
      <c r="E1632">
        <v>846.44</v>
      </c>
      <c r="F1632">
        <v>3.12</v>
      </c>
    </row>
    <row r="1633" spans="1:6" x14ac:dyDescent="0.25">
      <c r="B1633" s="1" t="s">
        <v>687</v>
      </c>
      <c r="C1633" t="s">
        <v>936</v>
      </c>
      <c r="D1633">
        <v>88.46</v>
      </c>
      <c r="E1633">
        <v>8188.3</v>
      </c>
      <c r="F1633">
        <v>58.79</v>
      </c>
    </row>
    <row r="1634" spans="1:6" x14ac:dyDescent="0.25">
      <c r="B1634" s="1" t="s">
        <v>690</v>
      </c>
      <c r="C1634" t="s">
        <v>937</v>
      </c>
      <c r="D1634">
        <v>153.19999999999999</v>
      </c>
      <c r="E1634">
        <v>5259.81</v>
      </c>
      <c r="F1634">
        <v>177.3</v>
      </c>
    </row>
    <row r="1635" spans="1:6" x14ac:dyDescent="0.25">
      <c r="B1635" s="1" t="s">
        <v>678</v>
      </c>
      <c r="C1635" t="s">
        <v>933</v>
      </c>
      <c r="D1635">
        <v>126.29</v>
      </c>
      <c r="E1635">
        <v>11690.45</v>
      </c>
      <c r="F1635">
        <v>114.29</v>
      </c>
    </row>
    <row r="1636" spans="1:6" x14ac:dyDescent="0.25">
      <c r="B1636" s="1" t="s">
        <v>678</v>
      </c>
      <c r="C1636" t="s">
        <v>938</v>
      </c>
      <c r="D1636">
        <v>116.89</v>
      </c>
      <c r="E1636">
        <v>7989.08</v>
      </c>
      <c r="F1636">
        <v>36</v>
      </c>
    </row>
    <row r="1637" spans="1:6" x14ac:dyDescent="0.25">
      <c r="B1637" s="1" t="s">
        <v>927</v>
      </c>
      <c r="C1637" t="s">
        <v>709</v>
      </c>
      <c r="D1637">
        <v>20.100000000000001</v>
      </c>
      <c r="E1637">
        <v>1860.42</v>
      </c>
      <c r="F1637">
        <v>16.3</v>
      </c>
    </row>
    <row r="1639" spans="1:6" x14ac:dyDescent="0.25">
      <c r="A1639" s="49" t="s">
        <v>671</v>
      </c>
      <c r="D1639" s="49">
        <f>SUM(D1618:D1637)</f>
        <v>2025.0940000000003</v>
      </c>
      <c r="E1639" s="49">
        <f>SUM(E1618:E1637)</f>
        <v>166883.16</v>
      </c>
      <c r="F1639" s="49">
        <f>SUM(F1618:F1637)</f>
        <v>1685.22</v>
      </c>
    </row>
    <row r="1642" spans="1:6" x14ac:dyDescent="0.25">
      <c r="A1642" s="49" t="s">
        <v>325</v>
      </c>
    </row>
    <row r="1643" spans="1:6" x14ac:dyDescent="0.25">
      <c r="A1643" s="49" t="s">
        <v>649</v>
      </c>
      <c r="B1643" s="24"/>
      <c r="C1643" s="24"/>
      <c r="D1643" s="24"/>
      <c r="E1643" s="24"/>
      <c r="F1643" s="24"/>
    </row>
    <row r="1644" spans="1:6" ht="15" customHeight="1" x14ac:dyDescent="0.25">
      <c r="B1644" s="1" t="s">
        <v>715</v>
      </c>
      <c r="C1644" t="s">
        <v>725</v>
      </c>
      <c r="D1644">
        <v>228.8</v>
      </c>
      <c r="E1644">
        <v>22297</v>
      </c>
      <c r="F1644">
        <v>235.3</v>
      </c>
    </row>
    <row r="1645" spans="1:6" x14ac:dyDescent="0.25">
      <c r="B1645" s="1" t="s">
        <v>717</v>
      </c>
      <c r="C1645" t="s">
        <v>725</v>
      </c>
      <c r="D1645">
        <v>863.1</v>
      </c>
      <c r="E1645">
        <v>84097</v>
      </c>
      <c r="F1645">
        <v>892</v>
      </c>
    </row>
    <row r="1646" spans="1:6" x14ac:dyDescent="0.25">
      <c r="B1646" s="1" t="s">
        <v>680</v>
      </c>
      <c r="C1646" t="s">
        <v>939</v>
      </c>
      <c r="D1646">
        <v>455.4</v>
      </c>
      <c r="E1646">
        <v>44378</v>
      </c>
      <c r="F1646">
        <v>604</v>
      </c>
    </row>
    <row r="1647" spans="1:6" x14ac:dyDescent="0.25">
      <c r="B1647" s="1" t="s">
        <v>940</v>
      </c>
      <c r="C1647" t="s">
        <v>939</v>
      </c>
      <c r="D1647">
        <v>275.89999999999998</v>
      </c>
      <c r="E1647">
        <v>26881</v>
      </c>
      <c r="F1647">
        <v>490.3</v>
      </c>
    </row>
    <row r="1648" spans="1:6" x14ac:dyDescent="0.25">
      <c r="B1648" s="1" t="s">
        <v>941</v>
      </c>
      <c r="C1648" t="s">
        <v>688</v>
      </c>
      <c r="D1648">
        <v>299</v>
      </c>
      <c r="E1648">
        <v>29135</v>
      </c>
      <c r="F1648">
        <v>173.2</v>
      </c>
    </row>
    <row r="1649" spans="1:6" x14ac:dyDescent="0.25">
      <c r="B1649" s="1" t="s">
        <v>775</v>
      </c>
      <c r="C1649" t="s">
        <v>689</v>
      </c>
      <c r="D1649">
        <v>133</v>
      </c>
      <c r="E1649">
        <v>12955</v>
      </c>
      <c r="F1649">
        <v>52.5</v>
      </c>
    </row>
    <row r="1650" spans="1:6" x14ac:dyDescent="0.25">
      <c r="B1650" s="1" t="s">
        <v>703</v>
      </c>
      <c r="C1650" t="s">
        <v>688</v>
      </c>
      <c r="D1650">
        <v>28.5</v>
      </c>
      <c r="E1650">
        <v>2777</v>
      </c>
      <c r="F1650">
        <v>17</v>
      </c>
    </row>
    <row r="1651" spans="1:6" x14ac:dyDescent="0.25">
      <c r="B1651" s="1" t="s">
        <v>942</v>
      </c>
      <c r="C1651" t="s">
        <v>673</v>
      </c>
      <c r="D1651">
        <v>17</v>
      </c>
      <c r="E1651">
        <v>1656</v>
      </c>
      <c r="F1651">
        <v>5</v>
      </c>
    </row>
    <row r="1652" spans="1:6" x14ac:dyDescent="0.25">
      <c r="B1652" s="1" t="s">
        <v>943</v>
      </c>
      <c r="C1652" t="s">
        <v>686</v>
      </c>
      <c r="D1652">
        <v>23.6</v>
      </c>
      <c r="E1652">
        <v>2300</v>
      </c>
      <c r="F1652">
        <v>9</v>
      </c>
    </row>
    <row r="1654" spans="1:6" x14ac:dyDescent="0.25">
      <c r="A1654" s="49" t="s">
        <v>671</v>
      </c>
      <c r="D1654" s="49">
        <f>SUM(D1644:D1652)</f>
        <v>2324.3000000000002</v>
      </c>
      <c r="E1654" s="49">
        <f>SUM(E1644:E1652)</f>
        <v>226476</v>
      </c>
      <c r="F1654" s="49">
        <f>SUM(F1644:F1652)</f>
        <v>2478.2999999999997</v>
      </c>
    </row>
    <row r="1657" spans="1:6" x14ac:dyDescent="0.25">
      <c r="A1657" s="49" t="s">
        <v>328</v>
      </c>
    </row>
    <row r="1658" spans="1:6" x14ac:dyDescent="0.25">
      <c r="A1658" s="49" t="s">
        <v>649</v>
      </c>
      <c r="B1658" s="24"/>
      <c r="C1658" s="24"/>
      <c r="D1658" s="24"/>
      <c r="E1658" s="24"/>
      <c r="F1658" s="24"/>
    </row>
    <row r="1659" spans="1:6" ht="15" customHeight="1" x14ac:dyDescent="0.25">
      <c r="B1659" s="1" t="s">
        <v>944</v>
      </c>
      <c r="C1659" t="s">
        <v>809</v>
      </c>
      <c r="D1659">
        <v>1588.3</v>
      </c>
      <c r="E1659">
        <v>140448</v>
      </c>
      <c r="F1659">
        <v>1675</v>
      </c>
    </row>
    <row r="1660" spans="1:6" x14ac:dyDescent="0.25">
      <c r="B1660" s="1" t="s">
        <v>945</v>
      </c>
      <c r="C1660" t="s">
        <v>946</v>
      </c>
      <c r="D1660">
        <v>291.10000000000002</v>
      </c>
      <c r="E1660">
        <v>26236</v>
      </c>
      <c r="F1660">
        <v>345.1</v>
      </c>
    </row>
    <row r="1661" spans="1:6" x14ac:dyDescent="0.25">
      <c r="B1661" s="1" t="s">
        <v>947</v>
      </c>
      <c r="C1661" t="s">
        <v>948</v>
      </c>
      <c r="D1661">
        <v>80.599999999999994</v>
      </c>
      <c r="E1661">
        <v>36044</v>
      </c>
      <c r="F1661">
        <v>224</v>
      </c>
    </row>
    <row r="1662" spans="1:6" x14ac:dyDescent="0.25">
      <c r="B1662" s="1" t="s">
        <v>710</v>
      </c>
      <c r="C1662" t="s">
        <v>949</v>
      </c>
      <c r="D1662">
        <v>399.9</v>
      </c>
      <c r="E1662">
        <v>16049</v>
      </c>
      <c r="F1662">
        <v>538</v>
      </c>
    </row>
    <row r="1663" spans="1:6" x14ac:dyDescent="0.25">
      <c r="B1663" s="1" t="s">
        <v>690</v>
      </c>
      <c r="C1663" t="s">
        <v>950</v>
      </c>
      <c r="D1663">
        <v>178.1</v>
      </c>
      <c r="E1663">
        <v>37333</v>
      </c>
      <c r="F1663">
        <v>586</v>
      </c>
    </row>
    <row r="1664" spans="1:6" x14ac:dyDescent="0.25">
      <c r="B1664" s="1" t="s">
        <v>941</v>
      </c>
      <c r="C1664" t="s">
        <v>688</v>
      </c>
      <c r="D1664">
        <v>414.2</v>
      </c>
      <c r="E1664">
        <v>14098</v>
      </c>
      <c r="F1664">
        <v>252.8</v>
      </c>
    </row>
    <row r="1665" spans="1:6" x14ac:dyDescent="0.25">
      <c r="B1665" s="1" t="s">
        <v>775</v>
      </c>
      <c r="C1665" t="s">
        <v>689</v>
      </c>
      <c r="D1665">
        <v>156.4</v>
      </c>
      <c r="E1665">
        <v>7395</v>
      </c>
      <c r="F1665">
        <v>63.2</v>
      </c>
    </row>
    <row r="1666" spans="1:6" x14ac:dyDescent="0.25">
      <c r="B1666" s="1" t="s">
        <v>951</v>
      </c>
      <c r="C1666" t="s">
        <v>688</v>
      </c>
      <c r="D1666">
        <v>82.1</v>
      </c>
      <c r="E1666">
        <v>4434</v>
      </c>
      <c r="F1666">
        <v>48</v>
      </c>
    </row>
    <row r="1667" spans="1:6" x14ac:dyDescent="0.25">
      <c r="B1667" s="1" t="s">
        <v>703</v>
      </c>
      <c r="C1667" t="s">
        <v>952</v>
      </c>
      <c r="D1667">
        <v>49.2</v>
      </c>
      <c r="E1667">
        <v>4434</v>
      </c>
      <c r="F1667">
        <v>26</v>
      </c>
    </row>
    <row r="1668" spans="1:6" x14ac:dyDescent="0.25">
      <c r="B1668" s="1" t="s">
        <v>672</v>
      </c>
      <c r="C1668" t="s">
        <v>673</v>
      </c>
      <c r="D1668">
        <v>56</v>
      </c>
      <c r="E1668">
        <v>5047</v>
      </c>
      <c r="F1668">
        <v>17</v>
      </c>
    </row>
    <row r="1670" spans="1:6" x14ac:dyDescent="0.25">
      <c r="A1670" s="49" t="s">
        <v>671</v>
      </c>
      <c r="D1670" s="49">
        <f>SUM(D1659:D1668)</f>
        <v>3295.8999999999996</v>
      </c>
      <c r="E1670" s="49">
        <f>SUM(E1659:E1668)</f>
        <v>291518</v>
      </c>
      <c r="F1670" s="49">
        <f>SUM(F1659:F1668)</f>
        <v>3775.1</v>
      </c>
    </row>
    <row r="1673" spans="1:6" x14ac:dyDescent="0.25">
      <c r="A1673" s="49" t="s">
        <v>331</v>
      </c>
    </row>
    <row r="1674" spans="1:6" x14ac:dyDescent="0.25">
      <c r="A1674" s="49" t="s">
        <v>649</v>
      </c>
      <c r="B1674" s="24"/>
      <c r="C1674" s="24"/>
      <c r="D1674" s="24"/>
      <c r="E1674" s="24"/>
      <c r="F1674" s="24"/>
    </row>
    <row r="1675" spans="1:6" ht="15" customHeight="1" x14ac:dyDescent="0.25">
      <c r="B1675" s="1" t="s">
        <v>953</v>
      </c>
      <c r="C1675" t="s">
        <v>809</v>
      </c>
      <c r="D1675">
        <v>576.29999999999995</v>
      </c>
      <c r="E1675">
        <v>51939</v>
      </c>
      <c r="F1675">
        <v>622.20000000000005</v>
      </c>
    </row>
    <row r="1676" spans="1:6" x14ac:dyDescent="0.25">
      <c r="B1676" s="1" t="s">
        <v>954</v>
      </c>
      <c r="C1676" t="s">
        <v>946</v>
      </c>
      <c r="D1676">
        <v>110.9</v>
      </c>
      <c r="E1676">
        <v>9997</v>
      </c>
      <c r="F1676">
        <v>132.80000000000001</v>
      </c>
    </row>
    <row r="1677" spans="1:6" x14ac:dyDescent="0.25">
      <c r="B1677" s="1" t="s">
        <v>720</v>
      </c>
      <c r="C1677" t="s">
        <v>955</v>
      </c>
      <c r="D1677">
        <v>265</v>
      </c>
      <c r="E1677">
        <v>23885</v>
      </c>
      <c r="F1677">
        <v>360</v>
      </c>
    </row>
    <row r="1678" spans="1:6" x14ac:dyDescent="0.25">
      <c r="B1678" s="1" t="s">
        <v>940</v>
      </c>
      <c r="C1678" t="s">
        <v>956</v>
      </c>
      <c r="D1678">
        <v>138.80000000000001</v>
      </c>
      <c r="E1678">
        <v>12514</v>
      </c>
      <c r="F1678">
        <v>286.2</v>
      </c>
    </row>
    <row r="1679" spans="1:6" x14ac:dyDescent="0.25">
      <c r="B1679" s="1" t="s">
        <v>941</v>
      </c>
      <c r="C1679" t="s">
        <v>688</v>
      </c>
      <c r="D1679">
        <v>294.2</v>
      </c>
      <c r="E1679">
        <v>26517</v>
      </c>
      <c r="F1679">
        <v>178</v>
      </c>
    </row>
    <row r="1680" spans="1:6" x14ac:dyDescent="0.25">
      <c r="B1680" s="1" t="s">
        <v>775</v>
      </c>
      <c r="C1680" t="s">
        <v>689</v>
      </c>
      <c r="D1680">
        <v>103.6</v>
      </c>
      <c r="E1680">
        <v>9334</v>
      </c>
      <c r="F1680">
        <v>42</v>
      </c>
    </row>
    <row r="1681" spans="1:6" x14ac:dyDescent="0.25">
      <c r="B1681" s="1" t="s">
        <v>703</v>
      </c>
      <c r="C1681" t="s">
        <v>689</v>
      </c>
      <c r="D1681">
        <v>42.6</v>
      </c>
      <c r="E1681">
        <v>3842</v>
      </c>
      <c r="F1681">
        <v>16.899999999999999</v>
      </c>
    </row>
    <row r="1682" spans="1:6" x14ac:dyDescent="0.25">
      <c r="B1682" s="1" t="s">
        <v>672</v>
      </c>
      <c r="C1682" t="s">
        <v>673</v>
      </c>
      <c r="D1682">
        <v>51</v>
      </c>
      <c r="E1682">
        <v>4593</v>
      </c>
      <c r="F1682">
        <v>15.3</v>
      </c>
    </row>
    <row r="1684" spans="1:6" x14ac:dyDescent="0.25">
      <c r="A1684" s="49" t="s">
        <v>671</v>
      </c>
      <c r="D1684" s="49">
        <f>SUM(D1675:D1682)</f>
        <v>1582.3999999999999</v>
      </c>
      <c r="E1684" s="49">
        <f>SUM(E1675:E1682)</f>
        <v>142621</v>
      </c>
      <c r="F1684" s="49">
        <f>SUM(F1675:F1682)</f>
        <v>1653.4</v>
      </c>
    </row>
    <row r="1687" spans="1:6" x14ac:dyDescent="0.25">
      <c r="A1687" s="49" t="s">
        <v>334</v>
      </c>
    </row>
    <row r="1688" spans="1:6" x14ac:dyDescent="0.25">
      <c r="A1688" s="49" t="s">
        <v>649</v>
      </c>
      <c r="B1688" s="24"/>
      <c r="C1688" s="24"/>
      <c r="D1688" s="24"/>
      <c r="E1688" s="24"/>
      <c r="F1688" s="24"/>
    </row>
    <row r="1689" spans="1:6" ht="15" customHeight="1" x14ac:dyDescent="0.25">
      <c r="B1689" s="1" t="s">
        <v>715</v>
      </c>
      <c r="C1689" t="s">
        <v>957</v>
      </c>
      <c r="D1689">
        <v>251.8</v>
      </c>
      <c r="E1689">
        <v>22815</v>
      </c>
      <c r="F1689">
        <v>269.39999999999998</v>
      </c>
    </row>
    <row r="1690" spans="1:6" x14ac:dyDescent="0.25">
      <c r="B1690" s="1" t="s">
        <v>717</v>
      </c>
      <c r="C1690" t="s">
        <v>725</v>
      </c>
      <c r="D1690">
        <v>971.1</v>
      </c>
      <c r="E1690">
        <v>87998</v>
      </c>
      <c r="F1690">
        <v>1043.9000000000001</v>
      </c>
    </row>
    <row r="1691" spans="1:6" x14ac:dyDescent="0.25">
      <c r="B1691" s="1" t="s">
        <v>680</v>
      </c>
      <c r="C1691" t="s">
        <v>939</v>
      </c>
      <c r="D1691">
        <v>493.4</v>
      </c>
      <c r="E1691">
        <v>44713</v>
      </c>
      <c r="F1691">
        <v>702</v>
      </c>
    </row>
    <row r="1692" spans="1:6" x14ac:dyDescent="0.25">
      <c r="B1692" s="1" t="s">
        <v>940</v>
      </c>
      <c r="C1692" t="s">
        <v>939</v>
      </c>
      <c r="D1692">
        <v>325.10000000000002</v>
      </c>
      <c r="E1692">
        <v>29460</v>
      </c>
      <c r="F1692">
        <v>634.79999999999995</v>
      </c>
    </row>
    <row r="1693" spans="1:6" x14ac:dyDescent="0.25">
      <c r="B1693" s="1" t="s">
        <v>941</v>
      </c>
      <c r="C1693" t="s">
        <v>688</v>
      </c>
      <c r="D1693">
        <v>365.6</v>
      </c>
      <c r="E1693">
        <v>33130</v>
      </c>
      <c r="F1693">
        <v>217.6</v>
      </c>
    </row>
    <row r="1694" spans="1:6" x14ac:dyDescent="0.25">
      <c r="B1694" s="1" t="s">
        <v>775</v>
      </c>
      <c r="C1694" t="s">
        <v>689</v>
      </c>
      <c r="D1694">
        <v>176.2</v>
      </c>
      <c r="E1694">
        <v>15963</v>
      </c>
      <c r="F1694">
        <v>69.099999999999994</v>
      </c>
    </row>
    <row r="1695" spans="1:6" x14ac:dyDescent="0.25">
      <c r="B1695" s="1" t="s">
        <v>703</v>
      </c>
      <c r="C1695" t="s">
        <v>689</v>
      </c>
      <c r="D1695">
        <v>33.6</v>
      </c>
      <c r="E1695">
        <v>3044</v>
      </c>
      <c r="F1695">
        <v>12.6</v>
      </c>
    </row>
    <row r="1696" spans="1:6" x14ac:dyDescent="0.25">
      <c r="B1696" s="1" t="s">
        <v>672</v>
      </c>
      <c r="C1696" t="s">
        <v>686</v>
      </c>
      <c r="D1696">
        <v>23.2</v>
      </c>
      <c r="E1696">
        <v>2099</v>
      </c>
      <c r="F1696">
        <v>8.4</v>
      </c>
    </row>
    <row r="1698" spans="1:6" x14ac:dyDescent="0.25">
      <c r="A1698" s="49" t="s">
        <v>671</v>
      </c>
      <c r="D1698" s="49">
        <f>SUM(D1689:D1696)</f>
        <v>2639.9999999999995</v>
      </c>
      <c r="E1698" s="49">
        <f>SUM(E1689:E1696)</f>
        <v>239222</v>
      </c>
      <c r="F1698" s="49">
        <f>SUM(F1689:F1696)</f>
        <v>2957.8</v>
      </c>
    </row>
    <row r="1701" spans="1:6" x14ac:dyDescent="0.25">
      <c r="A1701" s="49" t="s">
        <v>337</v>
      </c>
    </row>
    <row r="1702" spans="1:6" x14ac:dyDescent="0.25">
      <c r="A1702" s="49" t="s">
        <v>649</v>
      </c>
      <c r="B1702" s="24"/>
      <c r="C1702" s="24"/>
      <c r="D1702" s="24"/>
      <c r="E1702" s="24"/>
      <c r="F1702" s="24"/>
    </row>
    <row r="1703" spans="1:6" ht="15" customHeight="1" x14ac:dyDescent="0.25">
      <c r="B1703" s="1" t="s">
        <v>672</v>
      </c>
      <c r="C1703" t="s">
        <v>673</v>
      </c>
      <c r="D1703">
        <v>103.82</v>
      </c>
      <c r="E1703">
        <v>9115</v>
      </c>
      <c r="F1703">
        <v>29.2</v>
      </c>
    </row>
    <row r="1704" spans="1:6" x14ac:dyDescent="0.25">
      <c r="B1704" s="1" t="s">
        <v>958</v>
      </c>
      <c r="C1704" t="s">
        <v>688</v>
      </c>
      <c r="D1704">
        <v>630.45000000000005</v>
      </c>
      <c r="E1704">
        <v>55349</v>
      </c>
      <c r="F1704">
        <v>362.8</v>
      </c>
    </row>
    <row r="1705" spans="1:6" x14ac:dyDescent="0.25">
      <c r="B1705" s="1" t="s">
        <v>958</v>
      </c>
      <c r="C1705" t="s">
        <v>673</v>
      </c>
      <c r="D1705">
        <v>116.46</v>
      </c>
      <c r="E1705">
        <v>10224</v>
      </c>
      <c r="F1705">
        <v>40.4</v>
      </c>
    </row>
    <row r="1706" spans="1:6" x14ac:dyDescent="0.25">
      <c r="B1706" s="1" t="s">
        <v>703</v>
      </c>
      <c r="C1706" t="s">
        <v>688</v>
      </c>
      <c r="D1706">
        <v>11.22</v>
      </c>
      <c r="E1706">
        <v>985</v>
      </c>
      <c r="F1706">
        <v>7</v>
      </c>
    </row>
    <row r="1707" spans="1:6" x14ac:dyDescent="0.25">
      <c r="B1707" s="1" t="s">
        <v>703</v>
      </c>
      <c r="C1707" t="s">
        <v>898</v>
      </c>
      <c r="D1707">
        <v>104.96</v>
      </c>
      <c r="E1707">
        <v>9215</v>
      </c>
      <c r="F1707">
        <v>37.4</v>
      </c>
    </row>
    <row r="1708" spans="1:6" x14ac:dyDescent="0.25">
      <c r="B1708" s="1" t="s">
        <v>704</v>
      </c>
      <c r="C1708" t="s">
        <v>735</v>
      </c>
      <c r="D1708">
        <v>456.19</v>
      </c>
      <c r="E1708">
        <v>13380</v>
      </c>
      <c r="F1708">
        <v>563.20000000000005</v>
      </c>
    </row>
    <row r="1709" spans="1:6" x14ac:dyDescent="0.25">
      <c r="B1709" s="1" t="s">
        <v>736</v>
      </c>
      <c r="C1709" t="s">
        <v>735</v>
      </c>
      <c r="D1709">
        <v>20.41</v>
      </c>
      <c r="E1709">
        <v>1792</v>
      </c>
      <c r="F1709">
        <v>25.2</v>
      </c>
    </row>
    <row r="1710" spans="1:6" x14ac:dyDescent="0.25">
      <c r="B1710" s="1" t="s">
        <v>708</v>
      </c>
      <c r="C1710" t="s">
        <v>709</v>
      </c>
      <c r="D1710">
        <v>39.9</v>
      </c>
      <c r="E1710">
        <v>3503</v>
      </c>
      <c r="F1710">
        <v>0</v>
      </c>
    </row>
    <row r="1711" spans="1:6" x14ac:dyDescent="0.25">
      <c r="B1711" s="1" t="s">
        <v>715</v>
      </c>
      <c r="C1711" t="s">
        <v>959</v>
      </c>
      <c r="D1711">
        <v>429.23</v>
      </c>
      <c r="E1711">
        <v>37684</v>
      </c>
      <c r="F1711">
        <v>478.2</v>
      </c>
    </row>
    <row r="1712" spans="1:6" x14ac:dyDescent="0.25">
      <c r="B1712" s="1" t="s">
        <v>717</v>
      </c>
      <c r="C1712" t="s">
        <v>767</v>
      </c>
      <c r="D1712">
        <v>514.67999999999995</v>
      </c>
      <c r="E1712">
        <v>45186</v>
      </c>
      <c r="F1712">
        <v>624.6</v>
      </c>
    </row>
    <row r="1713" spans="1:6" x14ac:dyDescent="0.25">
      <c r="B1713" s="1" t="s">
        <v>734</v>
      </c>
      <c r="C1713" t="s">
        <v>959</v>
      </c>
      <c r="D1713">
        <v>286.05</v>
      </c>
      <c r="E1713">
        <v>25113</v>
      </c>
      <c r="F1713">
        <v>257.7</v>
      </c>
    </row>
    <row r="1714" spans="1:6" x14ac:dyDescent="0.25">
      <c r="B1714" s="1" t="s">
        <v>850</v>
      </c>
      <c r="C1714" t="s">
        <v>789</v>
      </c>
      <c r="D1714">
        <v>102.18</v>
      </c>
      <c r="E1714">
        <v>8971</v>
      </c>
      <c r="F1714">
        <v>170.3</v>
      </c>
    </row>
    <row r="1715" spans="1:6" x14ac:dyDescent="0.25">
      <c r="B1715" s="1" t="s">
        <v>902</v>
      </c>
      <c r="C1715" t="s">
        <v>959</v>
      </c>
      <c r="D1715">
        <v>71.34</v>
      </c>
      <c r="E1715">
        <v>6263</v>
      </c>
      <c r="F1715">
        <v>82</v>
      </c>
    </row>
    <row r="1716" spans="1:6" x14ac:dyDescent="0.25">
      <c r="B1716" s="1" t="s">
        <v>720</v>
      </c>
      <c r="C1716" t="s">
        <v>960</v>
      </c>
      <c r="D1716">
        <v>475.11</v>
      </c>
      <c r="E1716">
        <v>30138</v>
      </c>
      <c r="F1716">
        <v>601.4</v>
      </c>
    </row>
    <row r="1718" spans="1:6" x14ac:dyDescent="0.25">
      <c r="A1718" s="49" t="s">
        <v>671</v>
      </c>
      <c r="D1718" s="49">
        <f>SUM(D1703:D1716)</f>
        <v>3362.0000000000005</v>
      </c>
      <c r="E1718" s="49">
        <f>SUM(E1703:E1716)</f>
        <v>256918</v>
      </c>
      <c r="F1718" s="49">
        <f>SUM(F1703:F1716)</f>
        <v>3279.4</v>
      </c>
    </row>
    <row r="1721" spans="1:6" x14ac:dyDescent="0.25">
      <c r="A1721" s="49" t="s">
        <v>339</v>
      </c>
    </row>
    <row r="1722" spans="1:6" x14ac:dyDescent="0.25">
      <c r="A1722" s="49" t="s">
        <v>649</v>
      </c>
      <c r="B1722" s="24"/>
      <c r="C1722" s="24"/>
      <c r="D1722" s="24"/>
      <c r="E1722" s="24"/>
      <c r="F1722" s="24"/>
    </row>
    <row r="1723" spans="1:6" ht="15" customHeight="1" x14ac:dyDescent="0.25">
      <c r="B1723" s="1" t="s">
        <v>672</v>
      </c>
      <c r="C1723" t="s">
        <v>701</v>
      </c>
      <c r="D1723">
        <v>160.13999999999999</v>
      </c>
      <c r="E1723">
        <v>14153</v>
      </c>
      <c r="F1723">
        <v>47.9</v>
      </c>
    </row>
    <row r="1724" spans="1:6" x14ac:dyDescent="0.25">
      <c r="B1724" s="1" t="s">
        <v>731</v>
      </c>
      <c r="C1724" t="s">
        <v>701</v>
      </c>
      <c r="D1724">
        <v>26.22</v>
      </c>
      <c r="E1724">
        <v>2317</v>
      </c>
      <c r="F1724">
        <v>7</v>
      </c>
    </row>
    <row r="1725" spans="1:6" x14ac:dyDescent="0.25">
      <c r="B1725" s="1" t="s">
        <v>958</v>
      </c>
      <c r="C1725" t="s">
        <v>688</v>
      </c>
      <c r="D1725">
        <v>1318.63</v>
      </c>
      <c r="E1725">
        <v>116538</v>
      </c>
      <c r="F1725">
        <v>746.6</v>
      </c>
    </row>
    <row r="1726" spans="1:6" x14ac:dyDescent="0.25">
      <c r="B1726" s="1" t="s">
        <v>958</v>
      </c>
      <c r="C1726" t="s">
        <v>673</v>
      </c>
      <c r="D1726">
        <v>424.27</v>
      </c>
      <c r="E1726">
        <v>37496</v>
      </c>
      <c r="F1726">
        <v>139.69999999999999</v>
      </c>
    </row>
    <row r="1727" spans="1:6" x14ac:dyDescent="0.25">
      <c r="B1727" s="1" t="s">
        <v>703</v>
      </c>
      <c r="C1727" t="s">
        <v>673</v>
      </c>
      <c r="D1727">
        <v>513.85</v>
      </c>
      <c r="E1727">
        <v>45413</v>
      </c>
      <c r="F1727">
        <v>164.5</v>
      </c>
    </row>
    <row r="1728" spans="1:6" x14ac:dyDescent="0.25">
      <c r="B1728" s="1" t="s">
        <v>704</v>
      </c>
      <c r="C1728" t="s">
        <v>735</v>
      </c>
      <c r="D1728">
        <v>885.74</v>
      </c>
      <c r="E1728">
        <v>35127</v>
      </c>
      <c r="F1728">
        <v>1093.5</v>
      </c>
    </row>
    <row r="1729" spans="1:6" x14ac:dyDescent="0.25">
      <c r="B1729" s="1" t="s">
        <v>708</v>
      </c>
      <c r="C1729" t="s">
        <v>709</v>
      </c>
      <c r="D1729">
        <v>65.28</v>
      </c>
      <c r="E1729">
        <v>5769</v>
      </c>
      <c r="F1729">
        <v>0</v>
      </c>
    </row>
    <row r="1730" spans="1:6" x14ac:dyDescent="0.25">
      <c r="B1730" s="1" t="s">
        <v>715</v>
      </c>
      <c r="C1730" t="s">
        <v>959</v>
      </c>
      <c r="D1730">
        <v>1502.8</v>
      </c>
      <c r="E1730">
        <v>132814</v>
      </c>
      <c r="F1730">
        <v>1689.1</v>
      </c>
    </row>
    <row r="1731" spans="1:6" x14ac:dyDescent="0.25">
      <c r="B1731" s="1" t="s">
        <v>717</v>
      </c>
      <c r="C1731" t="s">
        <v>767</v>
      </c>
      <c r="D1731">
        <v>983.96</v>
      </c>
      <c r="E1731">
        <v>86960</v>
      </c>
      <c r="F1731">
        <v>1157.5999999999999</v>
      </c>
    </row>
    <row r="1732" spans="1:6" x14ac:dyDescent="0.25">
      <c r="B1732" s="1" t="s">
        <v>902</v>
      </c>
      <c r="C1732" t="s">
        <v>767</v>
      </c>
      <c r="D1732">
        <v>1177.51</v>
      </c>
      <c r="E1732">
        <v>104066</v>
      </c>
      <c r="F1732">
        <v>1385.3</v>
      </c>
    </row>
    <row r="1733" spans="1:6" x14ac:dyDescent="0.25">
      <c r="B1733" s="1" t="s">
        <v>732</v>
      </c>
      <c r="C1733" t="s">
        <v>959</v>
      </c>
      <c r="D1733">
        <v>99.35</v>
      </c>
      <c r="E1733">
        <v>6360</v>
      </c>
      <c r="F1733">
        <v>89.5</v>
      </c>
    </row>
    <row r="1734" spans="1:6" x14ac:dyDescent="0.25">
      <c r="B1734" s="1" t="s">
        <v>734</v>
      </c>
      <c r="C1734" t="s">
        <v>959</v>
      </c>
      <c r="D1734">
        <v>392.16</v>
      </c>
      <c r="E1734">
        <v>34659</v>
      </c>
      <c r="F1734">
        <v>353.3</v>
      </c>
    </row>
    <row r="1735" spans="1:6" x14ac:dyDescent="0.25">
      <c r="B1735" s="1" t="s">
        <v>867</v>
      </c>
      <c r="C1735" t="s">
        <v>709</v>
      </c>
      <c r="D1735">
        <v>252.05</v>
      </c>
      <c r="E1735">
        <v>22276</v>
      </c>
      <c r="F1735">
        <v>120.6</v>
      </c>
    </row>
    <row r="1736" spans="1:6" x14ac:dyDescent="0.25">
      <c r="B1736" s="1" t="s">
        <v>720</v>
      </c>
      <c r="C1736" t="s">
        <v>735</v>
      </c>
      <c r="D1736">
        <v>982.63</v>
      </c>
      <c r="E1736">
        <v>62906</v>
      </c>
      <c r="F1736">
        <v>972.9</v>
      </c>
    </row>
    <row r="1738" spans="1:6" x14ac:dyDescent="0.25">
      <c r="A1738" s="49" t="s">
        <v>671</v>
      </c>
      <c r="D1738" s="49">
        <f>SUM(D1723:D1736)</f>
        <v>8784.59</v>
      </c>
      <c r="E1738" s="49">
        <f>SUM(E1723:E1736)</f>
        <v>706854</v>
      </c>
      <c r="F1738" s="49">
        <f>SUM(F1723:F1736)</f>
        <v>7967.5</v>
      </c>
    </row>
    <row r="1741" spans="1:6" x14ac:dyDescent="0.25">
      <c r="A1741" s="49" t="s">
        <v>341</v>
      </c>
    </row>
    <row r="1742" spans="1:6" x14ac:dyDescent="0.25">
      <c r="A1742" s="49" t="s">
        <v>649</v>
      </c>
      <c r="B1742" s="24"/>
      <c r="C1742" s="24"/>
      <c r="D1742" s="24"/>
      <c r="E1742" s="24"/>
      <c r="F1742" s="24"/>
    </row>
    <row r="1743" spans="1:6" ht="15" customHeight="1" x14ac:dyDescent="0.25">
      <c r="B1743" s="1" t="s">
        <v>672</v>
      </c>
      <c r="C1743" t="s">
        <v>686</v>
      </c>
      <c r="D1743">
        <v>13.46</v>
      </c>
      <c r="E1743">
        <v>1349</v>
      </c>
      <c r="F1743">
        <v>5.5</v>
      </c>
    </row>
    <row r="1744" spans="1:6" x14ac:dyDescent="0.25">
      <c r="B1744" s="1" t="s">
        <v>731</v>
      </c>
      <c r="C1744" t="s">
        <v>686</v>
      </c>
      <c r="D1744">
        <v>32.799999999999997</v>
      </c>
      <c r="E1744">
        <v>2488</v>
      </c>
      <c r="F1744">
        <v>8</v>
      </c>
    </row>
    <row r="1745" spans="1:6" x14ac:dyDescent="0.25">
      <c r="B1745" s="1" t="s">
        <v>961</v>
      </c>
      <c r="C1745" t="s">
        <v>688</v>
      </c>
      <c r="D1745">
        <v>1143.94</v>
      </c>
      <c r="E1745">
        <v>114642</v>
      </c>
      <c r="F1745">
        <v>632.1</v>
      </c>
    </row>
    <row r="1746" spans="1:6" x14ac:dyDescent="0.25">
      <c r="B1746" s="1" t="s">
        <v>961</v>
      </c>
      <c r="C1746" t="s">
        <v>673</v>
      </c>
      <c r="D1746">
        <v>374.58</v>
      </c>
      <c r="E1746">
        <v>37539</v>
      </c>
      <c r="F1746">
        <v>120.2</v>
      </c>
    </row>
    <row r="1747" spans="1:6" x14ac:dyDescent="0.25">
      <c r="B1747" s="1" t="s">
        <v>703</v>
      </c>
      <c r="C1747" t="s">
        <v>673</v>
      </c>
      <c r="D1747">
        <v>254.92</v>
      </c>
      <c r="E1747">
        <v>25547</v>
      </c>
      <c r="F1747">
        <v>69.099999999999994</v>
      </c>
    </row>
    <row r="1748" spans="1:6" x14ac:dyDescent="0.25">
      <c r="B1748" s="1" t="s">
        <v>704</v>
      </c>
      <c r="C1748" t="s">
        <v>735</v>
      </c>
      <c r="D1748">
        <v>576.72</v>
      </c>
      <c r="E1748">
        <v>29699</v>
      </c>
      <c r="F1748">
        <v>712</v>
      </c>
    </row>
    <row r="1749" spans="1:6" x14ac:dyDescent="0.25">
      <c r="B1749" s="1" t="s">
        <v>708</v>
      </c>
      <c r="C1749" t="s">
        <v>709</v>
      </c>
      <c r="D1749">
        <v>44.82</v>
      </c>
      <c r="E1749">
        <v>4492</v>
      </c>
      <c r="F1749">
        <v>0</v>
      </c>
    </row>
    <row r="1750" spans="1:6" x14ac:dyDescent="0.25">
      <c r="B1750" s="1" t="s">
        <v>715</v>
      </c>
      <c r="C1750" t="s">
        <v>767</v>
      </c>
      <c r="D1750">
        <v>457.73</v>
      </c>
      <c r="E1750">
        <v>45872</v>
      </c>
      <c r="F1750">
        <v>538.5</v>
      </c>
    </row>
    <row r="1751" spans="1:6" x14ac:dyDescent="0.25">
      <c r="B1751" s="1" t="s">
        <v>717</v>
      </c>
      <c r="C1751" t="s">
        <v>767</v>
      </c>
      <c r="D1751">
        <v>1603.19</v>
      </c>
      <c r="E1751">
        <v>160666</v>
      </c>
      <c r="F1751">
        <v>1886.1</v>
      </c>
    </row>
    <row r="1752" spans="1:6" x14ac:dyDescent="0.25">
      <c r="B1752" s="1" t="s">
        <v>712</v>
      </c>
      <c r="C1752" t="s">
        <v>767</v>
      </c>
      <c r="D1752">
        <v>564.08000000000004</v>
      </c>
      <c r="E1752">
        <v>56530</v>
      </c>
      <c r="F1752">
        <v>604</v>
      </c>
    </row>
    <row r="1753" spans="1:6" x14ac:dyDescent="0.25">
      <c r="B1753" s="1" t="s">
        <v>734</v>
      </c>
      <c r="C1753" t="s">
        <v>767</v>
      </c>
      <c r="D1753">
        <v>298.44</v>
      </c>
      <c r="E1753">
        <v>29908</v>
      </c>
      <c r="F1753">
        <v>351.1</v>
      </c>
    </row>
    <row r="1754" spans="1:6" x14ac:dyDescent="0.25">
      <c r="B1754" s="1" t="s">
        <v>732</v>
      </c>
      <c r="C1754" t="s">
        <v>767</v>
      </c>
      <c r="D1754">
        <v>22.1</v>
      </c>
      <c r="E1754">
        <v>1676</v>
      </c>
      <c r="F1754">
        <v>26</v>
      </c>
    </row>
    <row r="1755" spans="1:6" x14ac:dyDescent="0.25">
      <c r="B1755" s="1" t="s">
        <v>867</v>
      </c>
      <c r="C1755" t="s">
        <v>709</v>
      </c>
      <c r="D1755">
        <v>298.42</v>
      </c>
      <c r="E1755">
        <v>29907</v>
      </c>
      <c r="F1755">
        <v>58.4</v>
      </c>
    </row>
    <row r="1756" spans="1:6" x14ac:dyDescent="0.25">
      <c r="B1756" s="1" t="s">
        <v>720</v>
      </c>
      <c r="C1756" t="s">
        <v>962</v>
      </c>
      <c r="D1756">
        <v>91.5</v>
      </c>
      <c r="E1756">
        <v>6941</v>
      </c>
      <c r="F1756">
        <v>653.6</v>
      </c>
    </row>
    <row r="1758" spans="1:6" x14ac:dyDescent="0.25">
      <c r="A1758" s="49" t="s">
        <v>671</v>
      </c>
      <c r="D1758" s="49">
        <f>SUM(D1743:D1756)</f>
        <v>5776.7</v>
      </c>
      <c r="E1758" s="49">
        <f>SUM(E1743:E1756)</f>
        <v>547256</v>
      </c>
      <c r="F1758" s="49">
        <f>SUM(F1743:F1756)</f>
        <v>5664.6</v>
      </c>
    </row>
    <row r="1761" spans="1:6" x14ac:dyDescent="0.25">
      <c r="A1761" s="49" t="s">
        <v>344</v>
      </c>
    </row>
    <row r="1762" spans="1:6" x14ac:dyDescent="0.25">
      <c r="A1762" s="49" t="s">
        <v>649</v>
      </c>
      <c r="B1762" s="24"/>
      <c r="C1762" s="24"/>
      <c r="D1762" s="24"/>
      <c r="E1762" s="24"/>
      <c r="F1762" s="24"/>
    </row>
    <row r="1763" spans="1:6" ht="15" customHeight="1" x14ac:dyDescent="0.25">
      <c r="B1763" s="1" t="s">
        <v>672</v>
      </c>
      <c r="C1763" t="s">
        <v>686</v>
      </c>
      <c r="D1763">
        <v>32.049999999999997</v>
      </c>
      <c r="E1763">
        <v>2850</v>
      </c>
      <c r="F1763">
        <v>11.5</v>
      </c>
    </row>
    <row r="1764" spans="1:6" x14ac:dyDescent="0.25">
      <c r="B1764" s="1" t="s">
        <v>865</v>
      </c>
      <c r="C1764" t="s">
        <v>764</v>
      </c>
      <c r="D1764">
        <v>19.600000000000001</v>
      </c>
      <c r="E1764">
        <v>1743</v>
      </c>
      <c r="F1764">
        <v>4.9000000000000004</v>
      </c>
    </row>
    <row r="1765" spans="1:6" x14ac:dyDescent="0.25">
      <c r="B1765" s="1" t="s">
        <v>961</v>
      </c>
      <c r="C1765" t="s">
        <v>688</v>
      </c>
      <c r="D1765">
        <v>746.46</v>
      </c>
      <c r="E1765">
        <v>66371</v>
      </c>
      <c r="F1765">
        <v>429.6</v>
      </c>
    </row>
    <row r="1766" spans="1:6" x14ac:dyDescent="0.25">
      <c r="B1766" s="1" t="s">
        <v>961</v>
      </c>
      <c r="C1766" t="s">
        <v>673</v>
      </c>
      <c r="D1766">
        <v>581.19000000000005</v>
      </c>
      <c r="E1766">
        <v>51676</v>
      </c>
      <c r="F1766">
        <v>211.7</v>
      </c>
    </row>
    <row r="1767" spans="1:6" x14ac:dyDescent="0.25">
      <c r="B1767" s="1" t="s">
        <v>703</v>
      </c>
      <c r="C1767" t="s">
        <v>673</v>
      </c>
      <c r="D1767">
        <v>412.45</v>
      </c>
      <c r="E1767">
        <v>36673</v>
      </c>
      <c r="F1767">
        <v>151.5</v>
      </c>
    </row>
    <row r="1768" spans="1:6" x14ac:dyDescent="0.25">
      <c r="B1768" s="1" t="s">
        <v>704</v>
      </c>
      <c r="C1768" t="s">
        <v>903</v>
      </c>
      <c r="D1768">
        <v>682.92</v>
      </c>
      <c r="E1768">
        <v>20795</v>
      </c>
      <c r="F1768">
        <v>935.5</v>
      </c>
    </row>
    <row r="1769" spans="1:6" x14ac:dyDescent="0.25">
      <c r="B1769" s="1" t="s">
        <v>708</v>
      </c>
      <c r="C1769" t="s">
        <v>709</v>
      </c>
      <c r="D1769">
        <v>55.83</v>
      </c>
      <c r="E1769">
        <v>4964</v>
      </c>
      <c r="F1769">
        <v>0</v>
      </c>
    </row>
    <row r="1770" spans="1:6" x14ac:dyDescent="0.25">
      <c r="B1770" s="1" t="s">
        <v>715</v>
      </c>
      <c r="C1770" t="s">
        <v>767</v>
      </c>
      <c r="D1770">
        <v>270.05</v>
      </c>
      <c r="E1770">
        <v>24011</v>
      </c>
      <c r="F1770">
        <v>317.7</v>
      </c>
    </row>
    <row r="1771" spans="1:6" x14ac:dyDescent="0.25">
      <c r="B1771" s="1" t="s">
        <v>717</v>
      </c>
      <c r="C1771" t="s">
        <v>767</v>
      </c>
      <c r="D1771">
        <v>1014.99</v>
      </c>
      <c r="E1771">
        <v>90246</v>
      </c>
      <c r="F1771">
        <v>1194.0999999999999</v>
      </c>
    </row>
    <row r="1772" spans="1:6" x14ac:dyDescent="0.25">
      <c r="B1772" s="1" t="s">
        <v>963</v>
      </c>
      <c r="C1772" t="s">
        <v>767</v>
      </c>
      <c r="D1772">
        <v>326.91000000000003</v>
      </c>
      <c r="E1772">
        <v>29067</v>
      </c>
      <c r="F1772">
        <v>384.6</v>
      </c>
    </row>
    <row r="1773" spans="1:6" x14ac:dyDescent="0.25">
      <c r="B1773" s="1" t="s">
        <v>734</v>
      </c>
      <c r="C1773" t="s">
        <v>767</v>
      </c>
      <c r="D1773">
        <v>66.39</v>
      </c>
      <c r="E1773">
        <v>5903</v>
      </c>
      <c r="F1773">
        <v>78.099999999999994</v>
      </c>
    </row>
    <row r="1774" spans="1:6" x14ac:dyDescent="0.25">
      <c r="B1774" s="1" t="s">
        <v>710</v>
      </c>
      <c r="C1774" t="s">
        <v>903</v>
      </c>
      <c r="D1774">
        <v>514.53</v>
      </c>
      <c r="E1774">
        <v>45748</v>
      </c>
      <c r="F1774">
        <v>935.5</v>
      </c>
    </row>
    <row r="1776" spans="1:6" x14ac:dyDescent="0.25">
      <c r="A1776" s="49" t="s">
        <v>671</v>
      </c>
      <c r="D1776" s="49">
        <f>SUM(D1763:D1774)</f>
        <v>4723.37</v>
      </c>
      <c r="E1776" s="49">
        <f>SUM(E1763:E1774)</f>
        <v>380047</v>
      </c>
      <c r="F1776" s="49">
        <f>SUM(F1763:F1774)</f>
        <v>4654.7</v>
      </c>
    </row>
    <row r="1779" spans="1:6" x14ac:dyDescent="0.25">
      <c r="A1779" s="49" t="s">
        <v>346</v>
      </c>
    </row>
    <row r="1780" spans="1:6" x14ac:dyDescent="0.25">
      <c r="A1780" s="49" t="s">
        <v>649</v>
      </c>
      <c r="B1780" s="24"/>
      <c r="C1780" s="24"/>
      <c r="D1780" s="24"/>
      <c r="E1780" s="24"/>
      <c r="F1780" s="24"/>
    </row>
    <row r="1781" spans="1:6" ht="15" customHeight="1" x14ac:dyDescent="0.25">
      <c r="B1781" s="1" t="s">
        <v>672</v>
      </c>
      <c r="C1781" t="s">
        <v>686</v>
      </c>
      <c r="D1781">
        <v>18.239999999999998</v>
      </c>
      <c r="E1781">
        <v>1657</v>
      </c>
      <c r="F1781">
        <v>7.4</v>
      </c>
    </row>
    <row r="1782" spans="1:6" x14ac:dyDescent="0.25">
      <c r="B1782" s="1" t="s">
        <v>731</v>
      </c>
      <c r="C1782" t="s">
        <v>673</v>
      </c>
      <c r="D1782">
        <v>7.01</v>
      </c>
      <c r="E1782">
        <v>466</v>
      </c>
      <c r="F1782">
        <v>1.7</v>
      </c>
    </row>
    <row r="1783" spans="1:6" x14ac:dyDescent="0.25">
      <c r="B1783" s="1" t="s">
        <v>674</v>
      </c>
      <c r="C1783" t="s">
        <v>688</v>
      </c>
      <c r="D1783">
        <v>27.11</v>
      </c>
      <c r="E1783">
        <v>2463</v>
      </c>
      <c r="F1783">
        <v>14</v>
      </c>
    </row>
    <row r="1784" spans="1:6" x14ac:dyDescent="0.25">
      <c r="B1784" s="1" t="s">
        <v>674</v>
      </c>
      <c r="C1784" t="s">
        <v>673</v>
      </c>
      <c r="D1784">
        <v>32.36</v>
      </c>
      <c r="E1784">
        <v>2940</v>
      </c>
      <c r="F1784">
        <v>9.3000000000000007</v>
      </c>
    </row>
    <row r="1785" spans="1:6" x14ac:dyDescent="0.25">
      <c r="B1785" s="1" t="s">
        <v>703</v>
      </c>
      <c r="C1785" t="s">
        <v>673</v>
      </c>
      <c r="D1785">
        <v>12.86</v>
      </c>
      <c r="E1785">
        <v>1168</v>
      </c>
      <c r="F1785">
        <v>4.2</v>
      </c>
    </row>
    <row r="1786" spans="1:6" x14ac:dyDescent="0.25">
      <c r="B1786" s="1" t="s">
        <v>704</v>
      </c>
      <c r="C1786" t="s">
        <v>862</v>
      </c>
      <c r="D1786">
        <v>87.67</v>
      </c>
      <c r="E1786">
        <v>3695</v>
      </c>
      <c r="F1786">
        <v>84.3</v>
      </c>
    </row>
    <row r="1787" spans="1:6" x14ac:dyDescent="0.25">
      <c r="B1787" s="1" t="s">
        <v>728</v>
      </c>
      <c r="C1787" t="s">
        <v>964</v>
      </c>
      <c r="D1787">
        <v>79.28</v>
      </c>
      <c r="E1787">
        <v>4114</v>
      </c>
      <c r="F1787">
        <v>161.80000000000001</v>
      </c>
    </row>
    <row r="1788" spans="1:6" x14ac:dyDescent="0.25">
      <c r="B1788" s="1" t="s">
        <v>708</v>
      </c>
      <c r="C1788" t="s">
        <v>724</v>
      </c>
      <c r="D1788">
        <v>19.53</v>
      </c>
      <c r="E1788">
        <v>1775</v>
      </c>
      <c r="F1788">
        <v>0</v>
      </c>
    </row>
    <row r="1789" spans="1:6" x14ac:dyDescent="0.25">
      <c r="B1789" s="1" t="s">
        <v>678</v>
      </c>
      <c r="C1789" t="s">
        <v>673</v>
      </c>
      <c r="D1789">
        <v>148.5</v>
      </c>
      <c r="E1789">
        <v>13493</v>
      </c>
      <c r="F1789">
        <v>195.4</v>
      </c>
    </row>
    <row r="1790" spans="1:6" x14ac:dyDescent="0.25">
      <c r="B1790" s="1" t="s">
        <v>678</v>
      </c>
      <c r="C1790" t="s">
        <v>679</v>
      </c>
      <c r="D1790">
        <v>207.87</v>
      </c>
      <c r="E1790">
        <v>18888</v>
      </c>
      <c r="F1790">
        <v>169</v>
      </c>
    </row>
    <row r="1791" spans="1:6" x14ac:dyDescent="0.25">
      <c r="B1791" s="1" t="s">
        <v>734</v>
      </c>
      <c r="C1791" t="s">
        <v>679</v>
      </c>
      <c r="D1791">
        <v>30.01</v>
      </c>
      <c r="E1791">
        <v>2727</v>
      </c>
      <c r="F1791">
        <v>24.4</v>
      </c>
    </row>
    <row r="1792" spans="1:6" x14ac:dyDescent="0.25">
      <c r="B1792" s="1" t="s">
        <v>732</v>
      </c>
      <c r="C1792" t="s">
        <v>679</v>
      </c>
      <c r="D1792">
        <v>28.78</v>
      </c>
      <c r="E1792">
        <v>1914</v>
      </c>
      <c r="F1792">
        <v>23.4</v>
      </c>
    </row>
    <row r="1793" spans="1:6" x14ac:dyDescent="0.25">
      <c r="B1793" s="1" t="s">
        <v>720</v>
      </c>
      <c r="C1793" t="s">
        <v>741</v>
      </c>
      <c r="D1793">
        <v>227.8</v>
      </c>
      <c r="E1793">
        <v>15149</v>
      </c>
      <c r="F1793">
        <v>227.8</v>
      </c>
    </row>
    <row r="1794" spans="1:6" x14ac:dyDescent="0.25">
      <c r="B1794" s="1" t="s">
        <v>736</v>
      </c>
      <c r="C1794" t="s">
        <v>862</v>
      </c>
      <c r="D1794">
        <v>22.33</v>
      </c>
      <c r="E1794">
        <v>1485</v>
      </c>
      <c r="F1794">
        <v>18.3</v>
      </c>
    </row>
    <row r="1795" spans="1:6" x14ac:dyDescent="0.25">
      <c r="B1795" s="1" t="s">
        <v>726</v>
      </c>
      <c r="C1795" t="s">
        <v>673</v>
      </c>
      <c r="D1795">
        <v>6.51</v>
      </c>
      <c r="E1795">
        <v>592</v>
      </c>
      <c r="F1795">
        <v>0</v>
      </c>
    </row>
    <row r="1797" spans="1:6" x14ac:dyDescent="0.25">
      <c r="A1797" s="49" t="s">
        <v>671</v>
      </c>
      <c r="D1797" s="49">
        <f>SUM(D1781:D1795)</f>
        <v>955.86</v>
      </c>
      <c r="E1797" s="49">
        <f>SUM(E1781:E1795)</f>
        <v>72526</v>
      </c>
      <c r="F1797" s="49">
        <f>SUM(F1781:F1795)</f>
        <v>941</v>
      </c>
    </row>
    <row r="1800" spans="1:6" x14ac:dyDescent="0.25">
      <c r="A1800" s="49" t="s">
        <v>348</v>
      </c>
    </row>
    <row r="1801" spans="1:6" x14ac:dyDescent="0.25">
      <c r="A1801" s="49" t="s">
        <v>649</v>
      </c>
      <c r="B1801" s="24"/>
      <c r="C1801" s="24"/>
      <c r="D1801" s="24"/>
      <c r="E1801" s="24"/>
      <c r="F1801" s="24"/>
    </row>
    <row r="1802" spans="1:6" ht="15" customHeight="1" x14ac:dyDescent="0.25">
      <c r="B1802" s="1" t="s">
        <v>672</v>
      </c>
      <c r="C1802" t="s">
        <v>840</v>
      </c>
      <c r="D1802">
        <v>26.7</v>
      </c>
      <c r="E1802">
        <v>2081318.4</v>
      </c>
      <c r="F1802">
        <v>12.5</v>
      </c>
    </row>
    <row r="1803" spans="1:6" x14ac:dyDescent="0.25">
      <c r="B1803" s="1" t="s">
        <v>687</v>
      </c>
      <c r="C1803" t="s">
        <v>924</v>
      </c>
      <c r="D1803">
        <v>33.01</v>
      </c>
      <c r="E1803">
        <v>2573507.33</v>
      </c>
      <c r="F1803">
        <v>17.8</v>
      </c>
    </row>
    <row r="1804" spans="1:6" x14ac:dyDescent="0.25">
      <c r="B1804" s="1" t="s">
        <v>687</v>
      </c>
      <c r="C1804" t="s">
        <v>775</v>
      </c>
      <c r="D1804">
        <v>143.88999999999999</v>
      </c>
      <c r="E1804">
        <v>11216669.18</v>
      </c>
      <c r="F1804">
        <v>51.62</v>
      </c>
    </row>
    <row r="1805" spans="1:6" x14ac:dyDescent="0.25">
      <c r="B1805" s="1" t="s">
        <v>690</v>
      </c>
      <c r="C1805" t="s">
        <v>690</v>
      </c>
      <c r="D1805">
        <v>57.52</v>
      </c>
      <c r="E1805">
        <v>3082611.84</v>
      </c>
      <c r="F1805">
        <v>143.80000000000001</v>
      </c>
    </row>
    <row r="1806" spans="1:6" x14ac:dyDescent="0.25">
      <c r="B1806" s="1" t="s">
        <v>678</v>
      </c>
      <c r="C1806" t="s">
        <v>876</v>
      </c>
      <c r="D1806">
        <v>176.48</v>
      </c>
      <c r="E1806">
        <v>13756719.51</v>
      </c>
      <c r="F1806">
        <v>142.32</v>
      </c>
    </row>
    <row r="1807" spans="1:6" x14ac:dyDescent="0.25">
      <c r="B1807" s="1" t="s">
        <v>678</v>
      </c>
      <c r="C1807" t="s">
        <v>673</v>
      </c>
      <c r="D1807">
        <v>171.75</v>
      </c>
      <c r="E1807">
        <v>13388178.050000001</v>
      </c>
      <c r="F1807">
        <v>209.45</v>
      </c>
    </row>
    <row r="1808" spans="1:6" x14ac:dyDescent="0.25">
      <c r="B1808" s="1" t="s">
        <v>678</v>
      </c>
      <c r="C1808" t="s">
        <v>965</v>
      </c>
      <c r="D1808">
        <v>30.26</v>
      </c>
      <c r="E1808">
        <v>2358905.4700000002</v>
      </c>
      <c r="F1808">
        <v>100.87</v>
      </c>
    </row>
    <row r="1809" spans="1:6" x14ac:dyDescent="0.25">
      <c r="B1809" s="1" t="s">
        <v>927</v>
      </c>
      <c r="C1809" t="s">
        <v>966</v>
      </c>
      <c r="D1809">
        <v>66.13</v>
      </c>
      <c r="E1809">
        <v>5155277.57</v>
      </c>
      <c r="F1809">
        <v>153.80000000000001</v>
      </c>
    </row>
    <row r="1811" spans="1:6" x14ac:dyDescent="0.25">
      <c r="A1811" s="49" t="s">
        <v>671</v>
      </c>
      <c r="D1811" s="49">
        <f>SUM(D1802:D1809)</f>
        <v>705.7399999999999</v>
      </c>
      <c r="E1811" s="49">
        <f>SUM(E1802:E1809)</f>
        <v>53613187.350000001</v>
      </c>
      <c r="F1811" s="49">
        <f>SUM(F1802:F1809)</f>
        <v>832.16000000000008</v>
      </c>
    </row>
    <row r="1814" spans="1:6" x14ac:dyDescent="0.25">
      <c r="A1814" s="49" t="s">
        <v>351</v>
      </c>
    </row>
    <row r="1815" spans="1:6" x14ac:dyDescent="0.25">
      <c r="A1815" s="49" t="s">
        <v>649</v>
      </c>
      <c r="B1815" s="24"/>
      <c r="C1815" s="24"/>
      <c r="D1815" s="24"/>
      <c r="E1815" s="24"/>
      <c r="F1815" s="24"/>
    </row>
    <row r="1816" spans="1:6" ht="15" customHeight="1" x14ac:dyDescent="0.25">
      <c r="B1816" s="1" t="s">
        <v>672</v>
      </c>
      <c r="C1816" t="s">
        <v>686</v>
      </c>
      <c r="D1816">
        <v>8.58</v>
      </c>
      <c r="E1816">
        <v>812</v>
      </c>
      <c r="F1816">
        <v>3.7</v>
      </c>
    </row>
    <row r="1817" spans="1:6" x14ac:dyDescent="0.25">
      <c r="B1817" s="1" t="s">
        <v>731</v>
      </c>
      <c r="C1817" t="s">
        <v>701</v>
      </c>
      <c r="D1817">
        <v>18</v>
      </c>
      <c r="E1817">
        <v>1265</v>
      </c>
      <c r="F1817">
        <v>4.5</v>
      </c>
    </row>
    <row r="1818" spans="1:6" x14ac:dyDescent="0.25">
      <c r="B1818" s="1" t="s">
        <v>961</v>
      </c>
      <c r="C1818" t="s">
        <v>688</v>
      </c>
      <c r="D1818">
        <v>1226.2</v>
      </c>
      <c r="E1818">
        <v>116076</v>
      </c>
      <c r="F1818">
        <v>710</v>
      </c>
    </row>
    <row r="1819" spans="1:6" x14ac:dyDescent="0.25">
      <c r="B1819" s="1" t="s">
        <v>961</v>
      </c>
      <c r="C1819" t="s">
        <v>673</v>
      </c>
      <c r="D1819">
        <v>486.87</v>
      </c>
      <c r="E1819">
        <v>46089</v>
      </c>
      <c r="F1819">
        <v>165.9</v>
      </c>
    </row>
    <row r="1820" spans="1:6" x14ac:dyDescent="0.25">
      <c r="B1820" s="1" t="s">
        <v>703</v>
      </c>
      <c r="C1820" t="s">
        <v>688</v>
      </c>
      <c r="D1820">
        <v>214.83</v>
      </c>
      <c r="E1820">
        <v>20336</v>
      </c>
      <c r="F1820">
        <v>144.30000000000001</v>
      </c>
    </row>
    <row r="1821" spans="1:6" x14ac:dyDescent="0.25">
      <c r="B1821" s="1" t="s">
        <v>704</v>
      </c>
      <c r="C1821" t="s">
        <v>967</v>
      </c>
      <c r="D1821">
        <v>469.72</v>
      </c>
      <c r="E1821">
        <v>21580</v>
      </c>
      <c r="F1821">
        <v>579.9</v>
      </c>
    </row>
    <row r="1822" spans="1:6" x14ac:dyDescent="0.25">
      <c r="B1822" s="1" t="s">
        <v>708</v>
      </c>
      <c r="C1822" t="s">
        <v>709</v>
      </c>
      <c r="D1822">
        <v>44.22</v>
      </c>
      <c r="E1822">
        <v>4186</v>
      </c>
      <c r="F1822">
        <v>0</v>
      </c>
    </row>
    <row r="1823" spans="1:6" x14ac:dyDescent="0.25">
      <c r="B1823" s="1" t="s">
        <v>715</v>
      </c>
      <c r="C1823" t="s">
        <v>767</v>
      </c>
      <c r="D1823">
        <v>506.35</v>
      </c>
      <c r="E1823">
        <v>47932</v>
      </c>
      <c r="F1823">
        <v>595.70000000000005</v>
      </c>
    </row>
    <row r="1824" spans="1:6" x14ac:dyDescent="0.25">
      <c r="B1824" s="1" t="s">
        <v>717</v>
      </c>
      <c r="C1824" t="s">
        <v>767</v>
      </c>
      <c r="D1824">
        <v>957.61</v>
      </c>
      <c r="E1824">
        <v>90650</v>
      </c>
      <c r="F1824">
        <v>1126.5999999999999</v>
      </c>
    </row>
    <row r="1825" spans="1:6" x14ac:dyDescent="0.25">
      <c r="B1825" s="1" t="s">
        <v>902</v>
      </c>
      <c r="C1825" t="s">
        <v>767</v>
      </c>
      <c r="D1825">
        <v>398.74</v>
      </c>
      <c r="E1825">
        <v>37745</v>
      </c>
      <c r="F1825">
        <v>469.1</v>
      </c>
    </row>
    <row r="1826" spans="1:6" x14ac:dyDescent="0.25">
      <c r="B1826" s="1" t="s">
        <v>734</v>
      </c>
      <c r="C1826" t="s">
        <v>767</v>
      </c>
      <c r="D1826">
        <v>225.85</v>
      </c>
      <c r="E1826">
        <v>21379</v>
      </c>
      <c r="F1826">
        <v>265.7</v>
      </c>
    </row>
    <row r="1827" spans="1:6" x14ac:dyDescent="0.25">
      <c r="B1827" s="1" t="s">
        <v>732</v>
      </c>
      <c r="C1827" t="s">
        <v>767</v>
      </c>
      <c r="D1827">
        <v>45.65</v>
      </c>
      <c r="E1827">
        <v>3209</v>
      </c>
      <c r="F1827">
        <v>53.7</v>
      </c>
    </row>
    <row r="1828" spans="1:6" x14ac:dyDescent="0.25">
      <c r="B1828" s="1" t="s">
        <v>867</v>
      </c>
      <c r="C1828" t="s">
        <v>967</v>
      </c>
      <c r="D1828">
        <v>58.19</v>
      </c>
      <c r="E1828">
        <v>5508</v>
      </c>
      <c r="F1828">
        <v>74.599999999999994</v>
      </c>
    </row>
    <row r="1829" spans="1:6" x14ac:dyDescent="0.25">
      <c r="B1829" s="1" t="s">
        <v>720</v>
      </c>
      <c r="C1829" t="s">
        <v>967</v>
      </c>
      <c r="D1829">
        <v>434.42</v>
      </c>
      <c r="E1829">
        <v>30541</v>
      </c>
      <c r="F1829">
        <v>523.4</v>
      </c>
    </row>
    <row r="1831" spans="1:6" x14ac:dyDescent="0.25">
      <c r="A1831" s="49" t="s">
        <v>671</v>
      </c>
      <c r="D1831" s="49">
        <f>SUM(D1816:D1829)</f>
        <v>5095.2299999999996</v>
      </c>
      <c r="E1831" s="49">
        <f>SUM(E1816:E1829)</f>
        <v>447308</v>
      </c>
      <c r="F1831" s="49">
        <f>SUM(F1816:F1829)</f>
        <v>4717.0999999999995</v>
      </c>
    </row>
    <row r="1834" spans="1:6" x14ac:dyDescent="0.25">
      <c r="A1834" s="49" t="s">
        <v>353</v>
      </c>
    </row>
    <row r="1835" spans="1:6" x14ac:dyDescent="0.25">
      <c r="A1835" s="49" t="s">
        <v>649</v>
      </c>
      <c r="B1835" s="24"/>
      <c r="C1835" s="24"/>
      <c r="D1835" s="24"/>
      <c r="E1835" s="24"/>
      <c r="F1835" s="24"/>
    </row>
    <row r="1836" spans="1:6" ht="15" customHeight="1" x14ac:dyDescent="0.25">
      <c r="B1836" s="1" t="s">
        <v>715</v>
      </c>
      <c r="C1836" t="s">
        <v>725</v>
      </c>
      <c r="D1836">
        <v>237.5</v>
      </c>
      <c r="E1836">
        <v>21981</v>
      </c>
      <c r="F1836">
        <v>223</v>
      </c>
    </row>
    <row r="1837" spans="1:6" x14ac:dyDescent="0.25">
      <c r="B1837" s="1" t="s">
        <v>717</v>
      </c>
      <c r="C1837" t="s">
        <v>725</v>
      </c>
      <c r="D1837">
        <v>882.6</v>
      </c>
      <c r="E1837">
        <v>81699</v>
      </c>
      <c r="F1837">
        <v>824.1</v>
      </c>
    </row>
    <row r="1838" spans="1:6" x14ac:dyDescent="0.25">
      <c r="B1838" s="1" t="s">
        <v>680</v>
      </c>
      <c r="C1838" t="s">
        <v>743</v>
      </c>
      <c r="D1838">
        <v>423.2</v>
      </c>
      <c r="E1838">
        <v>39174</v>
      </c>
      <c r="F1838">
        <v>583</v>
      </c>
    </row>
    <row r="1839" spans="1:6" x14ac:dyDescent="0.25">
      <c r="B1839" s="1" t="s">
        <v>941</v>
      </c>
      <c r="C1839" t="s">
        <v>688</v>
      </c>
      <c r="D1839">
        <v>430.5</v>
      </c>
      <c r="E1839">
        <v>39851</v>
      </c>
      <c r="F1839">
        <v>264.60000000000002</v>
      </c>
    </row>
    <row r="1840" spans="1:6" x14ac:dyDescent="0.25">
      <c r="B1840" s="1" t="s">
        <v>775</v>
      </c>
      <c r="C1840" t="s">
        <v>689</v>
      </c>
      <c r="D1840">
        <v>159.19999999999999</v>
      </c>
      <c r="E1840">
        <v>14737</v>
      </c>
      <c r="F1840">
        <v>62</v>
      </c>
    </row>
    <row r="1841" spans="1:6" x14ac:dyDescent="0.25">
      <c r="B1841" s="1" t="s">
        <v>734</v>
      </c>
      <c r="C1841" t="s">
        <v>725</v>
      </c>
      <c r="D1841">
        <v>94.9</v>
      </c>
      <c r="E1841">
        <v>6475</v>
      </c>
      <c r="F1841">
        <v>88.9</v>
      </c>
    </row>
    <row r="1842" spans="1:6" x14ac:dyDescent="0.25">
      <c r="B1842" s="1" t="s">
        <v>703</v>
      </c>
      <c r="C1842" t="s">
        <v>689</v>
      </c>
      <c r="D1842">
        <v>41.4</v>
      </c>
      <c r="E1842">
        <v>2827</v>
      </c>
      <c r="F1842" s="50">
        <v>44727</v>
      </c>
    </row>
    <row r="1843" spans="1:6" x14ac:dyDescent="0.25">
      <c r="B1843" s="1" t="s">
        <v>672</v>
      </c>
      <c r="C1843" t="s">
        <v>701</v>
      </c>
      <c r="D1843">
        <v>38.9</v>
      </c>
      <c r="E1843">
        <v>2653</v>
      </c>
      <c r="F1843">
        <v>11</v>
      </c>
    </row>
    <row r="1845" spans="1:6" x14ac:dyDescent="0.25">
      <c r="A1845" s="49" t="s">
        <v>671</v>
      </c>
      <c r="D1845" s="49">
        <f>SUM(D1836:D1843)</f>
        <v>2308.2000000000003</v>
      </c>
      <c r="E1845" s="49">
        <f>SUM(E1836:E1843)</f>
        <v>209397</v>
      </c>
      <c r="F1845" s="49">
        <f>SUM(F1836:F1843)</f>
        <v>46783.6</v>
      </c>
    </row>
    <row r="1848" spans="1:6" x14ac:dyDescent="0.25">
      <c r="A1848" s="49" t="s">
        <v>355</v>
      </c>
    </row>
    <row r="1849" spans="1:6" x14ac:dyDescent="0.25">
      <c r="A1849" s="49" t="s">
        <v>649</v>
      </c>
      <c r="B1849" s="24"/>
      <c r="C1849" s="24"/>
      <c r="D1849" s="24"/>
      <c r="E1849" s="24"/>
      <c r="F1849" s="24"/>
    </row>
    <row r="1850" spans="1:6" ht="15" customHeight="1" x14ac:dyDescent="0.25">
      <c r="B1850" s="1" t="s">
        <v>672</v>
      </c>
      <c r="C1850" t="s">
        <v>673</v>
      </c>
      <c r="D1850">
        <v>37.1</v>
      </c>
      <c r="E1850">
        <v>2971.09</v>
      </c>
      <c r="F1850">
        <v>12</v>
      </c>
    </row>
    <row r="1851" spans="1:6" x14ac:dyDescent="0.25">
      <c r="B1851" s="1" t="s">
        <v>871</v>
      </c>
      <c r="C1851" t="s">
        <v>688</v>
      </c>
      <c r="D1851">
        <v>91.52</v>
      </c>
      <c r="E1851">
        <v>7329.21</v>
      </c>
      <c r="F1851">
        <v>68.400000000000006</v>
      </c>
    </row>
    <row r="1852" spans="1:6" x14ac:dyDescent="0.25">
      <c r="B1852" s="1" t="s">
        <v>775</v>
      </c>
      <c r="C1852" t="s">
        <v>689</v>
      </c>
      <c r="D1852">
        <v>290.48</v>
      </c>
      <c r="E1852">
        <v>23262.57</v>
      </c>
      <c r="F1852">
        <v>119.6</v>
      </c>
    </row>
    <row r="1853" spans="1:6" x14ac:dyDescent="0.25">
      <c r="B1853" s="1" t="s">
        <v>704</v>
      </c>
      <c r="C1853" t="s">
        <v>968</v>
      </c>
      <c r="D1853">
        <v>492.84</v>
      </c>
      <c r="E1853">
        <v>18357.3</v>
      </c>
      <c r="F1853">
        <v>882</v>
      </c>
    </row>
    <row r="1854" spans="1:6" x14ac:dyDescent="0.25">
      <c r="B1854" s="1" t="s">
        <v>717</v>
      </c>
      <c r="C1854" t="s">
        <v>809</v>
      </c>
      <c r="D1854">
        <v>775.67</v>
      </c>
      <c r="E1854">
        <v>62118.14</v>
      </c>
      <c r="F1854">
        <v>629</v>
      </c>
    </row>
    <row r="1855" spans="1:6" x14ac:dyDescent="0.25">
      <c r="B1855" s="1" t="s">
        <v>715</v>
      </c>
      <c r="C1855" t="s">
        <v>809</v>
      </c>
      <c r="D1855">
        <v>190.39</v>
      </c>
      <c r="E1855">
        <v>15247.04</v>
      </c>
      <c r="F1855">
        <v>169</v>
      </c>
    </row>
    <row r="1856" spans="1:6" x14ac:dyDescent="0.25">
      <c r="B1856" s="1" t="s">
        <v>708</v>
      </c>
      <c r="C1856" t="s">
        <v>809</v>
      </c>
      <c r="D1856">
        <v>0</v>
      </c>
      <c r="E1856">
        <v>0</v>
      </c>
      <c r="F1856">
        <v>52</v>
      </c>
    </row>
    <row r="1857" spans="1:6" x14ac:dyDescent="0.25">
      <c r="B1857" s="1" t="s">
        <v>720</v>
      </c>
      <c r="C1857" t="s">
        <v>761</v>
      </c>
      <c r="D1857">
        <v>820.26</v>
      </c>
      <c r="E1857">
        <v>65689.05</v>
      </c>
      <c r="F1857">
        <v>882</v>
      </c>
    </row>
    <row r="1859" spans="1:6" x14ac:dyDescent="0.25">
      <c r="A1859" s="49" t="s">
        <v>671</v>
      </c>
      <c r="D1859" s="49">
        <f>SUM(D1850:D1857)</f>
        <v>2698.26</v>
      </c>
      <c r="E1859" s="49">
        <f>SUM(E1850:E1857)</f>
        <v>194974.40000000002</v>
      </c>
      <c r="F1859" s="49">
        <f>SUM(F1850:F1857)</f>
        <v>2814</v>
      </c>
    </row>
    <row r="1862" spans="1:6" x14ac:dyDescent="0.25">
      <c r="A1862" s="49" t="s">
        <v>358</v>
      </c>
    </row>
    <row r="1863" spans="1:6" x14ac:dyDescent="0.25">
      <c r="A1863" s="49" t="s">
        <v>649</v>
      </c>
      <c r="B1863" s="24"/>
      <c r="C1863" s="24"/>
      <c r="D1863" s="24"/>
      <c r="E1863" s="24"/>
      <c r="F1863" s="24"/>
    </row>
    <row r="1864" spans="1:6" ht="15" customHeight="1" x14ac:dyDescent="0.25">
      <c r="B1864" s="1" t="s">
        <v>672</v>
      </c>
      <c r="C1864" t="s">
        <v>969</v>
      </c>
      <c r="D1864">
        <v>9.4499999999999993</v>
      </c>
      <c r="E1864">
        <v>824.12</v>
      </c>
      <c r="F1864">
        <v>3</v>
      </c>
    </row>
    <row r="1865" spans="1:6" x14ac:dyDescent="0.25">
      <c r="B1865" s="1" t="s">
        <v>871</v>
      </c>
      <c r="C1865" t="s">
        <v>688</v>
      </c>
      <c r="D1865">
        <v>71.92</v>
      </c>
      <c r="E1865">
        <v>6271.62</v>
      </c>
      <c r="F1865">
        <v>50.6</v>
      </c>
    </row>
    <row r="1866" spans="1:6" x14ac:dyDescent="0.25">
      <c r="B1866" s="1" t="s">
        <v>775</v>
      </c>
      <c r="C1866" t="s">
        <v>689</v>
      </c>
      <c r="D1866">
        <v>20.12</v>
      </c>
      <c r="E1866">
        <v>1754.21</v>
      </c>
      <c r="F1866">
        <v>7.4</v>
      </c>
    </row>
    <row r="1867" spans="1:6" x14ac:dyDescent="0.25">
      <c r="B1867" s="1" t="s">
        <v>704</v>
      </c>
      <c r="C1867" t="s">
        <v>968</v>
      </c>
      <c r="D1867">
        <v>166.2</v>
      </c>
      <c r="E1867">
        <v>6396.84</v>
      </c>
      <c r="F1867">
        <v>244</v>
      </c>
    </row>
    <row r="1868" spans="1:6" x14ac:dyDescent="0.25">
      <c r="B1868" s="1" t="s">
        <v>678</v>
      </c>
      <c r="C1868" t="s">
        <v>970</v>
      </c>
      <c r="D1868">
        <v>276.05</v>
      </c>
      <c r="E1868">
        <v>24073.81</v>
      </c>
      <c r="F1868">
        <v>266.10000000000002</v>
      </c>
    </row>
    <row r="1869" spans="1:6" x14ac:dyDescent="0.25">
      <c r="B1869" s="1" t="s">
        <v>763</v>
      </c>
      <c r="C1869" t="s">
        <v>970</v>
      </c>
      <c r="D1869">
        <v>73.680000000000007</v>
      </c>
      <c r="E1869">
        <v>4630.5600000000004</v>
      </c>
      <c r="F1869">
        <v>66.34</v>
      </c>
    </row>
    <row r="1870" spans="1:6" x14ac:dyDescent="0.25">
      <c r="B1870" s="1" t="s">
        <v>708</v>
      </c>
      <c r="C1870" t="s">
        <v>971</v>
      </c>
      <c r="D1870">
        <v>0</v>
      </c>
      <c r="E1870">
        <v>0</v>
      </c>
      <c r="F1870">
        <v>20</v>
      </c>
    </row>
    <row r="1871" spans="1:6" x14ac:dyDescent="0.25">
      <c r="B1871" s="1" t="s">
        <v>972</v>
      </c>
      <c r="C1871" t="s">
        <v>909</v>
      </c>
      <c r="D1871">
        <v>132.66</v>
      </c>
      <c r="E1871">
        <v>11569.47</v>
      </c>
      <c r="F1871">
        <v>85.88</v>
      </c>
    </row>
    <row r="1872" spans="1:6" x14ac:dyDescent="0.25">
      <c r="B1872" s="1" t="s">
        <v>720</v>
      </c>
      <c r="C1872" t="s">
        <v>973</v>
      </c>
      <c r="D1872">
        <v>251.32</v>
      </c>
      <c r="E1872">
        <v>21917.32</v>
      </c>
      <c r="F1872">
        <v>244</v>
      </c>
    </row>
    <row r="1874" spans="1:6" x14ac:dyDescent="0.25">
      <c r="A1874" s="49" t="s">
        <v>671</v>
      </c>
      <c r="D1874" s="49">
        <f>SUM(D1864:D1872)</f>
        <v>1001.4000000000001</v>
      </c>
      <c r="E1874" s="49">
        <f>SUM(E1864:E1872)</f>
        <v>77437.950000000012</v>
      </c>
      <c r="F1874" s="49">
        <f>SUM(F1864:F1872)</f>
        <v>987.32</v>
      </c>
    </row>
    <row r="1877" spans="1:6" x14ac:dyDescent="0.25">
      <c r="A1877" s="49" t="s">
        <v>361</v>
      </c>
    </row>
    <row r="1878" spans="1:6" x14ac:dyDescent="0.25">
      <c r="A1878" s="49" t="s">
        <v>649</v>
      </c>
      <c r="B1878" s="24"/>
      <c r="C1878" s="24"/>
      <c r="D1878" s="24"/>
      <c r="E1878" s="24"/>
      <c r="F1878" s="24"/>
    </row>
    <row r="1879" spans="1:6" ht="15" customHeight="1" x14ac:dyDescent="0.25">
      <c r="B1879" s="1" t="s">
        <v>717</v>
      </c>
      <c r="C1879" t="s">
        <v>974</v>
      </c>
      <c r="D1879">
        <v>451.39</v>
      </c>
      <c r="E1879">
        <v>38485.339999999997</v>
      </c>
      <c r="F1879">
        <v>537.37</v>
      </c>
    </row>
    <row r="1880" spans="1:6" x14ac:dyDescent="0.25">
      <c r="B1880" s="1" t="s">
        <v>763</v>
      </c>
      <c r="C1880" t="s">
        <v>974</v>
      </c>
      <c r="D1880">
        <v>29.58</v>
      </c>
      <c r="E1880">
        <v>2521.65</v>
      </c>
      <c r="F1880">
        <v>35.21</v>
      </c>
    </row>
    <row r="1881" spans="1:6" x14ac:dyDescent="0.25">
      <c r="B1881" s="1" t="s">
        <v>734</v>
      </c>
      <c r="C1881" t="s">
        <v>725</v>
      </c>
      <c r="D1881">
        <v>20.99</v>
      </c>
      <c r="E1881">
        <v>1431.57</v>
      </c>
      <c r="F1881">
        <v>24.99</v>
      </c>
    </row>
    <row r="1882" spans="1:6" x14ac:dyDescent="0.25">
      <c r="B1882" s="1" t="s">
        <v>708</v>
      </c>
      <c r="C1882" t="s">
        <v>709</v>
      </c>
      <c r="D1882">
        <v>193.56</v>
      </c>
      <c r="E1882">
        <v>9901.89</v>
      </c>
      <c r="F1882">
        <v>94.42</v>
      </c>
    </row>
    <row r="1883" spans="1:6" x14ac:dyDescent="0.25">
      <c r="B1883" s="1" t="s">
        <v>893</v>
      </c>
      <c r="C1883" t="s">
        <v>743</v>
      </c>
      <c r="D1883">
        <v>165</v>
      </c>
      <c r="E1883">
        <v>12460.14</v>
      </c>
      <c r="F1883">
        <v>220</v>
      </c>
    </row>
    <row r="1884" spans="1:6" x14ac:dyDescent="0.25">
      <c r="B1884" s="1" t="s">
        <v>893</v>
      </c>
      <c r="C1884" t="s">
        <v>743</v>
      </c>
      <c r="D1884">
        <v>2.5499999999999998</v>
      </c>
      <c r="E1884">
        <v>173.71</v>
      </c>
      <c r="F1884">
        <v>3.49</v>
      </c>
    </row>
    <row r="1885" spans="1:6" x14ac:dyDescent="0.25">
      <c r="B1885" s="1" t="s">
        <v>917</v>
      </c>
      <c r="C1885" t="s">
        <v>975</v>
      </c>
      <c r="D1885">
        <v>137.46</v>
      </c>
      <c r="E1885">
        <v>7031.85</v>
      </c>
      <c r="F1885">
        <v>188.3</v>
      </c>
    </row>
    <row r="1886" spans="1:6" x14ac:dyDescent="0.25">
      <c r="B1886" s="1" t="s">
        <v>674</v>
      </c>
      <c r="C1886" t="s">
        <v>675</v>
      </c>
      <c r="D1886">
        <v>107.79</v>
      </c>
      <c r="E1886">
        <v>9190.44</v>
      </c>
      <c r="F1886">
        <v>71.680000000000007</v>
      </c>
    </row>
    <row r="1887" spans="1:6" x14ac:dyDescent="0.25">
      <c r="B1887" s="1" t="s">
        <v>674</v>
      </c>
      <c r="C1887" t="s">
        <v>673</v>
      </c>
      <c r="D1887">
        <v>23.46</v>
      </c>
      <c r="E1887">
        <v>2000.37</v>
      </c>
      <c r="F1887">
        <v>9.0299999999999994</v>
      </c>
    </row>
    <row r="1888" spans="1:6" x14ac:dyDescent="0.25">
      <c r="B1888" s="1" t="s">
        <v>703</v>
      </c>
      <c r="C1888" t="s">
        <v>673</v>
      </c>
      <c r="D1888">
        <v>10.96</v>
      </c>
      <c r="E1888">
        <v>747.26</v>
      </c>
      <c r="F1888">
        <v>4.22</v>
      </c>
    </row>
    <row r="1889" spans="1:6" x14ac:dyDescent="0.25">
      <c r="B1889" s="1" t="s">
        <v>672</v>
      </c>
      <c r="C1889" t="s">
        <v>686</v>
      </c>
      <c r="D1889">
        <v>5.46</v>
      </c>
      <c r="E1889">
        <v>372.35</v>
      </c>
      <c r="F1889">
        <v>3.03</v>
      </c>
    </row>
    <row r="1890" spans="1:6" ht="30" x14ac:dyDescent="0.25">
      <c r="B1890" s="1" t="s">
        <v>976</v>
      </c>
      <c r="D1890">
        <v>83.42</v>
      </c>
      <c r="E1890">
        <v>7112.49</v>
      </c>
      <c r="F1890">
        <v>0</v>
      </c>
    </row>
    <row r="1892" spans="1:6" x14ac:dyDescent="0.25">
      <c r="A1892" s="49" t="s">
        <v>671</v>
      </c>
      <c r="D1892" s="49">
        <f>SUM(D1879:D1890)</f>
        <v>1231.6200000000001</v>
      </c>
      <c r="E1892" s="49">
        <f>SUM(E1879:E1890)</f>
        <v>91429.06</v>
      </c>
      <c r="F1892" s="49">
        <f>SUM(F1879:F1890)</f>
        <v>1191.74</v>
      </c>
    </row>
    <row r="1895" spans="1:6" x14ac:dyDescent="0.25">
      <c r="A1895" s="49" t="s">
        <v>363</v>
      </c>
    </row>
    <row r="1896" spans="1:6" x14ac:dyDescent="0.25">
      <c r="A1896" s="49" t="s">
        <v>649</v>
      </c>
      <c r="B1896" s="24"/>
      <c r="C1896" s="24"/>
      <c r="D1896" s="24"/>
      <c r="E1896" s="24"/>
      <c r="F1896" s="24"/>
    </row>
    <row r="1897" spans="1:6" ht="15" customHeight="1" x14ac:dyDescent="0.25">
      <c r="B1897" s="1" t="s">
        <v>717</v>
      </c>
      <c r="C1897" t="s">
        <v>977</v>
      </c>
      <c r="D1897">
        <v>589.87</v>
      </c>
      <c r="E1897">
        <v>51729.41</v>
      </c>
      <c r="F1897">
        <v>702.23</v>
      </c>
    </row>
    <row r="1898" spans="1:6" x14ac:dyDescent="0.25">
      <c r="B1898" s="1" t="s">
        <v>717</v>
      </c>
      <c r="C1898" t="s">
        <v>733</v>
      </c>
      <c r="D1898">
        <v>447.65</v>
      </c>
      <c r="E1898">
        <v>39256.800000000003</v>
      </c>
      <c r="F1898">
        <v>581.36</v>
      </c>
    </row>
    <row r="1899" spans="1:6" ht="30" x14ac:dyDescent="0.25">
      <c r="B1899" s="1" t="s">
        <v>978</v>
      </c>
      <c r="C1899" t="s">
        <v>979</v>
      </c>
      <c r="D1899">
        <v>164.15</v>
      </c>
      <c r="E1899">
        <v>14395.67</v>
      </c>
      <c r="F1899">
        <v>185.49</v>
      </c>
    </row>
    <row r="1900" spans="1:6" x14ac:dyDescent="0.25">
      <c r="B1900" s="1" t="s">
        <v>734</v>
      </c>
      <c r="C1900" t="s">
        <v>733</v>
      </c>
      <c r="D1900">
        <v>117.54</v>
      </c>
      <c r="E1900">
        <v>8017.2</v>
      </c>
      <c r="F1900">
        <v>152.65</v>
      </c>
    </row>
    <row r="1901" spans="1:6" x14ac:dyDescent="0.25">
      <c r="B1901" s="1" t="s">
        <v>734</v>
      </c>
      <c r="C1901" t="s">
        <v>980</v>
      </c>
      <c r="D1901">
        <v>57.25</v>
      </c>
      <c r="E1901">
        <v>3905.21</v>
      </c>
      <c r="F1901">
        <v>68.16</v>
      </c>
    </row>
    <row r="1902" spans="1:6" x14ac:dyDescent="0.25">
      <c r="B1902" s="1" t="s">
        <v>708</v>
      </c>
      <c r="C1902" t="s">
        <v>981</v>
      </c>
      <c r="D1902">
        <v>129.52000000000001</v>
      </c>
      <c r="E1902">
        <v>6310.17</v>
      </c>
      <c r="F1902">
        <v>63.18</v>
      </c>
    </row>
    <row r="1903" spans="1:6" x14ac:dyDescent="0.25">
      <c r="B1903" s="1" t="s">
        <v>720</v>
      </c>
      <c r="C1903" t="s">
        <v>982</v>
      </c>
      <c r="D1903">
        <v>444.91</v>
      </c>
      <c r="E1903">
        <v>39016.559999999998</v>
      </c>
      <c r="F1903">
        <v>523.41999999999996</v>
      </c>
    </row>
    <row r="1904" spans="1:6" x14ac:dyDescent="0.25">
      <c r="B1904" s="1" t="s">
        <v>983</v>
      </c>
      <c r="C1904" t="s">
        <v>812</v>
      </c>
      <c r="D1904">
        <v>466.31</v>
      </c>
      <c r="E1904">
        <v>18174.95</v>
      </c>
      <c r="F1904">
        <v>506.86</v>
      </c>
    </row>
    <row r="1905" spans="1:6" x14ac:dyDescent="0.25">
      <c r="B1905" s="1" t="s">
        <v>674</v>
      </c>
      <c r="C1905" t="s">
        <v>688</v>
      </c>
      <c r="D1905">
        <v>505.42</v>
      </c>
      <c r="E1905">
        <v>44322.92</v>
      </c>
      <c r="F1905">
        <v>301</v>
      </c>
    </row>
    <row r="1906" spans="1:6" x14ac:dyDescent="0.25">
      <c r="B1906" s="1" t="s">
        <v>674</v>
      </c>
      <c r="C1906" t="s">
        <v>689</v>
      </c>
      <c r="D1906">
        <v>426.91</v>
      </c>
      <c r="E1906">
        <v>37438.36</v>
      </c>
      <c r="F1906">
        <v>164.29</v>
      </c>
    </row>
    <row r="1907" spans="1:6" x14ac:dyDescent="0.25">
      <c r="B1907" s="1" t="s">
        <v>703</v>
      </c>
      <c r="C1907" t="s">
        <v>764</v>
      </c>
      <c r="D1907">
        <v>120.56</v>
      </c>
      <c r="E1907">
        <v>8223.2999999999993</v>
      </c>
      <c r="F1907">
        <v>39.270000000000003</v>
      </c>
    </row>
    <row r="1908" spans="1:6" x14ac:dyDescent="0.25">
      <c r="B1908" s="1" t="s">
        <v>897</v>
      </c>
      <c r="C1908" t="s">
        <v>686</v>
      </c>
      <c r="D1908">
        <v>21.25</v>
      </c>
      <c r="E1908">
        <v>1449.56</v>
      </c>
      <c r="F1908">
        <v>7.59</v>
      </c>
    </row>
    <row r="1909" spans="1:6" ht="30" x14ac:dyDescent="0.25">
      <c r="B1909" s="1" t="s">
        <v>976</v>
      </c>
      <c r="D1909">
        <v>296.58999999999997</v>
      </c>
      <c r="E1909">
        <v>26010.13</v>
      </c>
      <c r="F1909">
        <v>0</v>
      </c>
    </row>
    <row r="1911" spans="1:6" x14ac:dyDescent="0.25">
      <c r="A1911" s="49" t="s">
        <v>671</v>
      </c>
      <c r="D1911" s="49">
        <f>SUM(D1897:D1909)</f>
        <v>3787.9300000000003</v>
      </c>
      <c r="E1911" s="49">
        <f>SUM(E1897:E1909)</f>
        <v>298250.23999999999</v>
      </c>
      <c r="F1911" s="49">
        <f>SUM(F1897:F1909)</f>
        <v>3295.5000000000005</v>
      </c>
    </row>
    <row r="1914" spans="1:6" x14ac:dyDescent="0.25">
      <c r="A1914" s="49" t="s">
        <v>365</v>
      </c>
    </row>
    <row r="1915" spans="1:6" x14ac:dyDescent="0.25">
      <c r="A1915" s="49" t="s">
        <v>649</v>
      </c>
      <c r="B1915" s="24"/>
      <c r="C1915" s="24"/>
      <c r="D1915" s="24"/>
      <c r="E1915" s="24"/>
      <c r="F1915" s="24"/>
    </row>
    <row r="1916" spans="1:6" ht="15" customHeight="1" x14ac:dyDescent="0.25">
      <c r="B1916" s="1" t="s">
        <v>717</v>
      </c>
      <c r="C1916" t="s">
        <v>984</v>
      </c>
      <c r="D1916">
        <v>1585.46</v>
      </c>
      <c r="E1916">
        <v>146762.98000000001</v>
      </c>
      <c r="F1916">
        <v>2233.04</v>
      </c>
    </row>
    <row r="1917" spans="1:6" x14ac:dyDescent="0.25">
      <c r="B1917" s="1" t="s">
        <v>715</v>
      </c>
      <c r="C1917" t="s">
        <v>985</v>
      </c>
      <c r="D1917">
        <v>105.84</v>
      </c>
      <c r="E1917">
        <v>9797.4</v>
      </c>
      <c r="F1917">
        <v>352.8</v>
      </c>
    </row>
    <row r="1918" spans="1:6" x14ac:dyDescent="0.25">
      <c r="B1918" s="1" t="s">
        <v>734</v>
      </c>
      <c r="C1918" t="s">
        <v>986</v>
      </c>
      <c r="D1918">
        <v>269.18</v>
      </c>
      <c r="E1918">
        <v>20983.19</v>
      </c>
      <c r="F1918">
        <v>379.13</v>
      </c>
    </row>
    <row r="1919" spans="1:6" x14ac:dyDescent="0.25">
      <c r="B1919" s="1" t="s">
        <v>708</v>
      </c>
      <c r="C1919" t="s">
        <v>981</v>
      </c>
      <c r="D1919">
        <v>172.94</v>
      </c>
      <c r="E1919">
        <v>8425.5400000000009</v>
      </c>
      <c r="F1919">
        <v>84.36</v>
      </c>
    </row>
    <row r="1920" spans="1:6" x14ac:dyDescent="0.25">
      <c r="B1920" s="1" t="s">
        <v>987</v>
      </c>
      <c r="C1920" t="s">
        <v>988</v>
      </c>
      <c r="D1920">
        <v>535.66</v>
      </c>
      <c r="E1920">
        <v>49584.71</v>
      </c>
      <c r="F1920">
        <v>712.31</v>
      </c>
    </row>
    <row r="1921" spans="1:6" x14ac:dyDescent="0.25">
      <c r="B1921" s="1" t="s">
        <v>704</v>
      </c>
      <c r="C1921" t="s">
        <v>749</v>
      </c>
      <c r="D1921">
        <v>656.13</v>
      </c>
      <c r="E1921">
        <v>28770.2</v>
      </c>
      <c r="F1921">
        <v>713.19</v>
      </c>
    </row>
    <row r="1922" spans="1:6" x14ac:dyDescent="0.25">
      <c r="B1922" s="1" t="s">
        <v>674</v>
      </c>
      <c r="C1922" t="s">
        <v>675</v>
      </c>
      <c r="D1922">
        <v>1289.55</v>
      </c>
      <c r="E1922">
        <v>119371.27</v>
      </c>
      <c r="F1922">
        <v>768</v>
      </c>
    </row>
    <row r="1923" spans="1:6" x14ac:dyDescent="0.25">
      <c r="B1923" s="1" t="s">
        <v>674</v>
      </c>
      <c r="C1923" t="s">
        <v>673</v>
      </c>
      <c r="D1923">
        <v>1154.54</v>
      </c>
      <c r="E1923">
        <v>106873.74</v>
      </c>
      <c r="F1923">
        <v>444.3</v>
      </c>
    </row>
    <row r="1924" spans="1:6" x14ac:dyDescent="0.25">
      <c r="B1924" s="1" t="s">
        <v>703</v>
      </c>
      <c r="C1924" t="s">
        <v>675</v>
      </c>
      <c r="D1924">
        <v>134.71</v>
      </c>
      <c r="E1924">
        <v>10500.89</v>
      </c>
      <c r="F1924">
        <v>51.84</v>
      </c>
    </row>
    <row r="1925" spans="1:6" x14ac:dyDescent="0.25">
      <c r="B1925" s="1" t="s">
        <v>672</v>
      </c>
      <c r="C1925" t="s">
        <v>686</v>
      </c>
      <c r="D1925">
        <v>63.37</v>
      </c>
      <c r="E1925">
        <v>4939.79</v>
      </c>
      <c r="F1925">
        <v>22.63</v>
      </c>
    </row>
    <row r="1926" spans="1:6" ht="30" x14ac:dyDescent="0.25">
      <c r="B1926" s="1" t="s">
        <v>976</v>
      </c>
      <c r="D1926">
        <v>518.54</v>
      </c>
      <c r="E1926">
        <v>48000.61</v>
      </c>
    </row>
    <row r="1928" spans="1:6" x14ac:dyDescent="0.25">
      <c r="A1928" s="49" t="s">
        <v>671</v>
      </c>
      <c r="D1928" s="49">
        <f>SUM(D1916:D1926)</f>
        <v>6485.92</v>
      </c>
      <c r="E1928" s="49">
        <f>SUM(E1916:E1926)</f>
        <v>554010.32000000007</v>
      </c>
      <c r="F1928" s="49">
        <f>SUM(F1916:F1926)</f>
        <v>5761.6</v>
      </c>
    </row>
    <row r="1931" spans="1:6" x14ac:dyDescent="0.25">
      <c r="A1931" s="49" t="s">
        <v>368</v>
      </c>
    </row>
    <row r="1932" spans="1:6" x14ac:dyDescent="0.25">
      <c r="A1932" s="49" t="s">
        <v>649</v>
      </c>
      <c r="B1932" s="24"/>
      <c r="C1932" s="24"/>
      <c r="D1932" s="24"/>
      <c r="E1932" s="24"/>
      <c r="F1932" s="24"/>
    </row>
    <row r="1933" spans="1:6" ht="15" customHeight="1" x14ac:dyDescent="0.25">
      <c r="B1933" s="1" t="s">
        <v>672</v>
      </c>
      <c r="C1933" t="s">
        <v>673</v>
      </c>
      <c r="D1933">
        <v>8.69</v>
      </c>
      <c r="E1933">
        <v>762</v>
      </c>
      <c r="F1933">
        <v>2.2999999999999998</v>
      </c>
    </row>
    <row r="1934" spans="1:6" x14ac:dyDescent="0.25">
      <c r="B1934" s="1" t="s">
        <v>674</v>
      </c>
      <c r="C1934" t="s">
        <v>688</v>
      </c>
      <c r="D1934">
        <v>43.19</v>
      </c>
      <c r="E1934">
        <v>3788</v>
      </c>
      <c r="F1934">
        <v>23.9</v>
      </c>
    </row>
    <row r="1935" spans="1:6" x14ac:dyDescent="0.25">
      <c r="B1935" s="1" t="s">
        <v>674</v>
      </c>
      <c r="C1935" t="s">
        <v>673</v>
      </c>
      <c r="D1935">
        <v>46.93</v>
      </c>
      <c r="E1935">
        <v>4116</v>
      </c>
      <c r="F1935">
        <v>16.7</v>
      </c>
    </row>
    <row r="1936" spans="1:6" x14ac:dyDescent="0.25">
      <c r="B1936" s="1" t="s">
        <v>703</v>
      </c>
      <c r="C1936" t="s">
        <v>673</v>
      </c>
      <c r="D1936">
        <v>8.52</v>
      </c>
      <c r="E1936">
        <v>747</v>
      </c>
      <c r="F1936">
        <v>3.1</v>
      </c>
    </row>
    <row r="1937" spans="1:6" x14ac:dyDescent="0.25">
      <c r="B1937" s="1" t="s">
        <v>704</v>
      </c>
      <c r="C1937" t="s">
        <v>723</v>
      </c>
      <c r="D1937">
        <v>145.22</v>
      </c>
      <c r="E1937">
        <v>4245</v>
      </c>
      <c r="F1937">
        <v>177.1</v>
      </c>
    </row>
    <row r="1938" spans="1:6" x14ac:dyDescent="0.25">
      <c r="B1938" s="1" t="s">
        <v>708</v>
      </c>
      <c r="C1938" t="s">
        <v>724</v>
      </c>
      <c r="D1938">
        <v>16.260000000000002</v>
      </c>
      <c r="E1938">
        <v>1426</v>
      </c>
      <c r="F1938">
        <v>0</v>
      </c>
    </row>
    <row r="1939" spans="1:6" x14ac:dyDescent="0.25">
      <c r="B1939" s="1" t="s">
        <v>678</v>
      </c>
      <c r="C1939" t="s">
        <v>725</v>
      </c>
      <c r="D1939">
        <v>270.81</v>
      </c>
      <c r="E1939">
        <v>23749</v>
      </c>
      <c r="F1939">
        <v>300.89999999999998</v>
      </c>
    </row>
    <row r="1940" spans="1:6" x14ac:dyDescent="0.25">
      <c r="B1940" s="1" t="s">
        <v>893</v>
      </c>
      <c r="C1940" t="s">
        <v>741</v>
      </c>
      <c r="D1940">
        <v>146.99</v>
      </c>
      <c r="E1940">
        <v>9310</v>
      </c>
      <c r="F1940">
        <v>177.1</v>
      </c>
    </row>
    <row r="1941" spans="1:6" x14ac:dyDescent="0.25">
      <c r="B1941" s="1" t="s">
        <v>726</v>
      </c>
      <c r="C1941" t="s">
        <v>679</v>
      </c>
      <c r="D1941">
        <v>0</v>
      </c>
      <c r="E1941">
        <v>0</v>
      </c>
      <c r="F1941">
        <v>0</v>
      </c>
    </row>
    <row r="1942" spans="1:6" x14ac:dyDescent="0.25">
      <c r="B1942" s="1" t="s">
        <v>727</v>
      </c>
      <c r="C1942" t="s">
        <v>709</v>
      </c>
      <c r="D1942">
        <v>0.2</v>
      </c>
      <c r="E1942">
        <v>18</v>
      </c>
      <c r="F1942">
        <v>0</v>
      </c>
    </row>
    <row r="1944" spans="1:6" x14ac:dyDescent="0.25">
      <c r="A1944" s="49" t="s">
        <v>671</v>
      </c>
      <c r="D1944" s="49">
        <f>SUM(D1933:D1942)</f>
        <v>686.81000000000006</v>
      </c>
      <c r="E1944" s="49">
        <f>SUM(E1933:E1942)</f>
        <v>48161</v>
      </c>
      <c r="F1944" s="49">
        <f>SUM(F1933:F1942)</f>
        <v>701.1</v>
      </c>
    </row>
    <row r="1947" spans="1:6" x14ac:dyDescent="0.25">
      <c r="A1947" s="49" t="s">
        <v>371</v>
      </c>
    </row>
    <row r="1948" spans="1:6" x14ac:dyDescent="0.25">
      <c r="A1948" s="49" t="s">
        <v>649</v>
      </c>
      <c r="B1948" s="24"/>
      <c r="C1948" s="24"/>
      <c r="D1948" s="24"/>
      <c r="E1948" s="24"/>
      <c r="F1948" s="24"/>
    </row>
    <row r="1949" spans="1:6" ht="15" customHeight="1" x14ac:dyDescent="0.25">
      <c r="B1949" s="1" t="s">
        <v>672</v>
      </c>
      <c r="C1949" t="s">
        <v>701</v>
      </c>
      <c r="D1949">
        <v>327.26</v>
      </c>
      <c r="E1949">
        <v>32303</v>
      </c>
      <c r="F1949">
        <v>97</v>
      </c>
    </row>
    <row r="1950" spans="1:6" x14ac:dyDescent="0.25">
      <c r="B1950" s="1" t="s">
        <v>674</v>
      </c>
      <c r="C1950" t="s">
        <v>688</v>
      </c>
      <c r="D1950">
        <v>3272.9</v>
      </c>
      <c r="E1950">
        <v>323057</v>
      </c>
      <c r="F1950">
        <v>2065.3000000000002</v>
      </c>
    </row>
    <row r="1951" spans="1:6" x14ac:dyDescent="0.25">
      <c r="B1951" s="1" t="s">
        <v>674</v>
      </c>
      <c r="C1951" t="s">
        <v>673</v>
      </c>
      <c r="D1951">
        <v>1165.05</v>
      </c>
      <c r="E1951">
        <v>114998</v>
      </c>
      <c r="F1951">
        <v>393.3</v>
      </c>
    </row>
    <row r="1952" spans="1:6" x14ac:dyDescent="0.25">
      <c r="B1952" s="1" t="s">
        <v>703</v>
      </c>
      <c r="C1952" t="s">
        <v>673</v>
      </c>
      <c r="D1952">
        <v>379.7</v>
      </c>
      <c r="E1952">
        <v>37479</v>
      </c>
      <c r="F1952">
        <v>125</v>
      </c>
    </row>
    <row r="1953" spans="1:6" x14ac:dyDescent="0.25">
      <c r="B1953" s="1" t="s">
        <v>703</v>
      </c>
      <c r="C1953" t="s">
        <v>764</v>
      </c>
      <c r="D1953">
        <v>432.6</v>
      </c>
      <c r="E1953">
        <v>42701</v>
      </c>
      <c r="F1953">
        <v>100</v>
      </c>
    </row>
    <row r="1954" spans="1:6" x14ac:dyDescent="0.25">
      <c r="B1954" s="1" t="s">
        <v>704</v>
      </c>
      <c r="C1954" t="s">
        <v>989</v>
      </c>
      <c r="D1954">
        <v>1759.97</v>
      </c>
      <c r="E1954">
        <v>87975</v>
      </c>
      <c r="F1954">
        <v>2146.3000000000002</v>
      </c>
    </row>
    <row r="1955" spans="1:6" x14ac:dyDescent="0.25">
      <c r="B1955" s="1" t="s">
        <v>990</v>
      </c>
      <c r="C1955" t="s">
        <v>989</v>
      </c>
      <c r="D1955">
        <v>62.32</v>
      </c>
      <c r="E1955">
        <v>6151</v>
      </c>
      <c r="F1955">
        <v>76</v>
      </c>
    </row>
    <row r="1956" spans="1:6" x14ac:dyDescent="0.25">
      <c r="B1956" s="1" t="s">
        <v>708</v>
      </c>
      <c r="C1956" t="s">
        <v>724</v>
      </c>
      <c r="D1956">
        <v>105.48</v>
      </c>
      <c r="E1956">
        <v>10412</v>
      </c>
      <c r="F1956">
        <v>0</v>
      </c>
    </row>
    <row r="1957" spans="1:6" x14ac:dyDescent="0.25">
      <c r="B1957" s="1" t="s">
        <v>678</v>
      </c>
      <c r="C1957" t="s">
        <v>679</v>
      </c>
      <c r="D1957">
        <v>2953.61</v>
      </c>
      <c r="E1957">
        <v>291541</v>
      </c>
      <c r="F1957">
        <v>3433</v>
      </c>
    </row>
    <row r="1958" spans="1:6" x14ac:dyDescent="0.25">
      <c r="B1958" s="1" t="s">
        <v>902</v>
      </c>
      <c r="C1958" t="s">
        <v>767</v>
      </c>
      <c r="D1958">
        <v>2529.52</v>
      </c>
      <c r="E1958">
        <v>249680</v>
      </c>
      <c r="F1958">
        <v>2717.9</v>
      </c>
    </row>
    <row r="1959" spans="1:6" x14ac:dyDescent="0.25">
      <c r="B1959" s="1" t="s">
        <v>893</v>
      </c>
      <c r="C1959" t="s">
        <v>989</v>
      </c>
      <c r="D1959">
        <v>1995</v>
      </c>
      <c r="E1959">
        <v>167775</v>
      </c>
      <c r="F1959">
        <v>2078.3000000000002</v>
      </c>
    </row>
    <row r="1960" spans="1:6" x14ac:dyDescent="0.25">
      <c r="B1960" s="1" t="s">
        <v>710</v>
      </c>
      <c r="C1960" t="s">
        <v>991</v>
      </c>
      <c r="D1960">
        <v>131.04</v>
      </c>
      <c r="E1960">
        <v>12935</v>
      </c>
      <c r="F1960">
        <v>144</v>
      </c>
    </row>
    <row r="1961" spans="1:6" x14ac:dyDescent="0.25">
      <c r="B1961" s="1" t="s">
        <v>992</v>
      </c>
      <c r="C1961" t="s">
        <v>679</v>
      </c>
      <c r="D1961">
        <v>35.159999999999997</v>
      </c>
      <c r="E1961">
        <v>3471</v>
      </c>
      <c r="F1961">
        <v>0</v>
      </c>
    </row>
    <row r="1963" spans="1:6" x14ac:dyDescent="0.25">
      <c r="A1963" s="49" t="s">
        <v>671</v>
      </c>
      <c r="D1963" s="49">
        <f>SUM(D1949:D1961)</f>
        <v>15149.61</v>
      </c>
      <c r="E1963" s="49">
        <f>SUM(E1949:E1961)</f>
        <v>1380478</v>
      </c>
      <c r="F1963" s="49">
        <f>SUM(F1949:F1961)</f>
        <v>13376.100000000002</v>
      </c>
    </row>
    <row r="1966" spans="1:6" x14ac:dyDescent="0.25">
      <c r="A1966" s="49" t="s">
        <v>373</v>
      </c>
    </row>
    <row r="1967" spans="1:6" x14ac:dyDescent="0.25">
      <c r="A1967" s="49" t="s">
        <v>649</v>
      </c>
      <c r="B1967" s="24"/>
      <c r="C1967" s="24"/>
      <c r="D1967" s="24"/>
      <c r="E1967" s="24"/>
      <c r="F1967" s="24"/>
    </row>
    <row r="1968" spans="1:6" ht="15" customHeight="1" x14ac:dyDescent="0.25">
      <c r="B1968" s="1" t="s">
        <v>672</v>
      </c>
      <c r="C1968" t="s">
        <v>701</v>
      </c>
      <c r="D1968">
        <v>327.26</v>
      </c>
      <c r="E1968">
        <v>32319</v>
      </c>
      <c r="F1968">
        <v>97</v>
      </c>
    </row>
    <row r="1969" spans="1:6" x14ac:dyDescent="0.25">
      <c r="B1969" s="1" t="s">
        <v>674</v>
      </c>
      <c r="C1969" t="s">
        <v>688</v>
      </c>
      <c r="D1969">
        <v>3595.36</v>
      </c>
      <c r="E1969">
        <v>355061</v>
      </c>
      <c r="F1969">
        <v>2065.3000000000002</v>
      </c>
    </row>
    <row r="1970" spans="1:6" x14ac:dyDescent="0.25">
      <c r="B1970" s="1" t="s">
        <v>674</v>
      </c>
      <c r="C1970" t="s">
        <v>673</v>
      </c>
      <c r="D1970">
        <v>1117.25</v>
      </c>
      <c r="E1970">
        <v>110335</v>
      </c>
      <c r="F1970">
        <v>393.3</v>
      </c>
    </row>
    <row r="1971" spans="1:6" x14ac:dyDescent="0.25">
      <c r="B1971" s="1" t="s">
        <v>703</v>
      </c>
      <c r="C1971" t="s">
        <v>673</v>
      </c>
      <c r="D1971">
        <v>379.7</v>
      </c>
      <c r="E1971">
        <v>37497</v>
      </c>
      <c r="F1971">
        <v>125</v>
      </c>
    </row>
    <row r="1972" spans="1:6" x14ac:dyDescent="0.25">
      <c r="B1972" s="1" t="s">
        <v>703</v>
      </c>
      <c r="C1972" t="s">
        <v>764</v>
      </c>
      <c r="D1972">
        <v>432.6</v>
      </c>
      <c r="E1972">
        <v>42722</v>
      </c>
      <c r="F1972">
        <v>100.2</v>
      </c>
    </row>
    <row r="1973" spans="1:6" x14ac:dyDescent="0.25">
      <c r="B1973" s="1" t="s">
        <v>704</v>
      </c>
      <c r="C1973" t="s">
        <v>989</v>
      </c>
      <c r="D1973">
        <v>1759.97</v>
      </c>
      <c r="E1973">
        <v>88061</v>
      </c>
      <c r="F1973">
        <v>2146.3000000000002</v>
      </c>
    </row>
    <row r="1974" spans="1:6" x14ac:dyDescent="0.25">
      <c r="B1974" s="1" t="s">
        <v>990</v>
      </c>
      <c r="C1974" t="s">
        <v>989</v>
      </c>
      <c r="D1974">
        <v>62.32</v>
      </c>
      <c r="E1974">
        <v>6154</v>
      </c>
      <c r="F1974">
        <v>76</v>
      </c>
    </row>
    <row r="1975" spans="1:6" x14ac:dyDescent="0.25">
      <c r="B1975" s="1" t="s">
        <v>708</v>
      </c>
      <c r="C1975" t="s">
        <v>724</v>
      </c>
      <c r="D1975">
        <v>105.48</v>
      </c>
      <c r="E1975">
        <v>10417</v>
      </c>
      <c r="F1975">
        <v>0</v>
      </c>
    </row>
    <row r="1976" spans="1:6" x14ac:dyDescent="0.25">
      <c r="B1976" s="1" t="s">
        <v>678</v>
      </c>
      <c r="C1976" t="s">
        <v>679</v>
      </c>
      <c r="D1976">
        <v>2953.61</v>
      </c>
      <c r="E1976">
        <v>291685</v>
      </c>
      <c r="F1976">
        <v>3433</v>
      </c>
    </row>
    <row r="1977" spans="1:6" x14ac:dyDescent="0.25">
      <c r="B1977" s="1" t="s">
        <v>902</v>
      </c>
      <c r="C1977" t="s">
        <v>767</v>
      </c>
      <c r="D1977">
        <v>2529.52</v>
      </c>
      <c r="E1977">
        <v>249803</v>
      </c>
      <c r="F1977">
        <v>2717.9</v>
      </c>
    </row>
    <row r="1978" spans="1:6" x14ac:dyDescent="0.25">
      <c r="B1978" s="1" t="s">
        <v>893</v>
      </c>
      <c r="C1978" t="s">
        <v>989</v>
      </c>
      <c r="D1978">
        <v>1995.17</v>
      </c>
      <c r="E1978">
        <v>167872</v>
      </c>
      <c r="F1978">
        <v>2078.3000000000002</v>
      </c>
    </row>
    <row r="1979" spans="1:6" x14ac:dyDescent="0.25">
      <c r="B1979" s="1" t="s">
        <v>710</v>
      </c>
      <c r="C1979" t="s">
        <v>991</v>
      </c>
      <c r="D1979">
        <v>131.04</v>
      </c>
      <c r="E1979">
        <v>12941</v>
      </c>
      <c r="F1979">
        <v>144</v>
      </c>
    </row>
    <row r="1980" spans="1:6" x14ac:dyDescent="0.25">
      <c r="B1980" s="1" t="s">
        <v>992</v>
      </c>
      <c r="C1980" t="s">
        <v>679</v>
      </c>
      <c r="D1980">
        <v>35.159999999999997</v>
      </c>
      <c r="E1980">
        <v>3472</v>
      </c>
      <c r="F1980">
        <v>0</v>
      </c>
    </row>
    <row r="1982" spans="1:6" x14ac:dyDescent="0.25">
      <c r="A1982" s="49" t="s">
        <v>671</v>
      </c>
      <c r="D1982" s="49">
        <f>SUM(D1968:D1980)</f>
        <v>15424.44</v>
      </c>
      <c r="E1982" s="49">
        <f>SUM(E1968:E1980)</f>
        <v>1408339</v>
      </c>
      <c r="F1982" s="49">
        <f>SUM(F1968:F1980)</f>
        <v>13376.3</v>
      </c>
    </row>
    <row r="1985" spans="1:6" x14ac:dyDescent="0.25">
      <c r="A1985" s="49" t="s">
        <v>375</v>
      </c>
    </row>
    <row r="1986" spans="1:6" x14ac:dyDescent="0.25">
      <c r="A1986" s="49" t="s">
        <v>649</v>
      </c>
      <c r="B1986" s="24"/>
      <c r="C1986" s="24"/>
      <c r="D1986" s="24"/>
      <c r="E1986" s="24"/>
      <c r="F1986" s="24"/>
    </row>
    <row r="1987" spans="1:6" ht="15" customHeight="1" x14ac:dyDescent="0.25">
      <c r="B1987" s="1" t="s">
        <v>672</v>
      </c>
      <c r="C1987" t="s">
        <v>701</v>
      </c>
      <c r="D1987">
        <v>85.12</v>
      </c>
      <c r="E1987">
        <v>8016</v>
      </c>
      <c r="F1987">
        <v>24.2</v>
      </c>
    </row>
    <row r="1988" spans="1:6" x14ac:dyDescent="0.25">
      <c r="B1988" s="1" t="s">
        <v>731</v>
      </c>
      <c r="C1988" t="s">
        <v>701</v>
      </c>
      <c r="D1988">
        <v>27.44</v>
      </c>
      <c r="E1988">
        <v>1916</v>
      </c>
      <c r="F1988">
        <v>7.6</v>
      </c>
    </row>
    <row r="1989" spans="1:6" x14ac:dyDescent="0.25">
      <c r="B1989" s="1" t="s">
        <v>674</v>
      </c>
      <c r="C1989" t="s">
        <v>688</v>
      </c>
      <c r="D1989">
        <v>621.02</v>
      </c>
      <c r="E1989">
        <v>58485</v>
      </c>
      <c r="F1989">
        <v>374.5</v>
      </c>
    </row>
    <row r="1990" spans="1:6" x14ac:dyDescent="0.25">
      <c r="B1990" s="1" t="s">
        <v>674</v>
      </c>
      <c r="C1990" t="s">
        <v>673</v>
      </c>
      <c r="D1990">
        <v>291.26</v>
      </c>
      <c r="E1990">
        <v>27430</v>
      </c>
      <c r="F1990">
        <v>96.6</v>
      </c>
    </row>
    <row r="1991" spans="1:6" x14ac:dyDescent="0.25">
      <c r="B1991" s="1" t="s">
        <v>703</v>
      </c>
      <c r="C1991" t="s">
        <v>673</v>
      </c>
      <c r="D1991">
        <v>294.77999999999997</v>
      </c>
      <c r="E1991">
        <v>27761</v>
      </c>
      <c r="F1991">
        <v>99</v>
      </c>
    </row>
    <row r="1992" spans="1:6" x14ac:dyDescent="0.25">
      <c r="B1992" s="1" t="s">
        <v>704</v>
      </c>
      <c r="C1992" t="s">
        <v>989</v>
      </c>
      <c r="D1992">
        <v>768.01</v>
      </c>
      <c r="E1992">
        <v>27427</v>
      </c>
      <c r="F1992">
        <v>936.6</v>
      </c>
    </row>
    <row r="1993" spans="1:6" x14ac:dyDescent="0.25">
      <c r="B1993" s="1" t="s">
        <v>708</v>
      </c>
      <c r="C1993" t="s">
        <v>724</v>
      </c>
      <c r="D1993">
        <v>72.900000000000006</v>
      </c>
      <c r="E1993">
        <v>6865</v>
      </c>
      <c r="F1993">
        <v>0</v>
      </c>
    </row>
    <row r="1994" spans="1:6" x14ac:dyDescent="0.25">
      <c r="B1994" s="1" t="s">
        <v>678</v>
      </c>
      <c r="C1994" t="s">
        <v>679</v>
      </c>
      <c r="D1994">
        <v>2504.91</v>
      </c>
      <c r="E1994">
        <v>235902</v>
      </c>
      <c r="F1994">
        <v>2904.6</v>
      </c>
    </row>
    <row r="1995" spans="1:6" x14ac:dyDescent="0.25">
      <c r="B1995" s="1" t="s">
        <v>993</v>
      </c>
      <c r="C1995" t="s">
        <v>679</v>
      </c>
      <c r="D1995">
        <v>68.67</v>
      </c>
      <c r="E1995">
        <v>4794</v>
      </c>
      <c r="F1995">
        <v>46.4</v>
      </c>
    </row>
    <row r="1996" spans="1:6" x14ac:dyDescent="0.25">
      <c r="B1996" s="1" t="s">
        <v>994</v>
      </c>
      <c r="C1996" t="s">
        <v>709</v>
      </c>
      <c r="D1996">
        <v>5.0999999999999996</v>
      </c>
      <c r="E1996">
        <v>480</v>
      </c>
      <c r="F1996">
        <v>0</v>
      </c>
    </row>
    <row r="1997" spans="1:6" x14ac:dyDescent="0.25">
      <c r="B1997" s="1" t="s">
        <v>893</v>
      </c>
      <c r="C1997" t="s">
        <v>989</v>
      </c>
      <c r="D1997">
        <v>865.54</v>
      </c>
      <c r="E1997">
        <v>60428</v>
      </c>
      <c r="F1997">
        <v>901.6</v>
      </c>
    </row>
    <row r="1998" spans="1:6" x14ac:dyDescent="0.25">
      <c r="B1998" s="1" t="s">
        <v>893</v>
      </c>
      <c r="C1998" t="s">
        <v>991</v>
      </c>
      <c r="D1998">
        <v>31.85</v>
      </c>
      <c r="E1998">
        <v>2999</v>
      </c>
      <c r="F1998">
        <v>35</v>
      </c>
    </row>
    <row r="1999" spans="1:6" x14ac:dyDescent="0.25">
      <c r="B1999" s="1" t="s">
        <v>992</v>
      </c>
      <c r="C1999" t="s">
        <v>679</v>
      </c>
      <c r="D1999">
        <v>24.3</v>
      </c>
      <c r="E1999">
        <v>2288</v>
      </c>
      <c r="F1999">
        <v>0</v>
      </c>
    </row>
    <row r="2001" spans="1:6" x14ac:dyDescent="0.25">
      <c r="A2001" s="49" t="s">
        <v>671</v>
      </c>
      <c r="D2001" s="49">
        <f>SUM(D1987:D1999)</f>
        <v>5660.9000000000015</v>
      </c>
      <c r="E2001" s="49">
        <f>SUM(E1987:E1999)</f>
        <v>464791</v>
      </c>
      <c r="F2001" s="49">
        <f>SUM(F1987:F1999)</f>
        <v>5426.1</v>
      </c>
    </row>
    <row r="2004" spans="1:6" x14ac:dyDescent="0.25">
      <c r="A2004" s="49" t="s">
        <v>377</v>
      </c>
    </row>
    <row r="2005" spans="1:6" x14ac:dyDescent="0.25">
      <c r="A2005" s="49" t="s">
        <v>649</v>
      </c>
      <c r="B2005" s="24"/>
      <c r="C2005" s="24"/>
      <c r="D2005" s="24"/>
      <c r="E2005" s="24"/>
      <c r="F2005" s="24"/>
    </row>
    <row r="2006" spans="1:6" ht="15" customHeight="1" x14ac:dyDescent="0.25">
      <c r="B2006" s="1" t="s">
        <v>672</v>
      </c>
      <c r="C2006" t="s">
        <v>686</v>
      </c>
      <c r="D2006">
        <v>40.4</v>
      </c>
      <c r="E2006">
        <v>3567</v>
      </c>
      <c r="F2006">
        <v>11.3</v>
      </c>
    </row>
    <row r="2007" spans="1:6" x14ac:dyDescent="0.25">
      <c r="B2007" s="1" t="s">
        <v>674</v>
      </c>
      <c r="C2007" t="s">
        <v>688</v>
      </c>
      <c r="D2007">
        <v>737.69</v>
      </c>
      <c r="E2007">
        <v>65124</v>
      </c>
      <c r="F2007">
        <v>442.2</v>
      </c>
    </row>
    <row r="2008" spans="1:6" x14ac:dyDescent="0.25">
      <c r="B2008" s="1" t="s">
        <v>674</v>
      </c>
      <c r="C2008" t="s">
        <v>673</v>
      </c>
      <c r="D2008">
        <v>408.03</v>
      </c>
      <c r="E2008">
        <v>36021</v>
      </c>
      <c r="F2008">
        <v>134.69999999999999</v>
      </c>
    </row>
    <row r="2009" spans="1:6" x14ac:dyDescent="0.25">
      <c r="B2009" s="1" t="s">
        <v>703</v>
      </c>
      <c r="C2009" t="s">
        <v>688</v>
      </c>
      <c r="D2009">
        <v>110.64</v>
      </c>
      <c r="E2009">
        <v>9767</v>
      </c>
      <c r="F2009">
        <v>72.8</v>
      </c>
    </row>
    <row r="2010" spans="1:6" x14ac:dyDescent="0.25">
      <c r="B2010" s="1" t="s">
        <v>865</v>
      </c>
      <c r="C2010" t="s">
        <v>764</v>
      </c>
      <c r="D2010">
        <v>24.2</v>
      </c>
      <c r="E2010">
        <v>2136</v>
      </c>
      <c r="F2010">
        <v>5.2</v>
      </c>
    </row>
    <row r="2011" spans="1:6" x14ac:dyDescent="0.25">
      <c r="B2011" s="1" t="s">
        <v>704</v>
      </c>
      <c r="C2011" t="s">
        <v>989</v>
      </c>
      <c r="D2011">
        <v>760.06</v>
      </c>
      <c r="E2011">
        <v>22662</v>
      </c>
      <c r="F2011">
        <v>926.9</v>
      </c>
    </row>
    <row r="2012" spans="1:6" x14ac:dyDescent="0.25">
      <c r="B2012" s="1" t="s">
        <v>708</v>
      </c>
      <c r="C2012" t="s">
        <v>724</v>
      </c>
      <c r="D2012">
        <v>55.65</v>
      </c>
      <c r="E2012">
        <v>4913</v>
      </c>
      <c r="F2012">
        <v>0</v>
      </c>
    </row>
    <row r="2013" spans="1:6" x14ac:dyDescent="0.25">
      <c r="B2013" s="1" t="s">
        <v>715</v>
      </c>
      <c r="C2013" t="s">
        <v>995</v>
      </c>
      <c r="D2013">
        <v>95.55</v>
      </c>
      <c r="E2013">
        <v>8435</v>
      </c>
      <c r="F2013">
        <v>926.9</v>
      </c>
    </row>
    <row r="2014" spans="1:6" x14ac:dyDescent="0.25">
      <c r="B2014" s="1" t="s">
        <v>717</v>
      </c>
      <c r="C2014" t="s">
        <v>767</v>
      </c>
      <c r="D2014">
        <v>1217.71</v>
      </c>
      <c r="E2014">
        <v>107500</v>
      </c>
      <c r="F2014">
        <v>1432.6</v>
      </c>
    </row>
    <row r="2015" spans="1:6" x14ac:dyDescent="0.25">
      <c r="B2015" s="1" t="s">
        <v>902</v>
      </c>
      <c r="C2015" t="s">
        <v>767</v>
      </c>
      <c r="D2015">
        <v>359.72</v>
      </c>
      <c r="E2015">
        <v>31756</v>
      </c>
      <c r="F2015">
        <v>423.2</v>
      </c>
    </row>
    <row r="2016" spans="1:6" x14ac:dyDescent="0.25">
      <c r="B2016" s="1" t="s">
        <v>893</v>
      </c>
      <c r="C2016" t="s">
        <v>914</v>
      </c>
      <c r="D2016">
        <v>769.33</v>
      </c>
      <c r="E2016">
        <v>49176</v>
      </c>
      <c r="F2016">
        <v>926.9</v>
      </c>
    </row>
    <row r="2017" spans="1:6" x14ac:dyDescent="0.25">
      <c r="B2017" s="1" t="s">
        <v>996</v>
      </c>
      <c r="C2017" t="s">
        <v>991</v>
      </c>
      <c r="D2017">
        <v>23.68</v>
      </c>
      <c r="E2017">
        <v>2090</v>
      </c>
      <c r="F2017">
        <v>18.399999999999999</v>
      </c>
    </row>
    <row r="2018" spans="1:6" x14ac:dyDescent="0.25">
      <c r="B2018" s="1" t="s">
        <v>992</v>
      </c>
      <c r="C2018" t="s">
        <v>767</v>
      </c>
      <c r="D2018">
        <v>18.55</v>
      </c>
      <c r="E2018">
        <v>1638</v>
      </c>
      <c r="F2018">
        <v>0</v>
      </c>
    </row>
    <row r="2020" spans="1:6" x14ac:dyDescent="0.25">
      <c r="A2020" s="49" t="s">
        <v>671</v>
      </c>
      <c r="D2020" s="49">
        <f>SUM(D2006:D2018)</f>
        <v>4621.2100000000009</v>
      </c>
      <c r="E2020" s="49">
        <f>SUM(E2006:E2018)</f>
        <v>344785</v>
      </c>
      <c r="F2020" s="49">
        <f>SUM(F2006:F2018)</f>
        <v>5321.0999999999995</v>
      </c>
    </row>
    <row r="2023" spans="1:6" x14ac:dyDescent="0.25">
      <c r="A2023" s="49" t="s">
        <v>380</v>
      </c>
    </row>
    <row r="2024" spans="1:6" x14ac:dyDescent="0.25">
      <c r="A2024" s="49" t="s">
        <v>649</v>
      </c>
      <c r="B2024" s="24"/>
      <c r="C2024" s="24"/>
      <c r="D2024" s="24"/>
      <c r="E2024" s="24"/>
      <c r="F2024" s="24"/>
    </row>
    <row r="2025" spans="1:6" ht="15" customHeight="1" x14ac:dyDescent="0.25">
      <c r="B2025" s="1" t="s">
        <v>672</v>
      </c>
      <c r="C2025" t="s">
        <v>701</v>
      </c>
      <c r="D2025">
        <v>23.19</v>
      </c>
      <c r="E2025">
        <v>2069</v>
      </c>
      <c r="F2025">
        <v>9.1999999999999993</v>
      </c>
    </row>
    <row r="2026" spans="1:6" x14ac:dyDescent="0.25">
      <c r="B2026" s="1" t="s">
        <v>674</v>
      </c>
      <c r="C2026" t="s">
        <v>688</v>
      </c>
      <c r="D2026">
        <v>140.13</v>
      </c>
      <c r="E2026">
        <v>12500</v>
      </c>
      <c r="F2026">
        <v>77.5</v>
      </c>
    </row>
    <row r="2027" spans="1:6" x14ac:dyDescent="0.25">
      <c r="B2027" s="1" t="s">
        <v>674</v>
      </c>
      <c r="C2027" t="s">
        <v>673</v>
      </c>
      <c r="D2027">
        <v>56.3</v>
      </c>
      <c r="E2027">
        <v>5022</v>
      </c>
      <c r="F2027">
        <v>18.600000000000001</v>
      </c>
    </row>
    <row r="2028" spans="1:6" x14ac:dyDescent="0.25">
      <c r="B2028" s="1" t="s">
        <v>728</v>
      </c>
      <c r="C2028" t="s">
        <v>729</v>
      </c>
      <c r="D2028">
        <v>201.84</v>
      </c>
      <c r="E2028">
        <v>10139</v>
      </c>
      <c r="F2028">
        <v>492.3</v>
      </c>
    </row>
    <row r="2029" spans="1:6" x14ac:dyDescent="0.25">
      <c r="B2029" s="1" t="s">
        <v>708</v>
      </c>
      <c r="C2029" t="s">
        <v>724</v>
      </c>
      <c r="D2029">
        <v>30.6</v>
      </c>
      <c r="E2029">
        <v>2730</v>
      </c>
      <c r="F2029">
        <v>0</v>
      </c>
    </row>
    <row r="2030" spans="1:6" x14ac:dyDescent="0.25">
      <c r="B2030" s="1" t="s">
        <v>678</v>
      </c>
      <c r="C2030" t="s">
        <v>679</v>
      </c>
      <c r="D2030">
        <v>538.24</v>
      </c>
      <c r="E2030">
        <v>48014</v>
      </c>
      <c r="F2030">
        <v>558</v>
      </c>
    </row>
    <row r="2031" spans="1:6" x14ac:dyDescent="0.25">
      <c r="B2031" s="1" t="s">
        <v>893</v>
      </c>
      <c r="C2031" t="s">
        <v>741</v>
      </c>
      <c r="D2031">
        <v>408.61</v>
      </c>
      <c r="E2031">
        <v>26497</v>
      </c>
      <c r="F2031">
        <v>492.3</v>
      </c>
    </row>
    <row r="2032" spans="1:6" x14ac:dyDescent="0.25">
      <c r="B2032" s="1" t="s">
        <v>726</v>
      </c>
      <c r="C2032" t="s">
        <v>679</v>
      </c>
      <c r="D2032">
        <v>10.199999999999999</v>
      </c>
      <c r="E2032">
        <v>910</v>
      </c>
      <c r="F2032">
        <v>0</v>
      </c>
    </row>
    <row r="2034" spans="1:6" x14ac:dyDescent="0.25">
      <c r="A2034" s="49" t="s">
        <v>671</v>
      </c>
      <c r="D2034" s="49">
        <f>SUM(D2025:D2032)</f>
        <v>1409.1100000000001</v>
      </c>
      <c r="E2034" s="49">
        <f>SUM(E2025:E2032)</f>
        <v>107881</v>
      </c>
      <c r="F2034" s="49">
        <f>SUM(F2025:F2032)</f>
        <v>1647.8999999999999</v>
      </c>
    </row>
    <row r="2037" spans="1:6" x14ac:dyDescent="0.25">
      <c r="A2037" s="49" t="s">
        <v>382</v>
      </c>
    </row>
    <row r="2038" spans="1:6" x14ac:dyDescent="0.25">
      <c r="A2038" s="49" t="s">
        <v>649</v>
      </c>
      <c r="B2038" s="24"/>
      <c r="C2038" s="24"/>
      <c r="D2038" s="24"/>
      <c r="E2038" s="24"/>
      <c r="F2038" s="24"/>
    </row>
    <row r="2039" spans="1:6" ht="15" customHeight="1" x14ac:dyDescent="0.25">
      <c r="B2039" s="1" t="s">
        <v>672</v>
      </c>
      <c r="C2039" t="s">
        <v>686</v>
      </c>
      <c r="D2039">
        <v>39.96</v>
      </c>
      <c r="E2039">
        <v>4098</v>
      </c>
      <c r="F2039">
        <v>17.8</v>
      </c>
    </row>
    <row r="2040" spans="1:6" x14ac:dyDescent="0.25">
      <c r="B2040" s="1" t="s">
        <v>672</v>
      </c>
      <c r="C2040" t="s">
        <v>673</v>
      </c>
      <c r="D2040">
        <v>344.7</v>
      </c>
      <c r="E2040">
        <v>35351</v>
      </c>
      <c r="F2040">
        <v>98.1</v>
      </c>
    </row>
    <row r="2041" spans="1:6" x14ac:dyDescent="0.25">
      <c r="B2041" s="1" t="s">
        <v>674</v>
      </c>
      <c r="C2041" t="s">
        <v>688</v>
      </c>
      <c r="D2041">
        <v>1190.43</v>
      </c>
      <c r="E2041">
        <v>122085</v>
      </c>
      <c r="F2041">
        <v>672.5</v>
      </c>
    </row>
    <row r="2042" spans="1:6" x14ac:dyDescent="0.25">
      <c r="B2042" s="1" t="s">
        <v>674</v>
      </c>
      <c r="C2042" t="s">
        <v>673</v>
      </c>
      <c r="D2042">
        <v>135.09</v>
      </c>
      <c r="E2042">
        <v>13854</v>
      </c>
      <c r="F2042">
        <v>44.1</v>
      </c>
    </row>
    <row r="2043" spans="1:6" x14ac:dyDescent="0.25">
      <c r="B2043" s="1" t="s">
        <v>703</v>
      </c>
      <c r="C2043" t="s">
        <v>764</v>
      </c>
      <c r="D2043">
        <v>721.28</v>
      </c>
      <c r="E2043">
        <v>73971</v>
      </c>
      <c r="F2043">
        <v>212.4</v>
      </c>
    </row>
    <row r="2044" spans="1:6" x14ac:dyDescent="0.25">
      <c r="B2044" s="1" t="s">
        <v>704</v>
      </c>
      <c r="C2044" t="s">
        <v>989</v>
      </c>
      <c r="D2044">
        <v>426.1</v>
      </c>
      <c r="E2044">
        <v>27091</v>
      </c>
      <c r="F2044">
        <v>453.3</v>
      </c>
    </row>
    <row r="2045" spans="1:6" x14ac:dyDescent="0.25">
      <c r="B2045" s="1" t="s">
        <v>708</v>
      </c>
      <c r="C2045" t="s">
        <v>709</v>
      </c>
      <c r="D2045">
        <v>31.44</v>
      </c>
      <c r="E2045">
        <v>3224</v>
      </c>
      <c r="F2045">
        <v>0</v>
      </c>
    </row>
    <row r="2046" spans="1:6" x14ac:dyDescent="0.25">
      <c r="B2046" s="1" t="s">
        <v>678</v>
      </c>
      <c r="C2046" t="s">
        <v>767</v>
      </c>
      <c r="D2046">
        <v>2490.3000000000002</v>
      </c>
      <c r="E2046">
        <v>255394</v>
      </c>
      <c r="F2046">
        <v>2878.3</v>
      </c>
    </row>
    <row r="2047" spans="1:6" x14ac:dyDescent="0.25">
      <c r="B2047" s="1" t="s">
        <v>734</v>
      </c>
      <c r="C2047" t="s">
        <v>767</v>
      </c>
      <c r="D2047">
        <v>306.68</v>
      </c>
      <c r="E2047">
        <v>31452</v>
      </c>
      <c r="F2047">
        <v>360.8</v>
      </c>
    </row>
    <row r="2048" spans="1:6" x14ac:dyDescent="0.25">
      <c r="B2048" s="1" t="s">
        <v>902</v>
      </c>
      <c r="C2048" t="s">
        <v>767</v>
      </c>
      <c r="D2048">
        <v>953.81</v>
      </c>
      <c r="E2048">
        <v>97818</v>
      </c>
      <c r="F2048">
        <v>1005.1</v>
      </c>
    </row>
    <row r="2049" spans="1:6" x14ac:dyDescent="0.25">
      <c r="B2049" s="1" t="s">
        <v>744</v>
      </c>
      <c r="C2049" t="s">
        <v>989</v>
      </c>
      <c r="D2049">
        <v>412.5</v>
      </c>
      <c r="E2049">
        <v>42304</v>
      </c>
      <c r="F2049">
        <v>453.3</v>
      </c>
    </row>
    <row r="2050" spans="1:6" x14ac:dyDescent="0.25">
      <c r="B2050" s="1" t="s">
        <v>992</v>
      </c>
      <c r="C2050" t="s">
        <v>767</v>
      </c>
      <c r="D2050">
        <v>15.76</v>
      </c>
      <c r="E2050">
        <v>1616</v>
      </c>
      <c r="F2050">
        <v>0</v>
      </c>
    </row>
    <row r="2052" spans="1:6" x14ac:dyDescent="0.25">
      <c r="A2052" s="49" t="s">
        <v>671</v>
      </c>
      <c r="D2052" s="49">
        <f>SUM(D2039:D2050)</f>
        <v>7068.0500000000011</v>
      </c>
      <c r="E2052" s="49">
        <f>SUM(E2039:E2050)</f>
        <v>708258</v>
      </c>
      <c r="F2052" s="49">
        <f>SUM(F2039:F2050)</f>
        <v>6195.7000000000007</v>
      </c>
    </row>
    <row r="2055" spans="1:6" x14ac:dyDescent="0.25">
      <c r="A2055" s="49" t="s">
        <v>385</v>
      </c>
    </row>
    <row r="2056" spans="1:6" x14ac:dyDescent="0.25">
      <c r="A2056" s="49" t="s">
        <v>649</v>
      </c>
      <c r="B2056" s="24"/>
      <c r="C2056" s="24"/>
      <c r="D2056" s="24"/>
      <c r="E2056" s="24"/>
      <c r="F2056" s="24"/>
    </row>
    <row r="2057" spans="1:6" ht="15" customHeight="1" x14ac:dyDescent="0.25">
      <c r="B2057" s="1" t="s">
        <v>672</v>
      </c>
      <c r="C2057" t="s">
        <v>686</v>
      </c>
      <c r="D2057">
        <v>18.079999999999998</v>
      </c>
      <c r="E2057">
        <v>1781</v>
      </c>
      <c r="F2057">
        <v>8</v>
      </c>
    </row>
    <row r="2058" spans="1:6" x14ac:dyDescent="0.25">
      <c r="B2058" s="1" t="s">
        <v>731</v>
      </c>
      <c r="C2058" t="s">
        <v>701</v>
      </c>
      <c r="D2058">
        <v>4.9400000000000004</v>
      </c>
      <c r="E2058">
        <v>366</v>
      </c>
      <c r="F2058">
        <v>1.3</v>
      </c>
    </row>
    <row r="2059" spans="1:6" x14ac:dyDescent="0.25">
      <c r="B2059" s="1" t="s">
        <v>674</v>
      </c>
      <c r="C2059" t="s">
        <v>688</v>
      </c>
      <c r="D2059">
        <v>434.79</v>
      </c>
      <c r="E2059">
        <v>42832</v>
      </c>
      <c r="F2059">
        <v>258</v>
      </c>
    </row>
    <row r="2060" spans="1:6" x14ac:dyDescent="0.25">
      <c r="B2060" s="1" t="s">
        <v>674</v>
      </c>
      <c r="C2060" t="s">
        <v>673</v>
      </c>
      <c r="D2060">
        <v>196.84</v>
      </c>
      <c r="E2060">
        <v>19391</v>
      </c>
      <c r="F2060">
        <v>64.599999999999994</v>
      </c>
    </row>
    <row r="2061" spans="1:6" x14ac:dyDescent="0.25">
      <c r="B2061" s="1" t="s">
        <v>703</v>
      </c>
      <c r="C2061" t="s">
        <v>688</v>
      </c>
      <c r="D2061">
        <v>24.76</v>
      </c>
      <c r="E2061">
        <v>2439</v>
      </c>
      <c r="F2061">
        <v>15.6</v>
      </c>
    </row>
    <row r="2062" spans="1:6" x14ac:dyDescent="0.25">
      <c r="B2062" s="1" t="s">
        <v>704</v>
      </c>
      <c r="C2062" t="s">
        <v>997</v>
      </c>
      <c r="D2062">
        <v>306.68</v>
      </c>
      <c r="E2062">
        <v>12282</v>
      </c>
      <c r="F2062">
        <v>374</v>
      </c>
    </row>
    <row r="2063" spans="1:6" x14ac:dyDescent="0.25">
      <c r="B2063" s="1" t="s">
        <v>708</v>
      </c>
      <c r="C2063" t="s">
        <v>709</v>
      </c>
      <c r="D2063">
        <v>26.88</v>
      </c>
      <c r="E2063">
        <v>2648</v>
      </c>
      <c r="F2063">
        <v>0</v>
      </c>
    </row>
    <row r="2064" spans="1:6" x14ac:dyDescent="0.25">
      <c r="B2064" s="1" t="s">
        <v>678</v>
      </c>
      <c r="C2064" t="s">
        <v>767</v>
      </c>
      <c r="D2064">
        <v>815.95</v>
      </c>
      <c r="E2064">
        <v>80380</v>
      </c>
      <c r="F2064">
        <v>948.5</v>
      </c>
    </row>
    <row r="2065" spans="1:6" x14ac:dyDescent="0.25">
      <c r="B2065" s="1" t="s">
        <v>998</v>
      </c>
      <c r="C2065" t="s">
        <v>767</v>
      </c>
      <c r="D2065">
        <v>185.64</v>
      </c>
      <c r="E2065">
        <v>18288</v>
      </c>
      <c r="F2065">
        <v>218.4</v>
      </c>
    </row>
    <row r="2066" spans="1:6" x14ac:dyDescent="0.25">
      <c r="B2066" s="1" t="s">
        <v>902</v>
      </c>
      <c r="C2066" t="s">
        <v>767</v>
      </c>
      <c r="D2066">
        <v>771.75</v>
      </c>
      <c r="E2066">
        <v>76027</v>
      </c>
      <c r="F2066">
        <v>811</v>
      </c>
    </row>
    <row r="2067" spans="1:6" x14ac:dyDescent="0.25">
      <c r="B2067" s="1" t="s">
        <v>926</v>
      </c>
      <c r="C2067" t="s">
        <v>767</v>
      </c>
      <c r="D2067">
        <v>28.39</v>
      </c>
      <c r="E2067">
        <v>2105</v>
      </c>
      <c r="F2067">
        <v>33.4</v>
      </c>
    </row>
    <row r="2068" spans="1:6" x14ac:dyDescent="0.25">
      <c r="B2068" s="1" t="s">
        <v>893</v>
      </c>
      <c r="C2068" t="s">
        <v>735</v>
      </c>
      <c r="D2068">
        <v>277.16000000000003</v>
      </c>
      <c r="E2068">
        <v>20552</v>
      </c>
      <c r="F2068">
        <v>338</v>
      </c>
    </row>
    <row r="2069" spans="1:6" x14ac:dyDescent="0.25">
      <c r="B2069" s="1" t="s">
        <v>867</v>
      </c>
      <c r="C2069" t="s">
        <v>999</v>
      </c>
      <c r="D2069">
        <v>28.08</v>
      </c>
      <c r="E2069">
        <v>2766</v>
      </c>
      <c r="F2069">
        <v>36</v>
      </c>
    </row>
    <row r="2070" spans="1:6" x14ac:dyDescent="0.25">
      <c r="B2070" s="1" t="s">
        <v>1000</v>
      </c>
      <c r="C2070" t="s">
        <v>767</v>
      </c>
      <c r="D2070">
        <v>8.9600000000000009</v>
      </c>
      <c r="E2070">
        <v>883</v>
      </c>
      <c r="F2070">
        <v>0</v>
      </c>
    </row>
    <row r="2072" spans="1:6" x14ac:dyDescent="0.25">
      <c r="A2072" s="49" t="s">
        <v>671</v>
      </c>
      <c r="D2072" s="49">
        <f>SUM(D2057:D2070)</f>
        <v>3128.8999999999996</v>
      </c>
      <c r="E2072" s="49">
        <f>SUM(E2057:E2070)</f>
        <v>282740</v>
      </c>
      <c r="F2072" s="49">
        <f>SUM(F2057:F2070)</f>
        <v>3106.8</v>
      </c>
    </row>
    <row r="2075" spans="1:6" x14ac:dyDescent="0.25">
      <c r="A2075" s="49" t="s">
        <v>388</v>
      </c>
    </row>
    <row r="2076" spans="1:6" x14ac:dyDescent="0.25">
      <c r="A2076" s="49" t="s">
        <v>649</v>
      </c>
      <c r="B2076" s="24"/>
      <c r="C2076" s="24"/>
      <c r="D2076" s="24"/>
      <c r="E2076" s="24"/>
      <c r="F2076" s="24"/>
    </row>
    <row r="2077" spans="1:6" ht="15" customHeight="1" x14ac:dyDescent="0.25">
      <c r="B2077" s="1" t="s">
        <v>672</v>
      </c>
      <c r="C2077" t="s">
        <v>686</v>
      </c>
      <c r="D2077">
        <v>16.41</v>
      </c>
      <c r="E2077">
        <v>1569</v>
      </c>
      <c r="F2077">
        <v>7.2</v>
      </c>
    </row>
    <row r="2078" spans="1:6" x14ac:dyDescent="0.25">
      <c r="B2078" s="1" t="s">
        <v>674</v>
      </c>
      <c r="C2078" t="s">
        <v>688</v>
      </c>
      <c r="D2078">
        <v>406.6</v>
      </c>
      <c r="E2078">
        <v>38866</v>
      </c>
      <c r="F2078">
        <v>244</v>
      </c>
    </row>
    <row r="2079" spans="1:6" x14ac:dyDescent="0.25">
      <c r="B2079" s="1" t="s">
        <v>674</v>
      </c>
      <c r="C2079" t="s">
        <v>673</v>
      </c>
      <c r="D2079">
        <v>380.3</v>
      </c>
      <c r="E2079">
        <v>36352</v>
      </c>
      <c r="F2079">
        <v>125.4</v>
      </c>
    </row>
    <row r="2080" spans="1:6" x14ac:dyDescent="0.25">
      <c r="B2080" s="1" t="s">
        <v>703</v>
      </c>
      <c r="C2080" t="s">
        <v>688</v>
      </c>
      <c r="D2080">
        <v>63.58</v>
      </c>
      <c r="E2080">
        <v>6078</v>
      </c>
      <c r="F2080">
        <v>41.8</v>
      </c>
    </row>
    <row r="2081" spans="1:6" x14ac:dyDescent="0.25">
      <c r="B2081" s="1" t="s">
        <v>865</v>
      </c>
      <c r="C2081" t="s">
        <v>764</v>
      </c>
      <c r="D2081">
        <v>11.58</v>
      </c>
      <c r="E2081">
        <v>1107</v>
      </c>
      <c r="F2081">
        <v>2.9</v>
      </c>
    </row>
    <row r="2082" spans="1:6" x14ac:dyDescent="0.25">
      <c r="B2082" s="1" t="s">
        <v>704</v>
      </c>
      <c r="C2082" t="s">
        <v>735</v>
      </c>
      <c r="D2082">
        <v>479.54</v>
      </c>
      <c r="E2082">
        <v>17803</v>
      </c>
      <c r="F2082">
        <v>584.79999999999995</v>
      </c>
    </row>
    <row r="2083" spans="1:6" x14ac:dyDescent="0.25">
      <c r="B2083" s="1" t="s">
        <v>708</v>
      </c>
      <c r="C2083" t="s">
        <v>709</v>
      </c>
      <c r="D2083">
        <v>32.01</v>
      </c>
      <c r="E2083">
        <v>3060</v>
      </c>
      <c r="F2083">
        <v>0</v>
      </c>
    </row>
    <row r="2084" spans="1:6" x14ac:dyDescent="0.25">
      <c r="B2084" s="1" t="s">
        <v>715</v>
      </c>
      <c r="C2084" t="s">
        <v>767</v>
      </c>
      <c r="D2084">
        <v>270.3</v>
      </c>
      <c r="E2084">
        <v>25838</v>
      </c>
      <c r="F2084">
        <v>318</v>
      </c>
    </row>
    <row r="2085" spans="1:6" x14ac:dyDescent="0.25">
      <c r="B2085" s="1" t="s">
        <v>717</v>
      </c>
      <c r="C2085" t="s">
        <v>767</v>
      </c>
      <c r="D2085">
        <v>763.6</v>
      </c>
      <c r="E2085">
        <v>72991</v>
      </c>
      <c r="F2085">
        <v>884.8</v>
      </c>
    </row>
    <row r="2086" spans="1:6" x14ac:dyDescent="0.25">
      <c r="B2086" s="1" t="s">
        <v>902</v>
      </c>
      <c r="C2086" t="s">
        <v>767</v>
      </c>
      <c r="D2086">
        <v>275.18</v>
      </c>
      <c r="E2086">
        <v>26304</v>
      </c>
      <c r="F2086">
        <v>296.10000000000002</v>
      </c>
    </row>
    <row r="2087" spans="1:6" x14ac:dyDescent="0.25">
      <c r="B2087" s="1" t="s">
        <v>893</v>
      </c>
      <c r="C2087" t="s">
        <v>997</v>
      </c>
      <c r="D2087">
        <v>485.38</v>
      </c>
      <c r="E2087">
        <v>34573</v>
      </c>
      <c r="F2087">
        <v>584.79999999999995</v>
      </c>
    </row>
    <row r="2088" spans="1:6" x14ac:dyDescent="0.25">
      <c r="B2088" s="1" t="s">
        <v>996</v>
      </c>
      <c r="C2088" t="s">
        <v>999</v>
      </c>
      <c r="D2088">
        <v>20.65</v>
      </c>
      <c r="E2088">
        <v>1974</v>
      </c>
      <c r="F2088">
        <v>16.399999999999999</v>
      </c>
    </row>
    <row r="2089" spans="1:6" x14ac:dyDescent="0.25">
      <c r="B2089" s="1" t="s">
        <v>992</v>
      </c>
      <c r="C2089" t="s">
        <v>767</v>
      </c>
      <c r="D2089">
        <v>10.67</v>
      </c>
      <c r="E2089">
        <v>1020</v>
      </c>
      <c r="F2089">
        <v>0</v>
      </c>
    </row>
    <row r="2091" spans="1:6" x14ac:dyDescent="0.25">
      <c r="A2091" s="49" t="s">
        <v>671</v>
      </c>
      <c r="D2091" s="49">
        <f>SUM(D2077:D2089)</f>
        <v>3215.8</v>
      </c>
      <c r="E2091" s="49">
        <f>SUM(E2077:E2089)</f>
        <v>267535</v>
      </c>
      <c r="F2091" s="49">
        <f>SUM(F2077:F2089)</f>
        <v>3106.1999999999994</v>
      </c>
    </row>
    <row r="2094" spans="1:6" x14ac:dyDescent="0.25">
      <c r="A2094" s="49" t="s">
        <v>391</v>
      </c>
    </row>
    <row r="2095" spans="1:6" x14ac:dyDescent="0.25">
      <c r="A2095" s="49" t="s">
        <v>649</v>
      </c>
      <c r="B2095" s="24"/>
      <c r="C2095" s="24"/>
      <c r="D2095" s="24"/>
      <c r="E2095" s="24"/>
      <c r="F2095" s="24"/>
    </row>
    <row r="2096" spans="1:6" ht="15" customHeight="1" x14ac:dyDescent="0.25">
      <c r="B2096" s="1" t="s">
        <v>672</v>
      </c>
      <c r="C2096" t="s">
        <v>701</v>
      </c>
      <c r="D2096">
        <v>84.23</v>
      </c>
      <c r="E2096">
        <v>8482</v>
      </c>
      <c r="F2096">
        <v>28.7</v>
      </c>
    </row>
    <row r="2097" spans="2:6" x14ac:dyDescent="0.25">
      <c r="B2097" s="1" t="s">
        <v>731</v>
      </c>
      <c r="C2097" t="s">
        <v>673</v>
      </c>
      <c r="D2097">
        <v>11.76</v>
      </c>
      <c r="E2097">
        <v>898</v>
      </c>
      <c r="F2097">
        <v>3.2</v>
      </c>
    </row>
    <row r="2098" spans="2:6" x14ac:dyDescent="0.25">
      <c r="B2098" s="1" t="s">
        <v>674</v>
      </c>
      <c r="C2098" t="s">
        <v>688</v>
      </c>
      <c r="D2098">
        <v>987.38</v>
      </c>
      <c r="E2098">
        <v>99433</v>
      </c>
      <c r="F2098">
        <v>597.5</v>
      </c>
    </row>
    <row r="2099" spans="2:6" x14ac:dyDescent="0.25">
      <c r="B2099" s="1" t="s">
        <v>674</v>
      </c>
      <c r="C2099" t="s">
        <v>673</v>
      </c>
      <c r="D2099">
        <v>264.39</v>
      </c>
      <c r="E2099">
        <v>26625</v>
      </c>
      <c r="F2099">
        <v>87.1</v>
      </c>
    </row>
    <row r="2100" spans="2:6" x14ac:dyDescent="0.25">
      <c r="B2100" s="1" t="s">
        <v>703</v>
      </c>
      <c r="C2100" t="s">
        <v>673</v>
      </c>
      <c r="D2100">
        <v>153.82</v>
      </c>
      <c r="E2100">
        <v>15490</v>
      </c>
      <c r="F2100">
        <v>45.4</v>
      </c>
    </row>
    <row r="2101" spans="2:6" x14ac:dyDescent="0.25">
      <c r="B2101" s="1" t="s">
        <v>865</v>
      </c>
      <c r="C2101" t="s">
        <v>764</v>
      </c>
      <c r="D2101">
        <v>8.56</v>
      </c>
      <c r="E2101">
        <v>862</v>
      </c>
      <c r="F2101">
        <v>2.2000000000000002</v>
      </c>
    </row>
    <row r="2102" spans="2:6" x14ac:dyDescent="0.25">
      <c r="B2102" s="1" t="s">
        <v>704</v>
      </c>
      <c r="C2102" t="s">
        <v>989</v>
      </c>
      <c r="D2102">
        <v>451.25</v>
      </c>
      <c r="E2102">
        <v>19061</v>
      </c>
      <c r="F2102">
        <v>550.29999999999995</v>
      </c>
    </row>
    <row r="2103" spans="2:6" x14ac:dyDescent="0.25">
      <c r="B2103" s="1" t="s">
        <v>896</v>
      </c>
      <c r="C2103" t="s">
        <v>989</v>
      </c>
      <c r="D2103">
        <v>16.48</v>
      </c>
      <c r="E2103">
        <v>1660</v>
      </c>
      <c r="F2103">
        <v>20.100000000000001</v>
      </c>
    </row>
    <row r="2104" spans="2:6" x14ac:dyDescent="0.25">
      <c r="B2104" s="1" t="s">
        <v>708</v>
      </c>
      <c r="C2104" t="s">
        <v>709</v>
      </c>
      <c r="D2104">
        <v>39.869999999999997</v>
      </c>
      <c r="E2104">
        <v>4015</v>
      </c>
      <c r="F2104">
        <v>0</v>
      </c>
    </row>
    <row r="2105" spans="2:6" x14ac:dyDescent="0.25">
      <c r="B2105" s="1" t="s">
        <v>715</v>
      </c>
      <c r="C2105" t="s">
        <v>767</v>
      </c>
      <c r="D2105">
        <v>470.9</v>
      </c>
      <c r="E2105">
        <v>47422</v>
      </c>
      <c r="F2105">
        <v>554</v>
      </c>
    </row>
    <row r="2106" spans="2:6" x14ac:dyDescent="0.25">
      <c r="B2106" s="1" t="s">
        <v>717</v>
      </c>
      <c r="C2106" t="s">
        <v>767</v>
      </c>
      <c r="D2106">
        <v>1500.36</v>
      </c>
      <c r="E2106">
        <v>151093</v>
      </c>
      <c r="F2106">
        <v>1741.2</v>
      </c>
    </row>
    <row r="2107" spans="2:6" x14ac:dyDescent="0.25">
      <c r="B2107" s="1" t="s">
        <v>902</v>
      </c>
      <c r="C2107" t="s">
        <v>767</v>
      </c>
      <c r="D2107">
        <v>540.52</v>
      </c>
      <c r="E2107">
        <v>54433</v>
      </c>
      <c r="F2107">
        <v>581.4</v>
      </c>
    </row>
    <row r="2108" spans="2:6" x14ac:dyDescent="0.25">
      <c r="B2108" s="1" t="s">
        <v>926</v>
      </c>
      <c r="C2108" t="s">
        <v>767</v>
      </c>
      <c r="D2108">
        <v>130.13999999999999</v>
      </c>
      <c r="E2108">
        <v>9935</v>
      </c>
      <c r="F2108">
        <v>153.1</v>
      </c>
    </row>
    <row r="2109" spans="2:6" x14ac:dyDescent="0.25">
      <c r="B2109" s="1" t="s">
        <v>992</v>
      </c>
      <c r="C2109" t="s">
        <v>767</v>
      </c>
      <c r="D2109">
        <v>17.55</v>
      </c>
      <c r="E2109">
        <v>1767</v>
      </c>
      <c r="F2109">
        <v>0</v>
      </c>
    </row>
    <row r="2110" spans="2:6" x14ac:dyDescent="0.25">
      <c r="B2110" s="1" t="s">
        <v>893</v>
      </c>
      <c r="C2110" t="s">
        <v>914</v>
      </c>
      <c r="D2110">
        <v>189.07</v>
      </c>
      <c r="E2110">
        <v>14435</v>
      </c>
      <c r="F2110">
        <v>227.8</v>
      </c>
    </row>
    <row r="2111" spans="2:6" x14ac:dyDescent="0.25">
      <c r="B2111" s="1" t="s">
        <v>867</v>
      </c>
      <c r="C2111" t="s">
        <v>991</v>
      </c>
      <c r="D2111">
        <v>267.23</v>
      </c>
      <c r="E2111">
        <v>26911</v>
      </c>
      <c r="F2111">
        <v>342.6</v>
      </c>
    </row>
    <row r="2112" spans="2:6" x14ac:dyDescent="0.25">
      <c r="B2112" s="1" t="s">
        <v>868</v>
      </c>
      <c r="C2112" t="s">
        <v>991</v>
      </c>
      <c r="D2112">
        <v>11.29</v>
      </c>
      <c r="E2112">
        <v>1137</v>
      </c>
      <c r="F2112">
        <v>8.8000000000000007</v>
      </c>
    </row>
    <row r="2114" spans="1:6" x14ac:dyDescent="0.25">
      <c r="A2114" s="49" t="s">
        <v>671</v>
      </c>
      <c r="D2114" s="49">
        <f>SUM(D2096:D2112)</f>
        <v>5144.7999999999984</v>
      </c>
      <c r="E2114" s="49">
        <f>SUM(E2096:E2112)</f>
        <v>483659</v>
      </c>
      <c r="F2114" s="49">
        <f>SUM(F2096:F2112)</f>
        <v>4943.4000000000005</v>
      </c>
    </row>
    <row r="2117" spans="1:6" x14ac:dyDescent="0.25">
      <c r="A2117" s="49" t="s">
        <v>393</v>
      </c>
    </row>
    <row r="2118" spans="1:6" x14ac:dyDescent="0.25">
      <c r="A2118" s="49" t="s">
        <v>649</v>
      </c>
      <c r="B2118" s="24"/>
      <c r="C2118" s="24"/>
      <c r="D2118" s="24"/>
      <c r="E2118" s="24"/>
      <c r="F2118" s="24"/>
    </row>
    <row r="2119" spans="1:6" ht="15" customHeight="1" x14ac:dyDescent="0.25">
      <c r="B2119" s="1" t="s">
        <v>672</v>
      </c>
      <c r="C2119" t="s">
        <v>686</v>
      </c>
      <c r="D2119">
        <v>57.6</v>
      </c>
      <c r="E2119">
        <v>5775</v>
      </c>
      <c r="F2119">
        <v>26.7</v>
      </c>
    </row>
    <row r="2120" spans="1:6" x14ac:dyDescent="0.25">
      <c r="B2120" s="1" t="s">
        <v>674</v>
      </c>
      <c r="C2120" t="s">
        <v>688</v>
      </c>
      <c r="D2120">
        <v>553.72</v>
      </c>
      <c r="E2120">
        <v>55519</v>
      </c>
      <c r="F2120">
        <v>313.39999999999998</v>
      </c>
    </row>
    <row r="2121" spans="1:6" x14ac:dyDescent="0.25">
      <c r="B2121" s="1" t="s">
        <v>674</v>
      </c>
      <c r="C2121" t="s">
        <v>673</v>
      </c>
      <c r="D2121">
        <v>448.8</v>
      </c>
      <c r="E2121">
        <v>44999</v>
      </c>
      <c r="F2121">
        <v>148.4</v>
      </c>
    </row>
    <row r="2122" spans="1:6" x14ac:dyDescent="0.25">
      <c r="B2122" s="1" t="s">
        <v>703</v>
      </c>
      <c r="C2122" t="s">
        <v>688</v>
      </c>
      <c r="D2122">
        <v>94.98</v>
      </c>
      <c r="E2122">
        <v>9523</v>
      </c>
      <c r="F2122">
        <v>62.6</v>
      </c>
    </row>
    <row r="2123" spans="1:6" x14ac:dyDescent="0.25">
      <c r="B2123" s="1" t="s">
        <v>704</v>
      </c>
      <c r="C2123" t="s">
        <v>723</v>
      </c>
      <c r="D2123">
        <v>552.52</v>
      </c>
      <c r="E2123">
        <v>23096</v>
      </c>
      <c r="F2123">
        <v>673.8</v>
      </c>
    </row>
    <row r="2124" spans="1:6" x14ac:dyDescent="0.25">
      <c r="B2124" s="1" t="s">
        <v>708</v>
      </c>
      <c r="C2124" t="s">
        <v>709</v>
      </c>
      <c r="D2124">
        <v>45.03</v>
      </c>
      <c r="E2124">
        <v>4515</v>
      </c>
      <c r="F2124">
        <v>0</v>
      </c>
    </row>
    <row r="2125" spans="1:6" x14ac:dyDescent="0.25">
      <c r="B2125" s="1" t="s">
        <v>715</v>
      </c>
      <c r="C2125" t="s">
        <v>995</v>
      </c>
      <c r="D2125">
        <v>115.7</v>
      </c>
      <c r="E2125">
        <v>11601</v>
      </c>
      <c r="F2125">
        <v>282.2</v>
      </c>
    </row>
    <row r="2126" spans="1:6" x14ac:dyDescent="0.25">
      <c r="B2126" s="1" t="s">
        <v>717</v>
      </c>
      <c r="C2126" t="s">
        <v>767</v>
      </c>
      <c r="D2126">
        <v>1019.98</v>
      </c>
      <c r="E2126">
        <v>102269</v>
      </c>
      <c r="F2126">
        <v>1193.2</v>
      </c>
    </row>
    <row r="2127" spans="1:6" x14ac:dyDescent="0.25">
      <c r="B2127" s="1" t="s">
        <v>850</v>
      </c>
      <c r="C2127" t="s">
        <v>920</v>
      </c>
      <c r="D2127">
        <v>75.260000000000005</v>
      </c>
      <c r="E2127">
        <v>7546</v>
      </c>
      <c r="F2127">
        <v>134.4</v>
      </c>
    </row>
    <row r="2128" spans="1:6" x14ac:dyDescent="0.25">
      <c r="B2128" s="1" t="s">
        <v>1001</v>
      </c>
      <c r="C2128" t="s">
        <v>709</v>
      </c>
      <c r="D2128">
        <v>14.4</v>
      </c>
      <c r="E2128">
        <v>1444</v>
      </c>
      <c r="F2128">
        <v>0</v>
      </c>
    </row>
    <row r="2129" spans="1:6" x14ac:dyDescent="0.25">
      <c r="B2129" s="1" t="s">
        <v>710</v>
      </c>
      <c r="C2129" t="s">
        <v>891</v>
      </c>
      <c r="D2129">
        <v>512.09</v>
      </c>
      <c r="E2129">
        <v>51345</v>
      </c>
      <c r="F2129">
        <v>673.8</v>
      </c>
    </row>
    <row r="2130" spans="1:6" x14ac:dyDescent="0.25">
      <c r="B2130" s="1" t="s">
        <v>992</v>
      </c>
      <c r="C2130" t="s">
        <v>767</v>
      </c>
      <c r="D2130">
        <v>15.01</v>
      </c>
      <c r="E2130">
        <v>1505</v>
      </c>
      <c r="F2130">
        <v>0</v>
      </c>
    </row>
    <row r="2132" spans="1:6" x14ac:dyDescent="0.25">
      <c r="A2132" s="49" t="s">
        <v>671</v>
      </c>
      <c r="D2132" s="49">
        <f>SUM(D2119:D2130)</f>
        <v>3505.0900000000006</v>
      </c>
      <c r="E2132" s="49">
        <f>SUM(E2119:E2130)</f>
        <v>319137</v>
      </c>
      <c r="F2132" s="49">
        <f>SUM(F2119:F2130)</f>
        <v>3508.5</v>
      </c>
    </row>
    <row r="2135" spans="1:6" x14ac:dyDescent="0.25">
      <c r="A2135" s="49" t="s">
        <v>396</v>
      </c>
    </row>
    <row r="2136" spans="1:6" x14ac:dyDescent="0.25">
      <c r="A2136" s="49" t="s">
        <v>649</v>
      </c>
      <c r="B2136" s="24"/>
      <c r="C2136" s="24"/>
      <c r="D2136" s="24"/>
      <c r="E2136" s="24"/>
      <c r="F2136" s="24"/>
    </row>
    <row r="2137" spans="1:6" ht="15" customHeight="1" x14ac:dyDescent="0.25">
      <c r="B2137" s="1" t="s">
        <v>672</v>
      </c>
      <c r="C2137" t="s">
        <v>701</v>
      </c>
      <c r="D2137">
        <v>50.23</v>
      </c>
      <c r="E2137">
        <v>5053</v>
      </c>
      <c r="F2137">
        <v>16.7</v>
      </c>
    </row>
    <row r="2138" spans="1:6" x14ac:dyDescent="0.25">
      <c r="B2138" s="1" t="s">
        <v>731</v>
      </c>
      <c r="C2138" t="s">
        <v>673</v>
      </c>
      <c r="D2138">
        <v>10.78</v>
      </c>
      <c r="E2138">
        <v>822</v>
      </c>
      <c r="F2138">
        <v>2.9</v>
      </c>
    </row>
    <row r="2139" spans="1:6" x14ac:dyDescent="0.25">
      <c r="B2139" s="1" t="s">
        <v>674</v>
      </c>
      <c r="C2139" t="s">
        <v>688</v>
      </c>
      <c r="D2139">
        <v>874.03</v>
      </c>
      <c r="E2139">
        <v>87933</v>
      </c>
      <c r="F2139">
        <v>523.29999999999995</v>
      </c>
    </row>
    <row r="2140" spans="1:6" x14ac:dyDescent="0.25">
      <c r="B2140" s="1" t="s">
        <v>674</v>
      </c>
      <c r="C2140" t="s">
        <v>673</v>
      </c>
      <c r="D2140">
        <v>238.63</v>
      </c>
      <c r="E2140">
        <v>24008</v>
      </c>
      <c r="F2140">
        <v>78.5</v>
      </c>
    </row>
    <row r="2141" spans="1:6" x14ac:dyDescent="0.25">
      <c r="B2141" s="1" t="s">
        <v>703</v>
      </c>
      <c r="C2141" t="s">
        <v>688</v>
      </c>
      <c r="D2141">
        <v>54.19</v>
      </c>
      <c r="E2141">
        <v>5452</v>
      </c>
      <c r="F2141">
        <v>33.9</v>
      </c>
    </row>
    <row r="2142" spans="1:6" x14ac:dyDescent="0.25">
      <c r="B2142" s="1" t="s">
        <v>865</v>
      </c>
      <c r="C2142" t="s">
        <v>673</v>
      </c>
      <c r="D2142">
        <v>10.119999999999999</v>
      </c>
      <c r="E2142">
        <v>1018</v>
      </c>
      <c r="F2142">
        <v>2.6</v>
      </c>
    </row>
    <row r="2143" spans="1:6" x14ac:dyDescent="0.25">
      <c r="B2143" s="1" t="s">
        <v>704</v>
      </c>
      <c r="C2143" t="s">
        <v>989</v>
      </c>
      <c r="D2143">
        <v>442.72</v>
      </c>
      <c r="E2143">
        <v>18657</v>
      </c>
      <c r="F2143">
        <v>539.9</v>
      </c>
    </row>
    <row r="2144" spans="1:6" x14ac:dyDescent="0.25">
      <c r="B2144" s="1" t="s">
        <v>708</v>
      </c>
      <c r="C2144" t="s">
        <v>709</v>
      </c>
      <c r="D2144">
        <v>39.81</v>
      </c>
      <c r="E2144">
        <v>4005</v>
      </c>
      <c r="F2144">
        <v>0</v>
      </c>
    </row>
    <row r="2145" spans="1:6" x14ac:dyDescent="0.25">
      <c r="B2145" s="1" t="s">
        <v>715</v>
      </c>
      <c r="C2145" t="s">
        <v>995</v>
      </c>
      <c r="D2145">
        <v>193.03</v>
      </c>
      <c r="E2145">
        <v>19420</v>
      </c>
      <c r="F2145">
        <v>438.7</v>
      </c>
    </row>
    <row r="2146" spans="1:6" x14ac:dyDescent="0.25">
      <c r="B2146" s="1" t="s">
        <v>717</v>
      </c>
      <c r="C2146" t="s">
        <v>767</v>
      </c>
      <c r="D2146">
        <v>1399.27</v>
      </c>
      <c r="E2146">
        <v>140776</v>
      </c>
      <c r="F2146">
        <v>1622.1</v>
      </c>
    </row>
    <row r="2147" spans="1:6" x14ac:dyDescent="0.25">
      <c r="B2147" s="1" t="s">
        <v>902</v>
      </c>
      <c r="C2147" t="s">
        <v>767</v>
      </c>
      <c r="D2147">
        <v>550.16</v>
      </c>
      <c r="E2147">
        <v>55349</v>
      </c>
      <c r="F2147">
        <v>586.5</v>
      </c>
    </row>
    <row r="2148" spans="1:6" x14ac:dyDescent="0.25">
      <c r="B2148" s="1" t="s">
        <v>926</v>
      </c>
      <c r="C2148" t="s">
        <v>767</v>
      </c>
      <c r="D2148">
        <v>124.7</v>
      </c>
      <c r="E2148">
        <v>9508</v>
      </c>
      <c r="F2148">
        <v>146.69999999999999</v>
      </c>
    </row>
    <row r="2149" spans="1:6" x14ac:dyDescent="0.25">
      <c r="B2149" s="1" t="s">
        <v>992</v>
      </c>
      <c r="C2149" t="s">
        <v>767</v>
      </c>
      <c r="D2149">
        <v>13.27</v>
      </c>
      <c r="E2149">
        <v>1335</v>
      </c>
      <c r="F2149">
        <v>0</v>
      </c>
    </row>
    <row r="2150" spans="1:6" x14ac:dyDescent="0.25">
      <c r="B2150" s="1" t="s">
        <v>893</v>
      </c>
      <c r="C2150" t="s">
        <v>914</v>
      </c>
      <c r="D2150">
        <v>386.03</v>
      </c>
      <c r="E2150">
        <v>29434</v>
      </c>
      <c r="F2150">
        <v>465.1</v>
      </c>
    </row>
    <row r="2151" spans="1:6" x14ac:dyDescent="0.25">
      <c r="B2151" s="1" t="s">
        <v>867</v>
      </c>
      <c r="C2151" t="s">
        <v>991</v>
      </c>
      <c r="D2151">
        <v>58.34</v>
      </c>
      <c r="E2151">
        <v>5870</v>
      </c>
      <c r="F2151">
        <v>74.8</v>
      </c>
    </row>
    <row r="2152" spans="1:6" x14ac:dyDescent="0.25">
      <c r="B2152" s="1" t="s">
        <v>996</v>
      </c>
      <c r="C2152" t="s">
        <v>991</v>
      </c>
      <c r="D2152">
        <v>19.559999999999999</v>
      </c>
      <c r="E2152">
        <v>1968</v>
      </c>
      <c r="F2152">
        <v>15.3</v>
      </c>
    </row>
    <row r="2154" spans="1:6" x14ac:dyDescent="0.25">
      <c r="A2154" s="49" t="s">
        <v>671</v>
      </c>
      <c r="D2154" s="49">
        <f>SUM(D2137:D2152)</f>
        <v>4464.87</v>
      </c>
      <c r="E2154" s="49">
        <f>SUM(E2137:E2152)</f>
        <v>410608</v>
      </c>
      <c r="F2154" s="49">
        <f>SUM(F2137:F2152)</f>
        <v>4547</v>
      </c>
    </row>
    <row r="2157" spans="1:6" x14ac:dyDescent="0.25">
      <c r="A2157" s="49" t="s">
        <v>399</v>
      </c>
    </row>
    <row r="2158" spans="1:6" x14ac:dyDescent="0.25">
      <c r="A2158" s="49" t="s">
        <v>649</v>
      </c>
      <c r="B2158" s="24"/>
      <c r="C2158" s="24"/>
      <c r="D2158" s="24"/>
      <c r="E2158" s="24"/>
      <c r="F2158" s="24"/>
    </row>
    <row r="2159" spans="1:6" ht="15" customHeight="1" x14ac:dyDescent="0.25">
      <c r="B2159" s="1" t="s">
        <v>672</v>
      </c>
      <c r="C2159" t="s">
        <v>701</v>
      </c>
      <c r="D2159">
        <v>329.5</v>
      </c>
      <c r="E2159">
        <v>32524</v>
      </c>
      <c r="F2159">
        <v>97.7</v>
      </c>
    </row>
    <row r="2160" spans="1:6" x14ac:dyDescent="0.25">
      <c r="B2160" s="1" t="s">
        <v>674</v>
      </c>
      <c r="C2160" t="s">
        <v>688</v>
      </c>
      <c r="D2160">
        <v>3600.38</v>
      </c>
      <c r="E2160">
        <v>355382</v>
      </c>
      <c r="F2160">
        <v>2086.4</v>
      </c>
    </row>
    <row r="2161" spans="1:6" x14ac:dyDescent="0.25">
      <c r="B2161" s="1" t="s">
        <v>674</v>
      </c>
      <c r="C2161" t="s">
        <v>673</v>
      </c>
      <c r="D2161">
        <v>1373.87</v>
      </c>
      <c r="E2161">
        <v>135610</v>
      </c>
      <c r="F2161">
        <v>464.7</v>
      </c>
    </row>
    <row r="2162" spans="1:6" x14ac:dyDescent="0.25">
      <c r="B2162" s="1" t="s">
        <v>703</v>
      </c>
      <c r="C2162" t="s">
        <v>688</v>
      </c>
      <c r="D2162">
        <v>185.49</v>
      </c>
      <c r="E2162">
        <v>18309</v>
      </c>
      <c r="F2162">
        <v>117.7</v>
      </c>
    </row>
    <row r="2163" spans="1:6" x14ac:dyDescent="0.25">
      <c r="B2163" s="1" t="s">
        <v>703</v>
      </c>
      <c r="C2163" t="s">
        <v>764</v>
      </c>
      <c r="D2163">
        <v>401.94</v>
      </c>
      <c r="E2163">
        <v>39674</v>
      </c>
      <c r="F2163">
        <v>91.8</v>
      </c>
    </row>
    <row r="2164" spans="1:6" x14ac:dyDescent="0.25">
      <c r="B2164" s="1" t="s">
        <v>704</v>
      </c>
      <c r="C2164" t="s">
        <v>989</v>
      </c>
      <c r="D2164">
        <v>1759.97</v>
      </c>
      <c r="E2164">
        <v>70826</v>
      </c>
      <c r="F2164">
        <v>2146.3000000000002</v>
      </c>
    </row>
    <row r="2165" spans="1:6" x14ac:dyDescent="0.25">
      <c r="B2165" s="1" t="s">
        <v>990</v>
      </c>
      <c r="C2165" t="s">
        <v>989</v>
      </c>
      <c r="D2165">
        <v>62.32</v>
      </c>
      <c r="E2165">
        <v>6151</v>
      </c>
      <c r="F2165">
        <v>76</v>
      </c>
    </row>
    <row r="2166" spans="1:6" x14ac:dyDescent="0.25">
      <c r="B2166" s="1" t="s">
        <v>708</v>
      </c>
      <c r="C2166" t="s">
        <v>724</v>
      </c>
      <c r="D2166">
        <v>105.48</v>
      </c>
      <c r="E2166">
        <v>10412</v>
      </c>
      <c r="F2166">
        <v>0</v>
      </c>
    </row>
    <row r="2167" spans="1:6" x14ac:dyDescent="0.25">
      <c r="B2167" s="1" t="s">
        <v>678</v>
      </c>
      <c r="C2167" t="s">
        <v>679</v>
      </c>
      <c r="D2167">
        <v>2912.81</v>
      </c>
      <c r="E2167">
        <v>287514</v>
      </c>
      <c r="F2167">
        <v>3385</v>
      </c>
    </row>
    <row r="2168" spans="1:6" x14ac:dyDescent="0.25">
      <c r="B2168" s="1" t="s">
        <v>902</v>
      </c>
      <c r="C2168" t="s">
        <v>767</v>
      </c>
      <c r="D2168">
        <v>2504.36</v>
      </c>
      <c r="E2168">
        <v>247197</v>
      </c>
      <c r="F2168">
        <v>2688.3</v>
      </c>
    </row>
    <row r="2169" spans="1:6" x14ac:dyDescent="0.25">
      <c r="B2169" s="1" t="s">
        <v>893</v>
      </c>
      <c r="C2169" t="s">
        <v>989</v>
      </c>
      <c r="D2169">
        <v>1995.17</v>
      </c>
      <c r="E2169">
        <v>148334</v>
      </c>
      <c r="F2169">
        <v>2078.3000000000002</v>
      </c>
    </row>
    <row r="2170" spans="1:6" x14ac:dyDescent="0.25">
      <c r="B2170" s="1" t="s">
        <v>811</v>
      </c>
      <c r="C2170" t="s">
        <v>991</v>
      </c>
      <c r="D2170">
        <v>131.04</v>
      </c>
      <c r="E2170">
        <v>12935</v>
      </c>
      <c r="F2170">
        <v>144</v>
      </c>
    </row>
    <row r="2171" spans="1:6" x14ac:dyDescent="0.25">
      <c r="B2171" s="1" t="s">
        <v>992</v>
      </c>
      <c r="C2171" t="s">
        <v>679</v>
      </c>
      <c r="D2171">
        <v>35.159999999999997</v>
      </c>
      <c r="E2171">
        <v>3472</v>
      </c>
      <c r="F2171">
        <v>0</v>
      </c>
    </row>
    <row r="2173" spans="1:6" x14ac:dyDescent="0.25">
      <c r="A2173" s="49" t="s">
        <v>671</v>
      </c>
      <c r="D2173" s="49">
        <f>SUM(D2159:D2171)</f>
        <v>15397.49</v>
      </c>
      <c r="E2173" s="49">
        <f>SUM(E2159:E2171)</f>
        <v>1368340</v>
      </c>
      <c r="F2173" s="49">
        <f>SUM(F2159:F2171)</f>
        <v>13376.2</v>
      </c>
    </row>
    <row r="2176" spans="1:6" x14ac:dyDescent="0.25">
      <c r="A2176" s="49" t="s">
        <v>401</v>
      </c>
    </row>
    <row r="2177" spans="1:6" x14ac:dyDescent="0.25">
      <c r="A2177" s="49" t="s">
        <v>649</v>
      </c>
      <c r="B2177" s="24"/>
      <c r="C2177" s="24"/>
      <c r="D2177" s="24"/>
      <c r="E2177" s="24"/>
      <c r="F2177" s="24"/>
    </row>
    <row r="2178" spans="1:6" ht="15" customHeight="1" x14ac:dyDescent="0.25">
      <c r="B2178" s="1" t="s">
        <v>672</v>
      </c>
      <c r="C2178" t="s">
        <v>686</v>
      </c>
      <c r="D2178">
        <v>86.96</v>
      </c>
      <c r="E2178">
        <v>8711</v>
      </c>
      <c r="F2178">
        <v>40.299999999999997</v>
      </c>
    </row>
    <row r="2179" spans="1:6" x14ac:dyDescent="0.25">
      <c r="B2179" s="1" t="s">
        <v>674</v>
      </c>
      <c r="C2179" t="s">
        <v>688</v>
      </c>
      <c r="D2179">
        <v>940.36</v>
      </c>
      <c r="E2179">
        <v>94194</v>
      </c>
      <c r="F2179">
        <v>578</v>
      </c>
    </row>
    <row r="2180" spans="1:6" x14ac:dyDescent="0.25">
      <c r="B2180" s="1" t="s">
        <v>674</v>
      </c>
      <c r="C2180" t="s">
        <v>673</v>
      </c>
      <c r="D2180">
        <v>628.51</v>
      </c>
      <c r="E2180">
        <v>62957</v>
      </c>
      <c r="F2180">
        <v>210.7</v>
      </c>
    </row>
    <row r="2181" spans="1:6" x14ac:dyDescent="0.25">
      <c r="B2181" s="1" t="s">
        <v>703</v>
      </c>
      <c r="C2181" t="s">
        <v>688</v>
      </c>
      <c r="D2181">
        <v>140</v>
      </c>
      <c r="E2181">
        <v>14024</v>
      </c>
      <c r="F2181">
        <v>92</v>
      </c>
    </row>
    <row r="2182" spans="1:6" x14ac:dyDescent="0.25">
      <c r="B2182" s="1" t="s">
        <v>704</v>
      </c>
      <c r="C2182" t="s">
        <v>723</v>
      </c>
      <c r="D2182">
        <v>832.96</v>
      </c>
      <c r="E2182">
        <v>34738</v>
      </c>
      <c r="F2182">
        <v>1015.8</v>
      </c>
    </row>
    <row r="2183" spans="1:6" x14ac:dyDescent="0.25">
      <c r="B2183" s="1" t="s">
        <v>708</v>
      </c>
      <c r="C2183" t="s">
        <v>709</v>
      </c>
      <c r="D2183">
        <v>64.59</v>
      </c>
      <c r="E2183">
        <v>6470</v>
      </c>
      <c r="F2183">
        <v>0</v>
      </c>
    </row>
    <row r="2184" spans="1:6" x14ac:dyDescent="0.25">
      <c r="B2184" s="1" t="s">
        <v>715</v>
      </c>
      <c r="C2184" t="s">
        <v>767</v>
      </c>
      <c r="D2184">
        <v>252.62</v>
      </c>
      <c r="E2184">
        <v>25305</v>
      </c>
      <c r="F2184">
        <v>297.2</v>
      </c>
    </row>
    <row r="2185" spans="1:6" x14ac:dyDescent="0.25">
      <c r="B2185" s="1" t="s">
        <v>717</v>
      </c>
      <c r="C2185" t="s">
        <v>767</v>
      </c>
      <c r="D2185">
        <v>1561.38</v>
      </c>
      <c r="E2185">
        <v>156400</v>
      </c>
      <c r="F2185">
        <v>1829.9</v>
      </c>
    </row>
    <row r="2186" spans="1:6" x14ac:dyDescent="0.25">
      <c r="B2186" s="1" t="s">
        <v>850</v>
      </c>
      <c r="C2186" t="s">
        <v>920</v>
      </c>
      <c r="D2186">
        <v>89.71</v>
      </c>
      <c r="E2186">
        <v>8986</v>
      </c>
      <c r="F2186">
        <v>160.19999999999999</v>
      </c>
    </row>
    <row r="2187" spans="1:6" x14ac:dyDescent="0.25">
      <c r="B2187" s="1" t="s">
        <v>1001</v>
      </c>
      <c r="C2187" t="s">
        <v>709</v>
      </c>
      <c r="D2187">
        <v>16.2</v>
      </c>
      <c r="E2187">
        <v>1623</v>
      </c>
      <c r="F2187">
        <v>0</v>
      </c>
    </row>
    <row r="2188" spans="1:6" x14ac:dyDescent="0.25">
      <c r="B2188" s="1" t="s">
        <v>710</v>
      </c>
      <c r="C2188" t="s">
        <v>891</v>
      </c>
      <c r="D2188">
        <v>772.01</v>
      </c>
      <c r="E2188">
        <v>77331</v>
      </c>
      <c r="F2188">
        <v>1015.8</v>
      </c>
    </row>
    <row r="2189" spans="1:6" x14ac:dyDescent="0.25">
      <c r="B2189" s="1" t="s">
        <v>992</v>
      </c>
      <c r="C2189" t="s">
        <v>767</v>
      </c>
      <c r="D2189">
        <v>21.53</v>
      </c>
      <c r="E2189">
        <v>2157</v>
      </c>
      <c r="F2189">
        <v>0</v>
      </c>
    </row>
    <row r="2191" spans="1:6" x14ac:dyDescent="0.25">
      <c r="A2191" s="49" t="s">
        <v>671</v>
      </c>
      <c r="D2191" s="49">
        <f>SUM(D2178:D2189)</f>
        <v>5406.83</v>
      </c>
      <c r="E2191" s="49">
        <f>SUM(E2178:E2189)</f>
        <v>492896</v>
      </c>
      <c r="F2191" s="49">
        <f>SUM(F2178:F2189)</f>
        <v>5239.9000000000005</v>
      </c>
    </row>
    <row r="2194" spans="1:6" x14ac:dyDescent="0.25">
      <c r="A2194" s="49" t="s">
        <v>404</v>
      </c>
    </row>
    <row r="2195" spans="1:6" x14ac:dyDescent="0.25">
      <c r="A2195" s="49" t="s">
        <v>649</v>
      </c>
      <c r="B2195" s="24"/>
      <c r="C2195" s="24"/>
      <c r="D2195" s="24"/>
      <c r="E2195" s="24"/>
      <c r="F2195" s="24"/>
    </row>
    <row r="2196" spans="1:6" ht="15" customHeight="1" x14ac:dyDescent="0.25">
      <c r="B2196" s="1" t="s">
        <v>672</v>
      </c>
      <c r="C2196" t="s">
        <v>686</v>
      </c>
      <c r="D2196">
        <v>60.41</v>
      </c>
      <c r="E2196">
        <v>5936</v>
      </c>
      <c r="F2196">
        <v>15.7</v>
      </c>
    </row>
    <row r="2197" spans="1:6" x14ac:dyDescent="0.25">
      <c r="B2197" s="1" t="s">
        <v>731</v>
      </c>
      <c r="C2197" t="s">
        <v>701</v>
      </c>
      <c r="D2197">
        <v>5.59</v>
      </c>
      <c r="E2197">
        <v>413</v>
      </c>
      <c r="F2197">
        <v>1.3</v>
      </c>
    </row>
    <row r="2198" spans="1:6" x14ac:dyDescent="0.25">
      <c r="B2198" s="1" t="s">
        <v>674</v>
      </c>
      <c r="C2198" t="s">
        <v>688</v>
      </c>
      <c r="D2198">
        <v>428.9</v>
      </c>
      <c r="E2198">
        <v>42147</v>
      </c>
      <c r="F2198">
        <v>255.1</v>
      </c>
    </row>
    <row r="2199" spans="1:6" x14ac:dyDescent="0.25">
      <c r="B2199" s="1" t="s">
        <v>674</v>
      </c>
      <c r="C2199" t="s">
        <v>673</v>
      </c>
      <c r="D2199">
        <v>216.75</v>
      </c>
      <c r="E2199">
        <v>21300</v>
      </c>
      <c r="F2199">
        <v>71.099999999999994</v>
      </c>
    </row>
    <row r="2200" spans="1:6" x14ac:dyDescent="0.25">
      <c r="B2200" s="1" t="s">
        <v>703</v>
      </c>
      <c r="C2200" t="s">
        <v>688</v>
      </c>
      <c r="D2200">
        <v>38.9</v>
      </c>
      <c r="E2200">
        <v>3823</v>
      </c>
      <c r="F2200">
        <v>21.8</v>
      </c>
    </row>
    <row r="2201" spans="1:6" x14ac:dyDescent="0.25">
      <c r="B2201" s="1" t="s">
        <v>704</v>
      </c>
      <c r="C2201" t="s">
        <v>997</v>
      </c>
      <c r="D2201">
        <v>301.27</v>
      </c>
      <c r="E2201">
        <v>11992</v>
      </c>
      <c r="F2201">
        <v>367.4</v>
      </c>
    </row>
    <row r="2202" spans="1:6" x14ac:dyDescent="0.25">
      <c r="B2202" s="1" t="s">
        <v>708</v>
      </c>
      <c r="C2202" t="s">
        <v>709</v>
      </c>
      <c r="D2202">
        <v>29.22</v>
      </c>
      <c r="E2202">
        <v>2871</v>
      </c>
      <c r="F2202">
        <v>0</v>
      </c>
    </row>
    <row r="2203" spans="1:6" x14ac:dyDescent="0.25">
      <c r="B2203" s="1" t="s">
        <v>715</v>
      </c>
      <c r="C2203" t="s">
        <v>767</v>
      </c>
      <c r="D2203">
        <v>815.18</v>
      </c>
      <c r="E2203">
        <v>80106</v>
      </c>
      <c r="F2203">
        <v>947.6</v>
      </c>
    </row>
    <row r="2204" spans="1:6" x14ac:dyDescent="0.25">
      <c r="B2204" s="1" t="s">
        <v>734</v>
      </c>
      <c r="C2204" t="s">
        <v>767</v>
      </c>
      <c r="D2204">
        <v>163.29</v>
      </c>
      <c r="E2204">
        <v>16046</v>
      </c>
      <c r="F2204">
        <v>192.1</v>
      </c>
    </row>
    <row r="2205" spans="1:6" x14ac:dyDescent="0.25">
      <c r="B2205" s="1" t="s">
        <v>902</v>
      </c>
      <c r="C2205" t="s">
        <v>767</v>
      </c>
      <c r="D2205">
        <v>781.43</v>
      </c>
      <c r="E2205">
        <v>76789</v>
      </c>
      <c r="F2205">
        <v>821.9</v>
      </c>
    </row>
    <row r="2206" spans="1:6" x14ac:dyDescent="0.25">
      <c r="B2206" s="1" t="s">
        <v>926</v>
      </c>
      <c r="C2206" t="s">
        <v>767</v>
      </c>
      <c r="D2206">
        <v>28.39</v>
      </c>
      <c r="E2206">
        <v>2098</v>
      </c>
      <c r="F2206">
        <v>33.4</v>
      </c>
    </row>
    <row r="2207" spans="1:6" x14ac:dyDescent="0.25">
      <c r="B2207" s="1" t="s">
        <v>893</v>
      </c>
      <c r="C2207" t="s">
        <v>735</v>
      </c>
      <c r="D2207">
        <v>271.75</v>
      </c>
      <c r="E2207">
        <v>20084</v>
      </c>
      <c r="F2207">
        <v>331.4</v>
      </c>
    </row>
    <row r="2208" spans="1:6" x14ac:dyDescent="0.25">
      <c r="B2208" s="1" t="s">
        <v>811</v>
      </c>
      <c r="C2208" t="s">
        <v>735</v>
      </c>
      <c r="D2208">
        <v>28.08</v>
      </c>
      <c r="E2208">
        <v>2759</v>
      </c>
      <c r="F2208">
        <v>36</v>
      </c>
    </row>
    <row r="2209" spans="1:6" x14ac:dyDescent="0.25">
      <c r="B2209" s="1" t="s">
        <v>1000</v>
      </c>
      <c r="C2209" t="s">
        <v>767</v>
      </c>
      <c r="D2209">
        <v>9.74</v>
      </c>
      <c r="E2209">
        <v>957</v>
      </c>
      <c r="F2209">
        <v>0</v>
      </c>
    </row>
    <row r="2211" spans="1:6" x14ac:dyDescent="0.25">
      <c r="A2211" s="49" t="s">
        <v>671</v>
      </c>
      <c r="D2211" s="49">
        <f>SUM(D2196:D2209)</f>
        <v>3178.8999999999992</v>
      </c>
      <c r="E2211" s="49">
        <f>SUM(E2196:E2209)</f>
        <v>287321</v>
      </c>
      <c r="F2211" s="49">
        <f>SUM(F2196:F2209)</f>
        <v>3094.8</v>
      </c>
    </row>
    <row r="2214" spans="1:6" x14ac:dyDescent="0.25">
      <c r="A2214" s="49" t="s">
        <v>407</v>
      </c>
    </row>
    <row r="2215" spans="1:6" x14ac:dyDescent="0.25">
      <c r="A2215" s="49" t="s">
        <v>649</v>
      </c>
      <c r="B2215" s="24"/>
      <c r="C2215" s="24"/>
      <c r="D2215" s="24"/>
      <c r="E2215" s="24"/>
      <c r="F2215" s="24"/>
    </row>
    <row r="2216" spans="1:6" ht="15" customHeight="1" x14ac:dyDescent="0.25">
      <c r="B2216" s="1" t="s">
        <v>672</v>
      </c>
      <c r="C2216" t="s">
        <v>686</v>
      </c>
      <c r="D2216">
        <v>125.96</v>
      </c>
      <c r="E2216">
        <v>12550</v>
      </c>
      <c r="F2216">
        <v>37.4</v>
      </c>
    </row>
    <row r="2217" spans="1:6" x14ac:dyDescent="0.25">
      <c r="B2217" s="1" t="s">
        <v>731</v>
      </c>
      <c r="C2217" t="s">
        <v>701</v>
      </c>
      <c r="D2217">
        <v>13.24</v>
      </c>
      <c r="E2217">
        <v>997</v>
      </c>
      <c r="F2217">
        <v>3.4</v>
      </c>
    </row>
    <row r="2218" spans="1:6" x14ac:dyDescent="0.25">
      <c r="B2218" s="1" t="s">
        <v>674</v>
      </c>
      <c r="C2218" t="s">
        <v>688</v>
      </c>
      <c r="D2218">
        <v>1999.14</v>
      </c>
      <c r="E2218">
        <v>199179</v>
      </c>
      <c r="F2218">
        <v>1213.8</v>
      </c>
    </row>
    <row r="2219" spans="1:6" x14ac:dyDescent="0.25">
      <c r="B2219" s="1" t="s">
        <v>674</v>
      </c>
      <c r="C2219" t="s">
        <v>673</v>
      </c>
      <c r="D2219">
        <v>689.45</v>
      </c>
      <c r="E2219">
        <v>68692</v>
      </c>
      <c r="F2219">
        <v>230.1</v>
      </c>
    </row>
    <row r="2220" spans="1:6" x14ac:dyDescent="0.25">
      <c r="B2220" s="1" t="s">
        <v>703</v>
      </c>
      <c r="C2220" t="s">
        <v>688</v>
      </c>
      <c r="D2220">
        <v>0</v>
      </c>
      <c r="E2220">
        <v>0</v>
      </c>
      <c r="F2220">
        <v>0</v>
      </c>
    </row>
    <row r="2221" spans="1:6" x14ac:dyDescent="0.25">
      <c r="B2221" s="1" t="s">
        <v>703</v>
      </c>
      <c r="C2221" t="s">
        <v>898</v>
      </c>
      <c r="D2221">
        <v>882.62</v>
      </c>
      <c r="E2221">
        <v>87938</v>
      </c>
      <c r="F2221">
        <v>303.8</v>
      </c>
    </row>
    <row r="2222" spans="1:6" x14ac:dyDescent="0.25">
      <c r="B2222" s="1" t="s">
        <v>704</v>
      </c>
      <c r="C2222" t="s">
        <v>997</v>
      </c>
      <c r="D2222">
        <v>953.58</v>
      </c>
      <c r="E2222">
        <v>39257</v>
      </c>
      <c r="F2222">
        <v>1162.9000000000001</v>
      </c>
    </row>
    <row r="2223" spans="1:6" x14ac:dyDescent="0.25">
      <c r="B2223" s="1" t="s">
        <v>708</v>
      </c>
      <c r="C2223" t="s">
        <v>709</v>
      </c>
      <c r="D2223">
        <v>69.180000000000007</v>
      </c>
      <c r="E2223">
        <v>6893</v>
      </c>
      <c r="F2223">
        <v>0</v>
      </c>
    </row>
    <row r="2224" spans="1:6" x14ac:dyDescent="0.25">
      <c r="B2224" s="1" t="s">
        <v>715</v>
      </c>
      <c r="C2224" t="s">
        <v>767</v>
      </c>
      <c r="D2224">
        <v>523.6</v>
      </c>
      <c r="E2224">
        <v>52168</v>
      </c>
      <c r="F2224">
        <v>616</v>
      </c>
    </row>
    <row r="2225" spans="1:6" x14ac:dyDescent="0.25">
      <c r="B2225" s="1" t="s">
        <v>717</v>
      </c>
      <c r="C2225" t="s">
        <v>767</v>
      </c>
      <c r="D2225">
        <v>2203.5500000000002</v>
      </c>
      <c r="E2225">
        <v>219545</v>
      </c>
      <c r="F2225">
        <v>2538.1999999999998</v>
      </c>
    </row>
    <row r="2226" spans="1:6" x14ac:dyDescent="0.25">
      <c r="B2226" s="1" t="s">
        <v>902</v>
      </c>
      <c r="C2226" t="s">
        <v>767</v>
      </c>
      <c r="D2226">
        <v>843.52</v>
      </c>
      <c r="E2226">
        <v>84041</v>
      </c>
      <c r="F2226">
        <v>904.7</v>
      </c>
    </row>
    <row r="2227" spans="1:6" x14ac:dyDescent="0.25">
      <c r="B2227" s="1" t="s">
        <v>926</v>
      </c>
      <c r="C2227" t="s">
        <v>767</v>
      </c>
      <c r="D2227">
        <v>128.35</v>
      </c>
      <c r="E2227">
        <v>9661</v>
      </c>
      <c r="F2227">
        <v>151</v>
      </c>
    </row>
    <row r="2228" spans="1:6" x14ac:dyDescent="0.25">
      <c r="B2228" s="1" t="s">
        <v>850</v>
      </c>
      <c r="C2228" t="s">
        <v>789</v>
      </c>
      <c r="D2228">
        <v>191.16</v>
      </c>
      <c r="E2228">
        <v>19046</v>
      </c>
      <c r="F2228">
        <v>324</v>
      </c>
    </row>
    <row r="2229" spans="1:6" x14ac:dyDescent="0.25">
      <c r="B2229" s="1" t="s">
        <v>893</v>
      </c>
      <c r="C2229" t="s">
        <v>997</v>
      </c>
      <c r="D2229">
        <v>832.19</v>
      </c>
      <c r="E2229">
        <v>62641</v>
      </c>
      <c r="F2229">
        <v>990.7</v>
      </c>
    </row>
    <row r="2230" spans="1:6" x14ac:dyDescent="0.25">
      <c r="B2230" s="1" t="s">
        <v>811</v>
      </c>
      <c r="C2230" t="s">
        <v>999</v>
      </c>
      <c r="D2230">
        <v>130.87</v>
      </c>
      <c r="E2230">
        <v>13039</v>
      </c>
      <c r="F2230">
        <v>172.2</v>
      </c>
    </row>
    <row r="2231" spans="1:6" x14ac:dyDescent="0.25">
      <c r="B2231" s="1" t="s">
        <v>996</v>
      </c>
      <c r="C2231" t="s">
        <v>999</v>
      </c>
      <c r="D2231">
        <v>58.48</v>
      </c>
      <c r="E2231">
        <v>5827</v>
      </c>
      <c r="F2231">
        <v>46.6</v>
      </c>
    </row>
    <row r="2233" spans="1:6" x14ac:dyDescent="0.25">
      <c r="A2233" s="49" t="s">
        <v>671</v>
      </c>
      <c r="D2233" s="49">
        <f>SUM(D2216:D2231)</f>
        <v>9644.8900000000012</v>
      </c>
      <c r="E2233" s="49">
        <f>SUM(E2216:E2231)</f>
        <v>881474</v>
      </c>
      <c r="F2233" s="49">
        <f>SUM(F2216:F2231)</f>
        <v>8694.8000000000011</v>
      </c>
    </row>
    <row r="2236" spans="1:6" x14ac:dyDescent="0.25">
      <c r="A2236" s="49" t="s">
        <v>409</v>
      </c>
    </row>
    <row r="2237" spans="1:6" x14ac:dyDescent="0.25">
      <c r="A2237" s="49" t="s">
        <v>649</v>
      </c>
      <c r="B2237" s="24"/>
      <c r="C2237" s="24"/>
      <c r="D2237" s="24"/>
      <c r="E2237" s="24"/>
      <c r="F2237" s="24"/>
    </row>
    <row r="2238" spans="1:6" ht="15" customHeight="1" x14ac:dyDescent="0.25">
      <c r="B2238" s="1" t="s">
        <v>672</v>
      </c>
      <c r="C2238" t="s">
        <v>686</v>
      </c>
      <c r="D2238">
        <v>62.98</v>
      </c>
      <c r="E2238">
        <v>6275</v>
      </c>
      <c r="F2238">
        <v>18.7</v>
      </c>
    </row>
    <row r="2239" spans="1:6" x14ac:dyDescent="0.25">
      <c r="B2239" s="1" t="s">
        <v>731</v>
      </c>
      <c r="C2239" t="s">
        <v>701</v>
      </c>
      <c r="D2239">
        <v>6.62</v>
      </c>
      <c r="E2239">
        <v>498</v>
      </c>
      <c r="F2239">
        <v>1.7</v>
      </c>
    </row>
    <row r="2240" spans="1:6" x14ac:dyDescent="0.25">
      <c r="B2240" s="1" t="s">
        <v>674</v>
      </c>
      <c r="C2240" t="s">
        <v>688</v>
      </c>
      <c r="D2240">
        <v>913.32</v>
      </c>
      <c r="E2240">
        <v>90996</v>
      </c>
      <c r="F2240">
        <v>554.4</v>
      </c>
    </row>
    <row r="2241" spans="1:6" x14ac:dyDescent="0.25">
      <c r="B2241" s="1" t="s">
        <v>674</v>
      </c>
      <c r="C2241" t="s">
        <v>673</v>
      </c>
      <c r="D2241">
        <v>495.19</v>
      </c>
      <c r="E2241">
        <v>49337</v>
      </c>
      <c r="F2241">
        <v>165.5</v>
      </c>
    </row>
    <row r="2242" spans="1:6" x14ac:dyDescent="0.25">
      <c r="B2242" s="1" t="s">
        <v>703</v>
      </c>
      <c r="C2242" t="s">
        <v>688</v>
      </c>
      <c r="D2242">
        <v>93.14</v>
      </c>
      <c r="E2242">
        <v>9280</v>
      </c>
      <c r="F2242">
        <v>62.6</v>
      </c>
    </row>
    <row r="2243" spans="1:6" x14ac:dyDescent="0.25">
      <c r="B2243" s="1" t="s">
        <v>703</v>
      </c>
      <c r="C2243" t="s">
        <v>898</v>
      </c>
      <c r="D2243">
        <v>216.41</v>
      </c>
      <c r="E2243">
        <v>21561</v>
      </c>
      <c r="F2243">
        <v>73.7</v>
      </c>
    </row>
    <row r="2244" spans="1:6" x14ac:dyDescent="0.25">
      <c r="B2244" s="1" t="s">
        <v>704</v>
      </c>
      <c r="C2244" t="s">
        <v>997</v>
      </c>
      <c r="D2244">
        <v>473.96</v>
      </c>
      <c r="E2244">
        <v>19512</v>
      </c>
      <c r="F2244">
        <v>578</v>
      </c>
    </row>
    <row r="2245" spans="1:6" x14ac:dyDescent="0.25">
      <c r="B2245" s="1" t="s">
        <v>708</v>
      </c>
      <c r="C2245" t="s">
        <v>709</v>
      </c>
      <c r="D2245">
        <v>39.33</v>
      </c>
      <c r="E2245">
        <v>3919</v>
      </c>
      <c r="F2245">
        <v>0</v>
      </c>
    </row>
    <row r="2246" spans="1:6" x14ac:dyDescent="0.25">
      <c r="B2246" s="1" t="s">
        <v>715</v>
      </c>
      <c r="C2246" t="s">
        <v>767</v>
      </c>
      <c r="D2246">
        <v>287.39</v>
      </c>
      <c r="E2246">
        <v>28633</v>
      </c>
      <c r="F2246">
        <v>338.1</v>
      </c>
    </row>
    <row r="2247" spans="1:6" x14ac:dyDescent="0.25">
      <c r="B2247" s="1" t="s">
        <v>717</v>
      </c>
      <c r="C2247" t="s">
        <v>767</v>
      </c>
      <c r="D2247">
        <v>1180.51</v>
      </c>
      <c r="E2247">
        <v>117617</v>
      </c>
      <c r="F2247">
        <v>1355.7</v>
      </c>
    </row>
    <row r="2248" spans="1:6" x14ac:dyDescent="0.25">
      <c r="B2248" s="1" t="s">
        <v>902</v>
      </c>
      <c r="C2248" t="s">
        <v>767</v>
      </c>
      <c r="D2248">
        <v>594.04999999999995</v>
      </c>
      <c r="E2248">
        <v>59187</v>
      </c>
      <c r="F2248">
        <v>652.6</v>
      </c>
    </row>
    <row r="2249" spans="1:6" x14ac:dyDescent="0.25">
      <c r="B2249" s="1" t="s">
        <v>926</v>
      </c>
      <c r="C2249" t="s">
        <v>767</v>
      </c>
      <c r="D2249">
        <v>64.180000000000007</v>
      </c>
      <c r="E2249">
        <v>4831</v>
      </c>
      <c r="F2249">
        <v>75.5</v>
      </c>
    </row>
    <row r="2250" spans="1:6" x14ac:dyDescent="0.25">
      <c r="B2250" s="1" t="s">
        <v>850</v>
      </c>
      <c r="C2250" t="s">
        <v>789</v>
      </c>
      <c r="D2250">
        <v>95.58</v>
      </c>
      <c r="E2250">
        <v>9523</v>
      </c>
      <c r="F2250">
        <v>162</v>
      </c>
    </row>
    <row r="2251" spans="1:6" x14ac:dyDescent="0.25">
      <c r="B2251" s="1" t="s">
        <v>893</v>
      </c>
      <c r="C2251" t="s">
        <v>997</v>
      </c>
      <c r="D2251">
        <v>430.17</v>
      </c>
      <c r="E2251">
        <v>32380</v>
      </c>
      <c r="F2251">
        <v>491.9</v>
      </c>
    </row>
    <row r="2252" spans="1:6" x14ac:dyDescent="0.25">
      <c r="B2252" s="1" t="s">
        <v>811</v>
      </c>
      <c r="C2252" t="s">
        <v>999</v>
      </c>
      <c r="D2252">
        <v>65.44</v>
      </c>
      <c r="E2252">
        <v>6520</v>
      </c>
      <c r="F2252">
        <v>86.1</v>
      </c>
    </row>
    <row r="2253" spans="1:6" x14ac:dyDescent="0.25">
      <c r="B2253" s="1" t="s">
        <v>996</v>
      </c>
      <c r="C2253" t="s">
        <v>999</v>
      </c>
      <c r="D2253">
        <v>31.53</v>
      </c>
      <c r="E2253">
        <v>3141</v>
      </c>
      <c r="F2253">
        <v>25.2</v>
      </c>
    </row>
    <row r="2255" spans="1:6" x14ac:dyDescent="0.25">
      <c r="A2255" s="49" t="s">
        <v>671</v>
      </c>
      <c r="D2255" s="49">
        <f>SUM(D2238:D2253)</f>
        <v>5049.8</v>
      </c>
      <c r="E2255" s="49">
        <f>SUM(E2238:E2253)</f>
        <v>463210</v>
      </c>
      <c r="F2255" s="49">
        <f>SUM(F2238:F2253)</f>
        <v>4641.7</v>
      </c>
    </row>
    <row r="2258" spans="1:6" x14ac:dyDescent="0.25">
      <c r="A2258" s="49" t="s">
        <v>411</v>
      </c>
    </row>
    <row r="2259" spans="1:6" x14ac:dyDescent="0.25">
      <c r="A2259" s="49" t="s">
        <v>649</v>
      </c>
      <c r="B2259" s="24"/>
      <c r="C2259" s="24"/>
      <c r="D2259" s="24"/>
      <c r="E2259" s="24"/>
      <c r="F2259" s="24"/>
    </row>
    <row r="2260" spans="1:6" ht="15" customHeight="1" x14ac:dyDescent="0.25">
      <c r="B2260" s="1" t="s">
        <v>672</v>
      </c>
      <c r="C2260" t="s">
        <v>686</v>
      </c>
      <c r="D2260">
        <v>23.78</v>
      </c>
      <c r="E2260">
        <v>2374</v>
      </c>
      <c r="F2260">
        <v>7.2</v>
      </c>
    </row>
    <row r="2261" spans="1:6" x14ac:dyDescent="0.25">
      <c r="B2261" s="1" t="s">
        <v>731</v>
      </c>
      <c r="C2261" t="s">
        <v>701</v>
      </c>
      <c r="D2261">
        <v>3.16</v>
      </c>
      <c r="E2261">
        <v>238</v>
      </c>
      <c r="F2261">
        <v>0.8</v>
      </c>
    </row>
    <row r="2262" spans="1:6" x14ac:dyDescent="0.25">
      <c r="B2262" s="1" t="s">
        <v>674</v>
      </c>
      <c r="C2262" t="s">
        <v>688</v>
      </c>
      <c r="D2262">
        <v>483.74</v>
      </c>
      <c r="E2262">
        <v>48290</v>
      </c>
      <c r="F2262">
        <v>293.8</v>
      </c>
    </row>
    <row r="2263" spans="1:6" x14ac:dyDescent="0.25">
      <c r="B2263" s="1" t="s">
        <v>674</v>
      </c>
      <c r="C2263" t="s">
        <v>673</v>
      </c>
      <c r="D2263">
        <v>207.19</v>
      </c>
      <c r="E2263">
        <v>20683</v>
      </c>
      <c r="F2263">
        <v>69.099999999999994</v>
      </c>
    </row>
    <row r="2264" spans="1:6" x14ac:dyDescent="0.25">
      <c r="B2264" s="1" t="s">
        <v>703</v>
      </c>
      <c r="C2264" t="s">
        <v>688</v>
      </c>
      <c r="D2264">
        <v>93.14</v>
      </c>
      <c r="E2264">
        <v>9298</v>
      </c>
      <c r="F2264">
        <v>62.6</v>
      </c>
    </row>
    <row r="2265" spans="1:6" x14ac:dyDescent="0.25">
      <c r="B2265" s="1" t="s">
        <v>703</v>
      </c>
      <c r="C2265" t="s">
        <v>898</v>
      </c>
      <c r="D2265">
        <v>9.94</v>
      </c>
      <c r="E2265">
        <v>992</v>
      </c>
      <c r="F2265">
        <v>2.8</v>
      </c>
    </row>
    <row r="2266" spans="1:6" x14ac:dyDescent="0.25">
      <c r="B2266" s="1" t="s">
        <v>704</v>
      </c>
      <c r="C2266" t="s">
        <v>997</v>
      </c>
      <c r="D2266">
        <v>235.09</v>
      </c>
      <c r="E2266">
        <v>9724</v>
      </c>
      <c r="F2266">
        <v>286.7</v>
      </c>
    </row>
    <row r="2267" spans="1:6" x14ac:dyDescent="0.25">
      <c r="B2267" s="1" t="s">
        <v>708</v>
      </c>
      <c r="C2267" t="s">
        <v>709</v>
      </c>
      <c r="D2267">
        <v>23.07</v>
      </c>
      <c r="E2267">
        <v>2303</v>
      </c>
      <c r="F2267">
        <v>0</v>
      </c>
    </row>
    <row r="2268" spans="1:6" x14ac:dyDescent="0.25">
      <c r="B2268" s="1" t="s">
        <v>715</v>
      </c>
      <c r="C2268" t="s">
        <v>767</v>
      </c>
      <c r="D2268">
        <v>480</v>
      </c>
      <c r="E2268">
        <v>47917</v>
      </c>
      <c r="F2268">
        <v>564.70000000000005</v>
      </c>
    </row>
    <row r="2269" spans="1:6" x14ac:dyDescent="0.25">
      <c r="B2269" s="1" t="s">
        <v>717</v>
      </c>
      <c r="C2269" t="s">
        <v>767</v>
      </c>
      <c r="D2269">
        <v>590.64</v>
      </c>
      <c r="E2269">
        <v>58962</v>
      </c>
      <c r="F2269">
        <v>676.8</v>
      </c>
    </row>
    <row r="2270" spans="1:6" x14ac:dyDescent="0.25">
      <c r="B2270" s="1" t="s">
        <v>902</v>
      </c>
      <c r="C2270" t="s">
        <v>767</v>
      </c>
      <c r="D2270">
        <v>222.2</v>
      </c>
      <c r="E2270">
        <v>22182</v>
      </c>
      <c r="F2270">
        <v>237</v>
      </c>
    </row>
    <row r="2271" spans="1:6" x14ac:dyDescent="0.25">
      <c r="B2271" s="1" t="s">
        <v>926</v>
      </c>
      <c r="C2271" t="s">
        <v>767</v>
      </c>
      <c r="D2271">
        <v>32.130000000000003</v>
      </c>
      <c r="E2271">
        <v>2425</v>
      </c>
      <c r="F2271">
        <v>37.799999999999997</v>
      </c>
    </row>
    <row r="2272" spans="1:6" x14ac:dyDescent="0.25">
      <c r="B2272" s="1" t="s">
        <v>850</v>
      </c>
      <c r="C2272" t="s">
        <v>789</v>
      </c>
      <c r="D2272">
        <v>47.79</v>
      </c>
      <c r="E2272">
        <v>4771</v>
      </c>
      <c r="F2272">
        <v>81</v>
      </c>
    </row>
    <row r="2273" spans="1:6" x14ac:dyDescent="0.25">
      <c r="B2273" s="1" t="s">
        <v>893</v>
      </c>
      <c r="C2273" t="s">
        <v>997</v>
      </c>
      <c r="D2273">
        <v>214.24</v>
      </c>
      <c r="E2273">
        <v>16168</v>
      </c>
      <c r="F2273">
        <v>243.6</v>
      </c>
    </row>
    <row r="2274" spans="1:6" x14ac:dyDescent="0.25">
      <c r="B2274" s="1" t="s">
        <v>811</v>
      </c>
      <c r="C2274" t="s">
        <v>999</v>
      </c>
      <c r="D2274">
        <v>32.76</v>
      </c>
      <c r="E2274">
        <v>3270</v>
      </c>
      <c r="F2274">
        <v>43.1</v>
      </c>
    </row>
    <row r="2275" spans="1:6" x14ac:dyDescent="0.25">
      <c r="B2275" s="1" t="s">
        <v>996</v>
      </c>
      <c r="C2275" t="s">
        <v>999</v>
      </c>
      <c r="D2275">
        <v>12.01</v>
      </c>
      <c r="E2275">
        <v>1199</v>
      </c>
      <c r="F2275">
        <v>9.6</v>
      </c>
    </row>
    <row r="2277" spans="1:6" x14ac:dyDescent="0.25">
      <c r="A2277" s="49" t="s">
        <v>671</v>
      </c>
      <c r="D2277" s="49">
        <f>SUM(D2260:D2275)</f>
        <v>2710.88</v>
      </c>
      <c r="E2277" s="49">
        <f>SUM(E2260:E2275)</f>
        <v>250796</v>
      </c>
      <c r="F2277" s="49">
        <f>SUM(F2260:F2275)</f>
        <v>2616.6</v>
      </c>
    </row>
    <row r="2280" spans="1:6" x14ac:dyDescent="0.25">
      <c r="A2280" s="49" t="s">
        <v>413</v>
      </c>
    </row>
    <row r="2281" spans="1:6" x14ac:dyDescent="0.25">
      <c r="A2281" s="49" t="s">
        <v>649</v>
      </c>
      <c r="B2281" s="24"/>
      <c r="C2281" s="24"/>
      <c r="D2281" s="24"/>
      <c r="E2281" s="24"/>
      <c r="F2281" s="24"/>
    </row>
    <row r="2282" spans="1:6" ht="15" customHeight="1" x14ac:dyDescent="0.25">
      <c r="B2282" s="1" t="s">
        <v>672</v>
      </c>
      <c r="C2282" t="s">
        <v>673</v>
      </c>
      <c r="D2282">
        <v>34.92</v>
      </c>
      <c r="E2282">
        <v>3353</v>
      </c>
      <c r="F2282">
        <v>9.9</v>
      </c>
    </row>
    <row r="2283" spans="1:6" x14ac:dyDescent="0.25">
      <c r="B2283" s="1" t="s">
        <v>672</v>
      </c>
      <c r="C2283" t="s">
        <v>701</v>
      </c>
      <c r="D2283">
        <v>28.54</v>
      </c>
      <c r="E2283">
        <v>2741</v>
      </c>
      <c r="F2283">
        <v>12.5</v>
      </c>
    </row>
    <row r="2284" spans="1:6" x14ac:dyDescent="0.25">
      <c r="B2284" s="1" t="s">
        <v>674</v>
      </c>
      <c r="C2284" t="s">
        <v>688</v>
      </c>
      <c r="D2284">
        <v>535.84</v>
      </c>
      <c r="E2284">
        <v>51455</v>
      </c>
      <c r="F2284">
        <v>318.2</v>
      </c>
    </row>
    <row r="2285" spans="1:6" x14ac:dyDescent="0.25">
      <c r="B2285" s="1" t="s">
        <v>674</v>
      </c>
      <c r="C2285" t="s">
        <v>673</v>
      </c>
      <c r="D2285">
        <v>161.63999999999999</v>
      </c>
      <c r="E2285">
        <v>15522</v>
      </c>
      <c r="F2285">
        <v>53.4</v>
      </c>
    </row>
    <row r="2286" spans="1:6" x14ac:dyDescent="0.25">
      <c r="B2286" s="1" t="s">
        <v>703</v>
      </c>
      <c r="C2286" t="s">
        <v>688</v>
      </c>
      <c r="D2286">
        <v>26.19</v>
      </c>
      <c r="E2286">
        <v>2515</v>
      </c>
      <c r="F2286">
        <v>15.9</v>
      </c>
    </row>
    <row r="2287" spans="1:6" x14ac:dyDescent="0.25">
      <c r="B2287" s="1" t="s">
        <v>704</v>
      </c>
      <c r="C2287" t="s">
        <v>723</v>
      </c>
      <c r="D2287">
        <v>238.78</v>
      </c>
      <c r="E2287">
        <v>8969</v>
      </c>
      <c r="F2287">
        <v>291.2</v>
      </c>
    </row>
    <row r="2288" spans="1:6" x14ac:dyDescent="0.25">
      <c r="B2288" s="1" t="s">
        <v>728</v>
      </c>
      <c r="C2288" t="s">
        <v>707</v>
      </c>
      <c r="D2288">
        <v>145.25</v>
      </c>
      <c r="E2288">
        <v>9702</v>
      </c>
      <c r="F2288">
        <v>290.5</v>
      </c>
    </row>
    <row r="2289" spans="1:6" x14ac:dyDescent="0.25">
      <c r="B2289" s="1" t="s">
        <v>715</v>
      </c>
      <c r="C2289" t="s">
        <v>725</v>
      </c>
      <c r="D2289">
        <v>167.06</v>
      </c>
      <c r="E2289">
        <v>16042</v>
      </c>
      <c r="F2289">
        <v>150.5</v>
      </c>
    </row>
    <row r="2290" spans="1:6" x14ac:dyDescent="0.25">
      <c r="B2290" s="1" t="s">
        <v>717</v>
      </c>
      <c r="C2290" t="s">
        <v>725</v>
      </c>
      <c r="D2290">
        <v>1243.08</v>
      </c>
      <c r="E2290">
        <v>119369</v>
      </c>
      <c r="F2290">
        <v>1114.7</v>
      </c>
    </row>
    <row r="2291" spans="1:6" x14ac:dyDescent="0.25">
      <c r="B2291" s="1" t="s">
        <v>1002</v>
      </c>
      <c r="C2291" t="s">
        <v>725</v>
      </c>
      <c r="D2291">
        <v>109.04</v>
      </c>
      <c r="E2291">
        <v>10471</v>
      </c>
      <c r="F2291">
        <v>63.8</v>
      </c>
    </row>
    <row r="2292" spans="1:6" x14ac:dyDescent="0.25">
      <c r="B2292" s="1" t="s">
        <v>893</v>
      </c>
      <c r="C2292" t="s">
        <v>723</v>
      </c>
      <c r="D2292">
        <v>488.63</v>
      </c>
      <c r="E2292">
        <v>35019</v>
      </c>
      <c r="F2292">
        <v>581.70000000000005</v>
      </c>
    </row>
    <row r="2293" spans="1:6" x14ac:dyDescent="0.25">
      <c r="B2293" s="1" t="s">
        <v>726</v>
      </c>
      <c r="C2293" t="s">
        <v>679</v>
      </c>
      <c r="D2293">
        <v>12.74</v>
      </c>
      <c r="E2293">
        <v>1223</v>
      </c>
      <c r="F2293">
        <v>0</v>
      </c>
    </row>
    <row r="2294" spans="1:6" x14ac:dyDescent="0.25">
      <c r="B2294" s="1" t="s">
        <v>727</v>
      </c>
      <c r="C2294" t="s">
        <v>709</v>
      </c>
      <c r="D2294">
        <v>0.6</v>
      </c>
      <c r="E2294">
        <v>58</v>
      </c>
      <c r="F2294">
        <v>0</v>
      </c>
    </row>
    <row r="2296" spans="1:6" x14ac:dyDescent="0.25">
      <c r="A2296" s="49" t="s">
        <v>671</v>
      </c>
      <c r="D2296" s="49">
        <f>SUM(D2282:D2294)</f>
        <v>3192.31</v>
      </c>
      <c r="E2296" s="49">
        <f>SUM(E2282:E2294)</f>
        <v>276439</v>
      </c>
      <c r="F2296" s="49">
        <f>SUM(F2282:F2294)</f>
        <v>2902.3</v>
      </c>
    </row>
    <row r="2299" spans="1:6" x14ac:dyDescent="0.25">
      <c r="A2299" s="49" t="s">
        <v>415</v>
      </c>
    </row>
    <row r="2300" spans="1:6" x14ac:dyDescent="0.25">
      <c r="A2300" s="49" t="s">
        <v>649</v>
      </c>
      <c r="B2300" s="24"/>
      <c r="C2300" s="24"/>
      <c r="D2300" s="24"/>
      <c r="E2300" s="24"/>
      <c r="F2300" s="24"/>
    </row>
    <row r="2301" spans="1:6" ht="15" customHeight="1" x14ac:dyDescent="0.25">
      <c r="B2301" s="1" t="s">
        <v>672</v>
      </c>
      <c r="C2301" t="s">
        <v>686</v>
      </c>
      <c r="D2301">
        <v>44.62</v>
      </c>
      <c r="E2301">
        <v>4287</v>
      </c>
      <c r="F2301">
        <v>12.9</v>
      </c>
    </row>
    <row r="2302" spans="1:6" x14ac:dyDescent="0.25">
      <c r="B2302" s="1" t="s">
        <v>674</v>
      </c>
      <c r="C2302" t="s">
        <v>688</v>
      </c>
      <c r="D2302">
        <v>700.58</v>
      </c>
      <c r="E2302">
        <v>67309</v>
      </c>
      <c r="F2302">
        <v>422.5</v>
      </c>
    </row>
    <row r="2303" spans="1:6" x14ac:dyDescent="0.25">
      <c r="B2303" s="1" t="s">
        <v>674</v>
      </c>
      <c r="C2303" t="s">
        <v>673</v>
      </c>
      <c r="D2303">
        <v>194.79</v>
      </c>
      <c r="E2303">
        <v>18715</v>
      </c>
      <c r="F2303">
        <v>64.7</v>
      </c>
    </row>
    <row r="2304" spans="1:6" x14ac:dyDescent="0.25">
      <c r="B2304" s="1" t="s">
        <v>703</v>
      </c>
      <c r="C2304" t="s">
        <v>673</v>
      </c>
      <c r="D2304">
        <v>72.86</v>
      </c>
      <c r="E2304">
        <v>7000</v>
      </c>
      <c r="F2304">
        <v>23</v>
      </c>
    </row>
    <row r="2305" spans="1:6" x14ac:dyDescent="0.25">
      <c r="B2305" s="1" t="s">
        <v>704</v>
      </c>
      <c r="C2305" t="s">
        <v>723</v>
      </c>
      <c r="D2305">
        <v>620.33000000000004</v>
      </c>
      <c r="E2305">
        <v>23332</v>
      </c>
      <c r="F2305">
        <v>756.5</v>
      </c>
    </row>
    <row r="2306" spans="1:6" x14ac:dyDescent="0.25">
      <c r="B2306" s="1" t="s">
        <v>708</v>
      </c>
      <c r="C2306" t="s">
        <v>709</v>
      </c>
      <c r="D2306">
        <v>47.82</v>
      </c>
      <c r="E2306">
        <v>4594</v>
      </c>
      <c r="F2306">
        <v>0</v>
      </c>
    </row>
    <row r="2307" spans="1:6" x14ac:dyDescent="0.25">
      <c r="B2307" s="1" t="s">
        <v>715</v>
      </c>
      <c r="C2307" t="s">
        <v>725</v>
      </c>
      <c r="D2307">
        <v>319.35000000000002</v>
      </c>
      <c r="E2307">
        <v>30682</v>
      </c>
      <c r="F2307">
        <v>287.7</v>
      </c>
    </row>
    <row r="2308" spans="1:6" x14ac:dyDescent="0.25">
      <c r="B2308" s="1" t="s">
        <v>717</v>
      </c>
      <c r="C2308" t="s">
        <v>725</v>
      </c>
      <c r="D2308">
        <v>1654.22</v>
      </c>
      <c r="E2308">
        <v>158931</v>
      </c>
      <c r="F2308">
        <v>1485.1</v>
      </c>
    </row>
    <row r="2309" spans="1:6" x14ac:dyDescent="0.25">
      <c r="B2309" s="1" t="s">
        <v>893</v>
      </c>
      <c r="C2309" t="s">
        <v>723</v>
      </c>
      <c r="D2309">
        <v>635.46</v>
      </c>
      <c r="E2309">
        <v>45573</v>
      </c>
      <c r="F2309">
        <v>756.5</v>
      </c>
    </row>
    <row r="2310" spans="1:6" x14ac:dyDescent="0.25">
      <c r="B2310" s="1" t="s">
        <v>726</v>
      </c>
      <c r="C2310" t="s">
        <v>679</v>
      </c>
      <c r="D2310">
        <v>15.94</v>
      </c>
      <c r="E2310">
        <v>1531</v>
      </c>
      <c r="F2310">
        <v>0</v>
      </c>
    </row>
    <row r="2311" spans="1:6" x14ac:dyDescent="0.25">
      <c r="B2311" s="1" t="s">
        <v>727</v>
      </c>
      <c r="C2311" t="s">
        <v>709</v>
      </c>
      <c r="D2311">
        <v>0.8</v>
      </c>
      <c r="E2311">
        <v>77</v>
      </c>
      <c r="F2311">
        <v>0</v>
      </c>
    </row>
    <row r="2313" spans="1:6" x14ac:dyDescent="0.25">
      <c r="A2313" s="49" t="s">
        <v>671</v>
      </c>
      <c r="D2313" s="49">
        <f>SUM(D2301:D2311)</f>
        <v>4306.7699999999995</v>
      </c>
      <c r="E2313" s="49">
        <f>SUM(E2301:E2311)</f>
        <v>362031</v>
      </c>
      <c r="F2313" s="49">
        <f>SUM(F2301:F2311)</f>
        <v>3808.8999999999996</v>
      </c>
    </row>
    <row r="2316" spans="1:6" x14ac:dyDescent="0.25">
      <c r="A2316" s="49" t="s">
        <v>417</v>
      </c>
    </row>
    <row r="2317" spans="1:6" x14ac:dyDescent="0.25">
      <c r="A2317" s="49" t="s">
        <v>649</v>
      </c>
      <c r="B2317" s="24"/>
      <c r="C2317" s="24"/>
      <c r="D2317" s="24"/>
      <c r="E2317" s="24"/>
      <c r="F2317" s="24"/>
    </row>
    <row r="2318" spans="1:6" ht="15" customHeight="1" x14ac:dyDescent="0.25">
      <c r="B2318" s="1" t="s">
        <v>672</v>
      </c>
      <c r="C2318" t="s">
        <v>673</v>
      </c>
      <c r="D2318">
        <v>16.16</v>
      </c>
      <c r="E2318">
        <v>1475</v>
      </c>
      <c r="F2318">
        <v>4.8</v>
      </c>
    </row>
    <row r="2319" spans="1:6" x14ac:dyDescent="0.25">
      <c r="B2319" s="1" t="s">
        <v>674</v>
      </c>
      <c r="C2319" t="s">
        <v>688</v>
      </c>
      <c r="D2319">
        <v>195.37</v>
      </c>
      <c r="E2319">
        <v>17838</v>
      </c>
      <c r="F2319">
        <v>118.1</v>
      </c>
    </row>
    <row r="2320" spans="1:6" x14ac:dyDescent="0.25">
      <c r="B2320" s="1" t="s">
        <v>674</v>
      </c>
      <c r="C2320" t="s">
        <v>673</v>
      </c>
      <c r="D2320">
        <v>56.59</v>
      </c>
      <c r="E2320">
        <v>5167</v>
      </c>
      <c r="F2320">
        <v>18.7</v>
      </c>
    </row>
    <row r="2321" spans="1:6" x14ac:dyDescent="0.25">
      <c r="B2321" s="1" t="s">
        <v>703</v>
      </c>
      <c r="C2321" t="s">
        <v>673</v>
      </c>
      <c r="D2321">
        <v>22.57</v>
      </c>
      <c r="E2321">
        <v>2061</v>
      </c>
      <c r="F2321">
        <v>7.3</v>
      </c>
    </row>
    <row r="2322" spans="1:6" x14ac:dyDescent="0.25">
      <c r="B2322" s="1" t="s">
        <v>704</v>
      </c>
      <c r="C2322" t="s">
        <v>723</v>
      </c>
      <c r="D2322">
        <v>175.81</v>
      </c>
      <c r="E2322">
        <v>5773</v>
      </c>
      <c r="F2322">
        <v>214.4</v>
      </c>
    </row>
    <row r="2323" spans="1:6" x14ac:dyDescent="0.25">
      <c r="B2323" s="1" t="s">
        <v>708</v>
      </c>
      <c r="C2323" t="s">
        <v>709</v>
      </c>
      <c r="D2323">
        <v>18.27</v>
      </c>
      <c r="E2323">
        <v>1668</v>
      </c>
      <c r="F2323">
        <v>0</v>
      </c>
    </row>
    <row r="2324" spans="1:6" x14ac:dyDescent="0.25">
      <c r="B2324" s="1" t="s">
        <v>715</v>
      </c>
      <c r="C2324" t="s">
        <v>725</v>
      </c>
      <c r="D2324">
        <v>156.28</v>
      </c>
      <c r="E2324">
        <v>14268</v>
      </c>
      <c r="F2324">
        <v>144.69999999999999</v>
      </c>
    </row>
    <row r="2325" spans="1:6" x14ac:dyDescent="0.25">
      <c r="B2325" s="1" t="s">
        <v>717</v>
      </c>
      <c r="C2325" t="s">
        <v>725</v>
      </c>
      <c r="D2325">
        <v>495.4</v>
      </c>
      <c r="E2325">
        <v>45230</v>
      </c>
      <c r="F2325">
        <v>458.7</v>
      </c>
    </row>
    <row r="2326" spans="1:6" x14ac:dyDescent="0.25">
      <c r="B2326" s="1" t="s">
        <v>893</v>
      </c>
      <c r="C2326" t="s">
        <v>723</v>
      </c>
      <c r="D2326">
        <v>180.1</v>
      </c>
      <c r="E2326">
        <v>12056</v>
      </c>
      <c r="F2326">
        <v>214.4</v>
      </c>
    </row>
    <row r="2327" spans="1:6" x14ac:dyDescent="0.25">
      <c r="B2327" s="1" t="s">
        <v>726</v>
      </c>
      <c r="C2327" t="s">
        <v>679</v>
      </c>
      <c r="D2327">
        <v>0</v>
      </c>
      <c r="E2327">
        <v>0</v>
      </c>
      <c r="F2327">
        <v>0</v>
      </c>
    </row>
    <row r="2328" spans="1:6" x14ac:dyDescent="0.25">
      <c r="B2328" s="1" t="s">
        <v>727</v>
      </c>
      <c r="C2328" t="s">
        <v>709</v>
      </c>
      <c r="D2328">
        <v>0</v>
      </c>
      <c r="E2328">
        <v>0</v>
      </c>
      <c r="F2328">
        <v>0</v>
      </c>
    </row>
    <row r="2330" spans="1:6" x14ac:dyDescent="0.25">
      <c r="A2330" s="49" t="s">
        <v>671</v>
      </c>
      <c r="D2330" s="49">
        <f>SUM(D2318:D2328)</f>
        <v>1316.5499999999997</v>
      </c>
      <c r="E2330" s="49">
        <f>SUM(E2318:E2328)</f>
        <v>105536</v>
      </c>
      <c r="F2330" s="49">
        <f>SUM(F2318:F2328)</f>
        <v>1181.1000000000001</v>
      </c>
    </row>
    <row r="2333" spans="1:6" x14ac:dyDescent="0.25">
      <c r="A2333" s="49" t="s">
        <v>420</v>
      </c>
    </row>
    <row r="2334" spans="1:6" x14ac:dyDescent="0.25">
      <c r="A2334" s="49" t="s">
        <v>649</v>
      </c>
      <c r="B2334" s="24"/>
      <c r="C2334" s="24"/>
      <c r="D2334" s="24"/>
      <c r="E2334" s="24"/>
      <c r="F2334" s="24"/>
    </row>
    <row r="2335" spans="1:6" ht="15" customHeight="1" x14ac:dyDescent="0.25">
      <c r="B2335" s="1" t="s">
        <v>672</v>
      </c>
      <c r="C2335" t="s">
        <v>673</v>
      </c>
      <c r="D2335">
        <v>14.4</v>
      </c>
      <c r="E2335">
        <v>1263</v>
      </c>
      <c r="F2335">
        <v>4</v>
      </c>
    </row>
    <row r="2336" spans="1:6" x14ac:dyDescent="0.25">
      <c r="B2336" s="1" t="s">
        <v>672</v>
      </c>
      <c r="C2336" t="s">
        <v>675</v>
      </c>
      <c r="D2336">
        <v>4.5999999999999996</v>
      </c>
      <c r="E2336">
        <v>403</v>
      </c>
      <c r="F2336">
        <v>2</v>
      </c>
    </row>
    <row r="2337" spans="1:6" x14ac:dyDescent="0.25">
      <c r="B2337" s="1" t="s">
        <v>674</v>
      </c>
      <c r="C2337" t="s">
        <v>688</v>
      </c>
      <c r="D2337">
        <v>21.63</v>
      </c>
      <c r="E2337">
        <v>1897</v>
      </c>
      <c r="F2337">
        <v>12.7</v>
      </c>
    </row>
    <row r="2338" spans="1:6" x14ac:dyDescent="0.25">
      <c r="B2338" s="1" t="s">
        <v>674</v>
      </c>
      <c r="C2338" t="s">
        <v>673</v>
      </c>
      <c r="D2338">
        <v>71.16</v>
      </c>
      <c r="E2338">
        <v>6240</v>
      </c>
      <c r="F2338">
        <v>22.2</v>
      </c>
    </row>
    <row r="2339" spans="1:6" x14ac:dyDescent="0.25">
      <c r="B2339" s="1" t="s">
        <v>728</v>
      </c>
      <c r="C2339" t="s">
        <v>729</v>
      </c>
      <c r="D2339">
        <v>73.58</v>
      </c>
      <c r="E2339">
        <v>3585</v>
      </c>
      <c r="F2339">
        <v>116.8</v>
      </c>
    </row>
    <row r="2340" spans="1:6" x14ac:dyDescent="0.25">
      <c r="B2340" s="1" t="s">
        <v>708</v>
      </c>
      <c r="C2340" t="s">
        <v>724</v>
      </c>
      <c r="D2340">
        <v>14.52</v>
      </c>
      <c r="E2340">
        <v>1273</v>
      </c>
      <c r="F2340">
        <v>0</v>
      </c>
    </row>
    <row r="2341" spans="1:6" x14ac:dyDescent="0.25">
      <c r="B2341" s="1" t="s">
        <v>678</v>
      </c>
      <c r="C2341" t="s">
        <v>679</v>
      </c>
      <c r="D2341">
        <v>60.72</v>
      </c>
      <c r="E2341">
        <v>5325</v>
      </c>
      <c r="F2341">
        <v>50.6</v>
      </c>
    </row>
    <row r="2342" spans="1:6" x14ac:dyDescent="0.25">
      <c r="B2342" s="1" t="s">
        <v>678</v>
      </c>
      <c r="C2342" t="s">
        <v>673</v>
      </c>
      <c r="D2342">
        <v>248.64</v>
      </c>
      <c r="E2342">
        <v>21805</v>
      </c>
      <c r="F2342">
        <v>218</v>
      </c>
    </row>
    <row r="2343" spans="1:6" x14ac:dyDescent="0.25">
      <c r="B2343" s="1" t="s">
        <v>893</v>
      </c>
      <c r="C2343" t="s">
        <v>1003</v>
      </c>
      <c r="D2343">
        <v>156.51</v>
      </c>
      <c r="E2343">
        <v>9913</v>
      </c>
      <c r="F2343">
        <v>116.8</v>
      </c>
    </row>
    <row r="2344" spans="1:6" x14ac:dyDescent="0.25">
      <c r="B2344" s="1" t="s">
        <v>726</v>
      </c>
      <c r="C2344" t="s">
        <v>673</v>
      </c>
      <c r="D2344">
        <v>4.84</v>
      </c>
      <c r="E2344">
        <v>424</v>
      </c>
      <c r="F2344">
        <v>0</v>
      </c>
    </row>
    <row r="2346" spans="1:6" x14ac:dyDescent="0.25">
      <c r="A2346" s="49" t="s">
        <v>671</v>
      </c>
      <c r="D2346" s="49">
        <f>SUM(D2335:D2344)</f>
        <v>670.6</v>
      </c>
      <c r="E2346" s="49">
        <f>SUM(E2335:E2344)</f>
        <v>52128</v>
      </c>
      <c r="F2346" s="49">
        <f>SUM(F2335:F2344)</f>
        <v>543.09999999999991</v>
      </c>
    </row>
    <row r="2349" spans="1:6" x14ac:dyDescent="0.25">
      <c r="A2349" s="49" t="s">
        <v>423</v>
      </c>
    </row>
    <row r="2350" spans="1:6" x14ac:dyDescent="0.25">
      <c r="A2350" s="49" t="s">
        <v>649</v>
      </c>
      <c r="B2350" s="24"/>
      <c r="C2350" s="24"/>
      <c r="D2350" s="24"/>
      <c r="E2350" s="24"/>
      <c r="F2350" s="24"/>
    </row>
    <row r="2351" spans="1:6" ht="15" customHeight="1" x14ac:dyDescent="0.25">
      <c r="B2351" s="1" t="s">
        <v>672</v>
      </c>
      <c r="C2351" t="s">
        <v>673</v>
      </c>
      <c r="D2351">
        <v>17.04</v>
      </c>
      <c r="E2351">
        <v>1494</v>
      </c>
      <c r="F2351">
        <v>4.8</v>
      </c>
    </row>
    <row r="2352" spans="1:6" x14ac:dyDescent="0.25">
      <c r="B2352" s="1" t="s">
        <v>674</v>
      </c>
      <c r="C2352" t="s">
        <v>688</v>
      </c>
      <c r="D2352">
        <v>50.28</v>
      </c>
      <c r="E2352">
        <v>4409</v>
      </c>
      <c r="F2352">
        <v>29.7</v>
      </c>
    </row>
    <row r="2353" spans="1:6" x14ac:dyDescent="0.25">
      <c r="B2353" s="1" t="s">
        <v>674</v>
      </c>
      <c r="C2353" t="s">
        <v>673</v>
      </c>
      <c r="D2353">
        <v>125.12</v>
      </c>
      <c r="E2353">
        <v>10973</v>
      </c>
      <c r="F2353">
        <v>40.4</v>
      </c>
    </row>
    <row r="2354" spans="1:6" x14ac:dyDescent="0.25">
      <c r="B2354" s="1" t="s">
        <v>703</v>
      </c>
      <c r="C2354" t="s">
        <v>688</v>
      </c>
      <c r="D2354">
        <v>8.67</v>
      </c>
      <c r="E2354">
        <v>760</v>
      </c>
      <c r="F2354">
        <v>5.4</v>
      </c>
    </row>
    <row r="2355" spans="1:6" x14ac:dyDescent="0.25">
      <c r="B2355" s="1" t="s">
        <v>704</v>
      </c>
      <c r="C2355" t="s">
        <v>1004</v>
      </c>
      <c r="D2355">
        <v>60.49</v>
      </c>
      <c r="E2355">
        <v>1768</v>
      </c>
      <c r="F2355">
        <v>85.2</v>
      </c>
    </row>
    <row r="2356" spans="1:6" x14ac:dyDescent="0.25">
      <c r="B2356" s="1" t="s">
        <v>728</v>
      </c>
      <c r="C2356" t="s">
        <v>729</v>
      </c>
      <c r="D2356">
        <v>39.200000000000003</v>
      </c>
      <c r="E2356">
        <v>1910</v>
      </c>
      <c r="F2356">
        <v>70</v>
      </c>
    </row>
    <row r="2357" spans="1:6" x14ac:dyDescent="0.25">
      <c r="B2357" s="1" t="s">
        <v>708</v>
      </c>
      <c r="C2357" t="s">
        <v>724</v>
      </c>
      <c r="D2357">
        <v>14.19</v>
      </c>
      <c r="E2357">
        <v>1244</v>
      </c>
      <c r="F2357">
        <v>0</v>
      </c>
    </row>
    <row r="2358" spans="1:6" x14ac:dyDescent="0.25">
      <c r="B2358" s="1" t="s">
        <v>678</v>
      </c>
      <c r="C2358" t="s">
        <v>809</v>
      </c>
      <c r="D2358">
        <v>450.31</v>
      </c>
      <c r="E2358">
        <v>39491</v>
      </c>
      <c r="F2358">
        <v>517.6</v>
      </c>
    </row>
    <row r="2359" spans="1:6" x14ac:dyDescent="0.25">
      <c r="B2359" s="1" t="s">
        <v>893</v>
      </c>
      <c r="C2359" t="s">
        <v>1003</v>
      </c>
      <c r="D2359">
        <v>128.82</v>
      </c>
      <c r="E2359">
        <v>8159</v>
      </c>
      <c r="F2359">
        <v>155.19999999999999</v>
      </c>
    </row>
    <row r="2360" spans="1:6" x14ac:dyDescent="0.25">
      <c r="B2360" s="1" t="s">
        <v>726</v>
      </c>
      <c r="C2360" t="s">
        <v>679</v>
      </c>
      <c r="D2360">
        <v>0</v>
      </c>
      <c r="E2360">
        <v>0</v>
      </c>
      <c r="F2360">
        <v>0</v>
      </c>
    </row>
    <row r="2362" spans="1:6" x14ac:dyDescent="0.25">
      <c r="A2362" s="49" t="s">
        <v>671</v>
      </c>
      <c r="D2362" s="49">
        <f>SUM(D2351:D2360)</f>
        <v>894.11999999999989</v>
      </c>
      <c r="E2362" s="49">
        <f>SUM(E2351:E2360)</f>
        <v>70208</v>
      </c>
      <c r="F2362" s="49">
        <f>SUM(F2351:F2360)</f>
        <v>908.3</v>
      </c>
    </row>
    <row r="2365" spans="1:6" x14ac:dyDescent="0.25">
      <c r="A2365" s="49" t="s">
        <v>425</v>
      </c>
    </row>
    <row r="2366" spans="1:6" x14ac:dyDescent="0.25">
      <c r="A2366" s="49" t="s">
        <v>649</v>
      </c>
      <c r="B2366" s="24"/>
      <c r="C2366" s="24"/>
      <c r="D2366" s="24"/>
      <c r="E2366" s="24"/>
      <c r="F2366" s="24"/>
    </row>
    <row r="2367" spans="1:6" ht="15" customHeight="1" x14ac:dyDescent="0.25">
      <c r="B2367" s="1" t="s">
        <v>672</v>
      </c>
      <c r="C2367" t="s">
        <v>673</v>
      </c>
      <c r="D2367">
        <v>28.3</v>
      </c>
      <c r="E2367">
        <v>2482</v>
      </c>
      <c r="F2367">
        <v>8.6999999999999993</v>
      </c>
    </row>
    <row r="2368" spans="1:6" x14ac:dyDescent="0.25">
      <c r="B2368" s="1" t="s">
        <v>731</v>
      </c>
      <c r="C2368" t="s">
        <v>673</v>
      </c>
      <c r="D2368">
        <v>5.97</v>
      </c>
      <c r="E2368">
        <v>524</v>
      </c>
      <c r="F2368">
        <v>1.8</v>
      </c>
    </row>
    <row r="2369" spans="1:6" x14ac:dyDescent="0.25">
      <c r="B2369" s="1" t="s">
        <v>674</v>
      </c>
      <c r="C2369" t="s">
        <v>688</v>
      </c>
      <c r="D2369">
        <v>170.19</v>
      </c>
      <c r="E2369">
        <v>14925</v>
      </c>
      <c r="F2369">
        <v>99.3</v>
      </c>
    </row>
    <row r="2370" spans="1:6" x14ac:dyDescent="0.25">
      <c r="B2370" s="1" t="s">
        <v>674</v>
      </c>
      <c r="C2370" t="s">
        <v>673</v>
      </c>
      <c r="D2370">
        <v>40.36</v>
      </c>
      <c r="E2370">
        <v>3539</v>
      </c>
      <c r="F2370">
        <v>7.8</v>
      </c>
    </row>
    <row r="2371" spans="1:6" x14ac:dyDescent="0.25">
      <c r="B2371" s="1" t="s">
        <v>703</v>
      </c>
      <c r="C2371" t="s">
        <v>673</v>
      </c>
      <c r="D2371">
        <v>20.97</v>
      </c>
      <c r="E2371">
        <v>1839</v>
      </c>
      <c r="F2371">
        <v>7.5</v>
      </c>
    </row>
    <row r="2372" spans="1:6" x14ac:dyDescent="0.25">
      <c r="B2372" s="1" t="s">
        <v>704</v>
      </c>
      <c r="C2372" t="s">
        <v>1004</v>
      </c>
      <c r="D2372">
        <v>237.66</v>
      </c>
      <c r="E2372">
        <v>6947</v>
      </c>
      <c r="F2372">
        <v>279.60000000000002</v>
      </c>
    </row>
    <row r="2373" spans="1:6" x14ac:dyDescent="0.25">
      <c r="B2373" s="1" t="s">
        <v>706</v>
      </c>
      <c r="C2373" t="s">
        <v>1004</v>
      </c>
      <c r="D2373">
        <v>36.380000000000003</v>
      </c>
      <c r="E2373">
        <v>3190</v>
      </c>
      <c r="F2373">
        <v>42.8</v>
      </c>
    </row>
    <row r="2374" spans="1:6" x14ac:dyDescent="0.25">
      <c r="B2374" s="1" t="s">
        <v>708</v>
      </c>
      <c r="C2374" t="s">
        <v>724</v>
      </c>
      <c r="D2374">
        <v>28.62</v>
      </c>
      <c r="E2374">
        <v>2510</v>
      </c>
      <c r="F2374">
        <v>0</v>
      </c>
    </row>
    <row r="2375" spans="1:6" x14ac:dyDescent="0.25">
      <c r="B2375" s="1" t="s">
        <v>678</v>
      </c>
      <c r="C2375" t="s">
        <v>900</v>
      </c>
      <c r="D2375">
        <v>731.76</v>
      </c>
      <c r="E2375">
        <v>64172</v>
      </c>
      <c r="F2375">
        <v>841.1</v>
      </c>
    </row>
    <row r="2376" spans="1:6" x14ac:dyDescent="0.25">
      <c r="B2376" s="1" t="s">
        <v>1005</v>
      </c>
      <c r="C2376" t="s">
        <v>900</v>
      </c>
      <c r="D2376">
        <v>69.430000000000007</v>
      </c>
      <c r="E2376">
        <v>6088</v>
      </c>
      <c r="F2376">
        <v>79.8</v>
      </c>
    </row>
    <row r="2377" spans="1:6" x14ac:dyDescent="0.25">
      <c r="B2377" s="1" t="s">
        <v>732</v>
      </c>
      <c r="C2377" t="s">
        <v>900</v>
      </c>
      <c r="D2377">
        <v>32.97</v>
      </c>
      <c r="E2377">
        <v>2891</v>
      </c>
      <c r="F2377">
        <v>29.7</v>
      </c>
    </row>
    <row r="2378" spans="1:6" x14ac:dyDescent="0.25">
      <c r="B2378" s="1" t="s">
        <v>893</v>
      </c>
      <c r="C2378" t="s">
        <v>741</v>
      </c>
      <c r="D2378">
        <v>256.19</v>
      </c>
      <c r="E2378">
        <v>16226</v>
      </c>
      <c r="F2378">
        <v>297.89999999999998</v>
      </c>
    </row>
    <row r="2379" spans="1:6" x14ac:dyDescent="0.25">
      <c r="B2379" s="1" t="s">
        <v>736</v>
      </c>
      <c r="C2379" t="s">
        <v>862</v>
      </c>
      <c r="D2379">
        <v>22.54</v>
      </c>
      <c r="E2379">
        <v>1977</v>
      </c>
      <c r="F2379">
        <v>24.5</v>
      </c>
    </row>
    <row r="2380" spans="1:6" x14ac:dyDescent="0.25">
      <c r="B2380" s="1" t="s">
        <v>726</v>
      </c>
      <c r="C2380" t="s">
        <v>679</v>
      </c>
      <c r="D2380">
        <v>0</v>
      </c>
      <c r="E2380">
        <v>0</v>
      </c>
      <c r="F2380">
        <v>0</v>
      </c>
    </row>
    <row r="2382" spans="1:6" x14ac:dyDescent="0.25">
      <c r="A2382" s="49" t="s">
        <v>671</v>
      </c>
      <c r="D2382" s="49">
        <f>SUM(D2367:D2380)</f>
        <v>1681.3400000000001</v>
      </c>
      <c r="E2382" s="49">
        <f>SUM(E2367:E2380)</f>
        <v>127310</v>
      </c>
      <c r="F2382" s="49">
        <f>SUM(F2367:F2380)</f>
        <v>1720.5</v>
      </c>
    </row>
    <row r="2385" spans="1:6" x14ac:dyDescent="0.25">
      <c r="A2385" s="49" t="s">
        <v>427</v>
      </c>
    </row>
    <row r="2386" spans="1:6" x14ac:dyDescent="0.25">
      <c r="A2386" s="49" t="s">
        <v>649</v>
      </c>
      <c r="B2386" s="24"/>
      <c r="C2386" s="24"/>
      <c r="D2386" s="24"/>
      <c r="E2386" s="24"/>
      <c r="F2386" s="24"/>
    </row>
    <row r="2387" spans="1:6" ht="15" customHeight="1" x14ac:dyDescent="0.25">
      <c r="B2387" s="1" t="s">
        <v>672</v>
      </c>
      <c r="C2387" t="s">
        <v>686</v>
      </c>
      <c r="D2387">
        <v>45.88</v>
      </c>
      <c r="E2387">
        <v>4401</v>
      </c>
      <c r="F2387">
        <v>21.1</v>
      </c>
    </row>
    <row r="2388" spans="1:6" x14ac:dyDescent="0.25">
      <c r="B2388" s="1" t="s">
        <v>674</v>
      </c>
      <c r="C2388" t="s">
        <v>688</v>
      </c>
      <c r="D2388">
        <v>631.21</v>
      </c>
      <c r="E2388">
        <v>60552</v>
      </c>
      <c r="F2388">
        <v>382</v>
      </c>
    </row>
    <row r="2389" spans="1:6" x14ac:dyDescent="0.25">
      <c r="B2389" s="1" t="s">
        <v>674</v>
      </c>
      <c r="C2389" t="s">
        <v>673</v>
      </c>
      <c r="D2389">
        <v>318.05</v>
      </c>
      <c r="E2389">
        <v>30510</v>
      </c>
      <c r="F2389">
        <v>105.5</v>
      </c>
    </row>
    <row r="2390" spans="1:6" x14ac:dyDescent="0.25">
      <c r="B2390" s="1" t="s">
        <v>703</v>
      </c>
      <c r="C2390" t="s">
        <v>688</v>
      </c>
      <c r="D2390">
        <v>86.88</v>
      </c>
      <c r="E2390">
        <v>8334</v>
      </c>
      <c r="F2390">
        <v>52.8</v>
      </c>
    </row>
    <row r="2391" spans="1:6" x14ac:dyDescent="0.25">
      <c r="B2391" s="1" t="s">
        <v>704</v>
      </c>
      <c r="C2391" t="s">
        <v>723</v>
      </c>
      <c r="D2391">
        <v>574.66</v>
      </c>
      <c r="E2391">
        <v>21530</v>
      </c>
      <c r="F2391">
        <v>700.8</v>
      </c>
    </row>
    <row r="2392" spans="1:6" x14ac:dyDescent="0.25">
      <c r="B2392" s="1" t="s">
        <v>708</v>
      </c>
      <c r="C2392" t="s">
        <v>709</v>
      </c>
      <c r="D2392">
        <v>44.64</v>
      </c>
      <c r="E2392">
        <v>4282</v>
      </c>
      <c r="F2392">
        <v>0</v>
      </c>
    </row>
    <row r="2393" spans="1:6" x14ac:dyDescent="0.25">
      <c r="B2393" s="1" t="s">
        <v>715</v>
      </c>
      <c r="C2393" t="s">
        <v>725</v>
      </c>
      <c r="D2393">
        <v>278.5</v>
      </c>
      <c r="E2393">
        <v>26716</v>
      </c>
      <c r="F2393">
        <v>250.9</v>
      </c>
    </row>
    <row r="2394" spans="1:6" x14ac:dyDescent="0.25">
      <c r="B2394" s="1" t="s">
        <v>717</v>
      </c>
      <c r="C2394" t="s">
        <v>725</v>
      </c>
      <c r="D2394">
        <v>1427.89</v>
      </c>
      <c r="E2394">
        <v>136977</v>
      </c>
      <c r="F2394">
        <v>1281.2</v>
      </c>
    </row>
    <row r="2395" spans="1:6" x14ac:dyDescent="0.25">
      <c r="B2395" s="1" t="s">
        <v>710</v>
      </c>
      <c r="C2395" t="s">
        <v>891</v>
      </c>
      <c r="D2395">
        <v>532.61</v>
      </c>
      <c r="E2395">
        <v>51093</v>
      </c>
      <c r="F2395">
        <v>700.8</v>
      </c>
    </row>
    <row r="2396" spans="1:6" x14ac:dyDescent="0.25">
      <c r="B2396" s="1" t="s">
        <v>726</v>
      </c>
      <c r="C2396" t="s">
        <v>679</v>
      </c>
      <c r="D2396">
        <v>70.08</v>
      </c>
      <c r="E2396">
        <v>6723</v>
      </c>
      <c r="F2396">
        <v>0</v>
      </c>
    </row>
    <row r="2397" spans="1:6" x14ac:dyDescent="0.25">
      <c r="B2397" s="1" t="s">
        <v>727</v>
      </c>
      <c r="C2397" t="s">
        <v>709</v>
      </c>
      <c r="D2397">
        <v>0.8</v>
      </c>
      <c r="E2397">
        <v>77</v>
      </c>
      <c r="F2397">
        <v>0</v>
      </c>
    </row>
    <row r="2399" spans="1:6" x14ac:dyDescent="0.25">
      <c r="A2399" s="49" t="s">
        <v>671</v>
      </c>
      <c r="D2399" s="49">
        <f>SUM(D2387:D2397)</f>
        <v>4011.2000000000003</v>
      </c>
      <c r="E2399" s="49">
        <f>SUM(E2387:E2397)</f>
        <v>351195</v>
      </c>
      <c r="F2399" s="49">
        <f>SUM(F2387:F2397)</f>
        <v>3495.1000000000004</v>
      </c>
    </row>
    <row r="2402" spans="1:6" x14ac:dyDescent="0.25">
      <c r="A2402" s="49" t="s">
        <v>429</v>
      </c>
    </row>
    <row r="2403" spans="1:6" x14ac:dyDescent="0.25">
      <c r="A2403" s="49" t="s">
        <v>649</v>
      </c>
      <c r="B2403" s="24"/>
      <c r="C2403" s="24"/>
      <c r="D2403" s="24"/>
      <c r="E2403" s="24"/>
      <c r="F2403" s="24"/>
    </row>
    <row r="2404" spans="1:6" ht="15" customHeight="1" x14ac:dyDescent="0.25">
      <c r="B2404" s="1" t="s">
        <v>672</v>
      </c>
      <c r="C2404" t="s">
        <v>701</v>
      </c>
      <c r="D2404">
        <v>34.5</v>
      </c>
      <c r="E2404">
        <v>3246</v>
      </c>
      <c r="F2404">
        <v>10.3</v>
      </c>
    </row>
    <row r="2405" spans="1:6" x14ac:dyDescent="0.25">
      <c r="B2405" s="1" t="s">
        <v>731</v>
      </c>
      <c r="C2405" t="s">
        <v>701</v>
      </c>
      <c r="D2405">
        <v>30.1</v>
      </c>
      <c r="E2405">
        <v>2099</v>
      </c>
      <c r="F2405">
        <v>3.1</v>
      </c>
    </row>
    <row r="2406" spans="1:6" x14ac:dyDescent="0.25">
      <c r="B2406" s="1" t="s">
        <v>674</v>
      </c>
      <c r="C2406" t="s">
        <v>688</v>
      </c>
      <c r="D2406">
        <v>353.5</v>
      </c>
      <c r="E2406">
        <v>33257</v>
      </c>
      <c r="F2406">
        <v>213.6</v>
      </c>
    </row>
    <row r="2407" spans="1:6" x14ac:dyDescent="0.25">
      <c r="B2407" s="1" t="s">
        <v>674</v>
      </c>
      <c r="C2407" t="s">
        <v>673</v>
      </c>
      <c r="D2407">
        <v>143.72</v>
      </c>
      <c r="E2407">
        <v>13521</v>
      </c>
      <c r="F2407">
        <v>48</v>
      </c>
    </row>
    <row r="2408" spans="1:6" x14ac:dyDescent="0.25">
      <c r="B2408" s="1" t="s">
        <v>703</v>
      </c>
      <c r="C2408" t="s">
        <v>673</v>
      </c>
      <c r="D2408">
        <v>150.15</v>
      </c>
      <c r="E2408">
        <v>14126</v>
      </c>
      <c r="F2408">
        <v>50.5</v>
      </c>
    </row>
    <row r="2409" spans="1:6" x14ac:dyDescent="0.25">
      <c r="B2409" s="1" t="s">
        <v>704</v>
      </c>
      <c r="C2409" t="s">
        <v>997</v>
      </c>
      <c r="D2409">
        <v>401.31</v>
      </c>
      <c r="E2409">
        <v>14292</v>
      </c>
      <c r="F2409">
        <v>489.4</v>
      </c>
    </row>
    <row r="2410" spans="1:6" x14ac:dyDescent="0.25">
      <c r="B2410" s="1" t="s">
        <v>708</v>
      </c>
      <c r="C2410" t="s">
        <v>724</v>
      </c>
      <c r="D2410">
        <v>37.590000000000003</v>
      </c>
      <c r="E2410">
        <v>3536</v>
      </c>
      <c r="F2410">
        <v>0</v>
      </c>
    </row>
    <row r="2411" spans="1:6" x14ac:dyDescent="0.25">
      <c r="B2411" s="1" t="s">
        <v>678</v>
      </c>
      <c r="C2411" t="s">
        <v>679</v>
      </c>
      <c r="D2411">
        <v>494.05</v>
      </c>
      <c r="E2411">
        <v>46479</v>
      </c>
      <c r="F2411">
        <v>560.9</v>
      </c>
    </row>
    <row r="2412" spans="1:6" x14ac:dyDescent="0.25">
      <c r="B2412" s="1" t="s">
        <v>678</v>
      </c>
      <c r="C2412" t="s">
        <v>767</v>
      </c>
      <c r="D2412">
        <v>351.73</v>
      </c>
      <c r="E2412">
        <v>33090</v>
      </c>
      <c r="F2412">
        <v>413.8</v>
      </c>
    </row>
    <row r="2413" spans="1:6" x14ac:dyDescent="0.25">
      <c r="B2413" s="1" t="s">
        <v>850</v>
      </c>
      <c r="C2413" t="s">
        <v>767</v>
      </c>
      <c r="D2413">
        <v>140</v>
      </c>
      <c r="E2413">
        <v>13170</v>
      </c>
      <c r="F2413">
        <v>164.7</v>
      </c>
    </row>
    <row r="2414" spans="1:6" x14ac:dyDescent="0.25">
      <c r="B2414" s="1" t="s">
        <v>902</v>
      </c>
      <c r="C2414" t="s">
        <v>1006</v>
      </c>
      <c r="D2414">
        <v>295.58999999999997</v>
      </c>
      <c r="E2414">
        <v>27808</v>
      </c>
      <c r="F2414">
        <v>343.1</v>
      </c>
    </row>
    <row r="2415" spans="1:6" x14ac:dyDescent="0.25">
      <c r="B2415" s="1" t="s">
        <v>732</v>
      </c>
      <c r="C2415" t="s">
        <v>679</v>
      </c>
      <c r="D2415">
        <v>27.37</v>
      </c>
      <c r="E2415">
        <v>1908</v>
      </c>
      <c r="F2415">
        <v>32.200000000000003</v>
      </c>
    </row>
    <row r="2416" spans="1:6" x14ac:dyDescent="0.25">
      <c r="B2416" s="1" t="s">
        <v>893</v>
      </c>
      <c r="C2416" t="s">
        <v>735</v>
      </c>
      <c r="D2416">
        <v>448.22</v>
      </c>
      <c r="E2416">
        <v>31249</v>
      </c>
      <c r="F2416">
        <v>466.9</v>
      </c>
    </row>
    <row r="2417" spans="1:6" x14ac:dyDescent="0.25">
      <c r="B2417" s="1" t="s">
        <v>811</v>
      </c>
      <c r="C2417" t="s">
        <v>999</v>
      </c>
      <c r="D2417">
        <v>20.93</v>
      </c>
      <c r="E2417">
        <v>1969</v>
      </c>
      <c r="F2417">
        <v>22.5</v>
      </c>
    </row>
    <row r="2418" spans="1:6" x14ac:dyDescent="0.25">
      <c r="B2418" s="1" t="s">
        <v>1000</v>
      </c>
      <c r="C2418" t="s">
        <v>679</v>
      </c>
      <c r="D2418">
        <v>12.53</v>
      </c>
      <c r="E2418">
        <v>1179</v>
      </c>
      <c r="F2418">
        <v>0</v>
      </c>
    </row>
    <row r="2420" spans="1:6" x14ac:dyDescent="0.25">
      <c r="A2420" s="49" t="s">
        <v>671</v>
      </c>
      <c r="D2420" s="49">
        <f>SUM(D2404:D2418)</f>
        <v>2941.29</v>
      </c>
      <c r="E2420" s="49">
        <f>SUM(E2404:E2418)</f>
        <v>240929</v>
      </c>
      <c r="F2420" s="49">
        <f>SUM(F2404:F2418)</f>
        <v>2819</v>
      </c>
    </row>
    <row r="2423" spans="1:6" x14ac:dyDescent="0.25">
      <c r="A2423" s="49" t="s">
        <v>431</v>
      </c>
    </row>
    <row r="2424" spans="1:6" x14ac:dyDescent="0.25">
      <c r="A2424" s="49" t="s">
        <v>649</v>
      </c>
      <c r="B2424" s="24"/>
      <c r="C2424" s="24"/>
      <c r="D2424" s="24"/>
      <c r="E2424" s="24"/>
      <c r="F2424" s="24"/>
    </row>
    <row r="2425" spans="1:6" ht="15" customHeight="1" x14ac:dyDescent="0.25">
      <c r="B2425" s="1" t="s">
        <v>672</v>
      </c>
      <c r="C2425" t="s">
        <v>686</v>
      </c>
      <c r="D2425">
        <v>38.56</v>
      </c>
      <c r="E2425">
        <v>3795</v>
      </c>
      <c r="F2425">
        <v>17.600000000000001</v>
      </c>
    </row>
    <row r="2426" spans="1:6" x14ac:dyDescent="0.25">
      <c r="B2426" s="1" t="s">
        <v>731</v>
      </c>
      <c r="C2426" t="s">
        <v>673</v>
      </c>
      <c r="D2426">
        <v>28.28</v>
      </c>
      <c r="E2426">
        <v>2094</v>
      </c>
      <c r="F2426">
        <v>6.8</v>
      </c>
    </row>
    <row r="2427" spans="1:6" x14ac:dyDescent="0.25">
      <c r="B2427" s="1" t="s">
        <v>674</v>
      </c>
      <c r="C2427" t="s">
        <v>688</v>
      </c>
      <c r="D2427">
        <v>601.4</v>
      </c>
      <c r="E2427">
        <v>59186</v>
      </c>
      <c r="F2427">
        <v>364.3</v>
      </c>
    </row>
    <row r="2428" spans="1:6" x14ac:dyDescent="0.25">
      <c r="B2428" s="1" t="s">
        <v>674</v>
      </c>
      <c r="C2428" t="s">
        <v>673</v>
      </c>
      <c r="D2428">
        <v>369.8</v>
      </c>
      <c r="E2428">
        <v>36394</v>
      </c>
      <c r="F2428">
        <v>123.2</v>
      </c>
    </row>
    <row r="2429" spans="1:6" x14ac:dyDescent="0.25">
      <c r="B2429" s="1" t="s">
        <v>703</v>
      </c>
      <c r="C2429" t="s">
        <v>688</v>
      </c>
      <c r="D2429">
        <v>83.86</v>
      </c>
      <c r="E2429">
        <v>8253</v>
      </c>
      <c r="F2429">
        <v>52.2</v>
      </c>
    </row>
    <row r="2430" spans="1:6" x14ac:dyDescent="0.25">
      <c r="B2430" s="1" t="s">
        <v>704</v>
      </c>
      <c r="C2430" t="s">
        <v>723</v>
      </c>
      <c r="D2430">
        <v>572.69000000000005</v>
      </c>
      <c r="E2430">
        <v>22879</v>
      </c>
      <c r="F2430">
        <v>698.4</v>
      </c>
    </row>
    <row r="2431" spans="1:6" x14ac:dyDescent="0.25">
      <c r="B2431" s="1" t="s">
        <v>708</v>
      </c>
      <c r="C2431" t="s">
        <v>709</v>
      </c>
      <c r="D2431">
        <v>44.55</v>
      </c>
      <c r="E2431">
        <v>4384</v>
      </c>
      <c r="F2431">
        <v>0</v>
      </c>
    </row>
    <row r="2432" spans="1:6" x14ac:dyDescent="0.25">
      <c r="B2432" s="1" t="s">
        <v>715</v>
      </c>
      <c r="C2432" t="s">
        <v>725</v>
      </c>
      <c r="D2432">
        <v>353.2</v>
      </c>
      <c r="E2432">
        <v>34760</v>
      </c>
      <c r="F2432">
        <v>318.2</v>
      </c>
    </row>
    <row r="2433" spans="1:6" x14ac:dyDescent="0.25">
      <c r="B2433" s="1" t="s">
        <v>717</v>
      </c>
      <c r="C2433" t="s">
        <v>725</v>
      </c>
      <c r="D2433">
        <v>1417.18</v>
      </c>
      <c r="E2433">
        <v>139471</v>
      </c>
      <c r="F2433">
        <v>1262.9000000000001</v>
      </c>
    </row>
    <row r="2434" spans="1:6" x14ac:dyDescent="0.25">
      <c r="B2434" s="1" t="s">
        <v>926</v>
      </c>
      <c r="C2434" t="s">
        <v>725</v>
      </c>
      <c r="D2434">
        <v>134.69</v>
      </c>
      <c r="E2434">
        <v>9974</v>
      </c>
      <c r="F2434">
        <v>97.6</v>
      </c>
    </row>
    <row r="2435" spans="1:6" x14ac:dyDescent="0.25">
      <c r="B2435" s="1" t="s">
        <v>893</v>
      </c>
      <c r="C2435" t="s">
        <v>1007</v>
      </c>
      <c r="D2435">
        <v>93.21</v>
      </c>
      <c r="E2435">
        <v>6903</v>
      </c>
      <c r="F2435">
        <v>621.4</v>
      </c>
    </row>
    <row r="2436" spans="1:6" x14ac:dyDescent="0.25">
      <c r="B2436" s="1" t="s">
        <v>736</v>
      </c>
      <c r="C2436" t="s">
        <v>723</v>
      </c>
      <c r="D2436">
        <v>64.680000000000007</v>
      </c>
      <c r="E2436">
        <v>6365</v>
      </c>
      <c r="F2436">
        <v>77</v>
      </c>
    </row>
    <row r="2437" spans="1:6" x14ac:dyDescent="0.25">
      <c r="B2437" s="1" t="s">
        <v>726</v>
      </c>
      <c r="C2437" t="s">
        <v>679</v>
      </c>
      <c r="D2437">
        <v>14.85</v>
      </c>
      <c r="E2437">
        <v>1461</v>
      </c>
      <c r="F2437">
        <v>0</v>
      </c>
    </row>
    <row r="2439" spans="1:6" x14ac:dyDescent="0.25">
      <c r="A2439" s="49" t="s">
        <v>671</v>
      </c>
      <c r="D2439" s="49">
        <f>SUM(D2425:D2437)</f>
        <v>3816.9499999999994</v>
      </c>
      <c r="E2439" s="49">
        <f>SUM(E2425:E2437)</f>
        <v>335919</v>
      </c>
      <c r="F2439" s="49">
        <f>SUM(F2425:F2437)</f>
        <v>3639.6000000000004</v>
      </c>
    </row>
    <row r="2442" spans="1:6" x14ac:dyDescent="0.25">
      <c r="A2442" s="49" t="s">
        <v>433</v>
      </c>
    </row>
    <row r="2443" spans="1:6" x14ac:dyDescent="0.25">
      <c r="A2443" s="49" t="s">
        <v>649</v>
      </c>
      <c r="B2443" s="24"/>
      <c r="C2443" s="24"/>
      <c r="D2443" s="24"/>
      <c r="E2443" s="24"/>
      <c r="F2443" s="24"/>
    </row>
    <row r="2444" spans="1:6" ht="15" customHeight="1" x14ac:dyDescent="0.25">
      <c r="B2444" s="1" t="s">
        <v>672</v>
      </c>
      <c r="C2444" t="s">
        <v>701</v>
      </c>
      <c r="D2444">
        <v>207.8</v>
      </c>
      <c r="E2444">
        <v>20876</v>
      </c>
      <c r="F2444">
        <v>59.6</v>
      </c>
    </row>
    <row r="2445" spans="1:6" x14ac:dyDescent="0.25">
      <c r="B2445" s="1" t="s">
        <v>702</v>
      </c>
      <c r="C2445" t="s">
        <v>675</v>
      </c>
      <c r="D2445">
        <v>36</v>
      </c>
      <c r="E2445">
        <v>3617</v>
      </c>
      <c r="F2445">
        <v>20</v>
      </c>
    </row>
    <row r="2446" spans="1:6" x14ac:dyDescent="0.25">
      <c r="B2446" s="1" t="s">
        <v>674</v>
      </c>
      <c r="C2446" t="s">
        <v>688</v>
      </c>
      <c r="D2446">
        <v>1292.21</v>
      </c>
      <c r="E2446">
        <v>129816</v>
      </c>
      <c r="F2446">
        <v>798.5</v>
      </c>
    </row>
    <row r="2447" spans="1:6" x14ac:dyDescent="0.25">
      <c r="B2447" s="1" t="s">
        <v>674</v>
      </c>
      <c r="C2447" t="s">
        <v>673</v>
      </c>
      <c r="D2447">
        <v>434.94</v>
      </c>
      <c r="E2447">
        <v>43694</v>
      </c>
      <c r="F2447">
        <v>148</v>
      </c>
    </row>
    <row r="2448" spans="1:6" x14ac:dyDescent="0.25">
      <c r="B2448" s="1" t="s">
        <v>703</v>
      </c>
      <c r="C2448" t="s">
        <v>688</v>
      </c>
      <c r="D2448">
        <v>89.67</v>
      </c>
      <c r="E2448">
        <v>9008</v>
      </c>
      <c r="F2448">
        <v>61.6</v>
      </c>
    </row>
    <row r="2449" spans="1:6" x14ac:dyDescent="0.25">
      <c r="B2449" s="1" t="s">
        <v>704</v>
      </c>
      <c r="C2449" t="s">
        <v>997</v>
      </c>
      <c r="D2449">
        <v>1076.4100000000001</v>
      </c>
      <c r="E2449">
        <v>45206</v>
      </c>
      <c r="F2449">
        <v>1312.7</v>
      </c>
    </row>
    <row r="2450" spans="1:6" x14ac:dyDescent="0.25">
      <c r="B2450" s="1" t="s">
        <v>708</v>
      </c>
      <c r="C2450" t="s">
        <v>724</v>
      </c>
      <c r="D2450">
        <v>93.66</v>
      </c>
      <c r="E2450">
        <v>9409</v>
      </c>
      <c r="F2450">
        <v>0</v>
      </c>
    </row>
    <row r="2451" spans="1:6" x14ac:dyDescent="0.25">
      <c r="B2451" s="1" t="s">
        <v>678</v>
      </c>
      <c r="C2451" t="s">
        <v>679</v>
      </c>
      <c r="D2451">
        <v>1918.37</v>
      </c>
      <c r="E2451">
        <v>192720</v>
      </c>
      <c r="F2451">
        <v>2228.1</v>
      </c>
    </row>
    <row r="2452" spans="1:6" x14ac:dyDescent="0.25">
      <c r="B2452" s="1" t="s">
        <v>902</v>
      </c>
      <c r="C2452" t="s">
        <v>679</v>
      </c>
      <c r="D2452">
        <v>1017.73</v>
      </c>
      <c r="E2452">
        <v>102241</v>
      </c>
      <c r="F2452">
        <v>1093.3</v>
      </c>
    </row>
    <row r="2453" spans="1:6" x14ac:dyDescent="0.25">
      <c r="B2453" s="1" t="s">
        <v>710</v>
      </c>
      <c r="C2453" t="s">
        <v>999</v>
      </c>
      <c r="D2453">
        <v>997.65</v>
      </c>
      <c r="E2453">
        <v>100225</v>
      </c>
      <c r="F2453">
        <v>1312.7</v>
      </c>
    </row>
    <row r="2454" spans="1:6" x14ac:dyDescent="0.25">
      <c r="B2454" s="1" t="s">
        <v>992</v>
      </c>
      <c r="C2454" t="s">
        <v>679</v>
      </c>
      <c r="D2454">
        <v>38.47</v>
      </c>
      <c r="E2454">
        <v>3865</v>
      </c>
      <c r="F2454">
        <v>0</v>
      </c>
    </row>
    <row r="2456" spans="1:6" x14ac:dyDescent="0.25">
      <c r="A2456" s="49" t="s">
        <v>671</v>
      </c>
      <c r="D2456" s="49">
        <f>SUM(D2444:D2454)</f>
        <v>7202.9099999999989</v>
      </c>
      <c r="E2456" s="49">
        <f>SUM(E2444:E2454)</f>
        <v>660677</v>
      </c>
      <c r="F2456" s="49">
        <f>SUM(F2444:F2454)</f>
        <v>7034.5</v>
      </c>
    </row>
    <row r="2459" spans="1:6" x14ac:dyDescent="0.25">
      <c r="A2459" s="49" t="s">
        <v>435</v>
      </c>
    </row>
    <row r="2460" spans="1:6" x14ac:dyDescent="0.25">
      <c r="A2460" s="49" t="s">
        <v>649</v>
      </c>
      <c r="B2460" s="24"/>
      <c r="C2460" s="24"/>
      <c r="D2460" s="24"/>
      <c r="E2460" s="24"/>
      <c r="F2460" s="24"/>
    </row>
    <row r="2461" spans="1:6" ht="15" customHeight="1" x14ac:dyDescent="0.25">
      <c r="B2461" s="1" t="s">
        <v>672</v>
      </c>
      <c r="C2461" t="s">
        <v>686</v>
      </c>
      <c r="D2461">
        <v>88.44</v>
      </c>
      <c r="E2461">
        <v>8441</v>
      </c>
      <c r="F2461">
        <v>25.8</v>
      </c>
    </row>
    <row r="2462" spans="1:6" x14ac:dyDescent="0.25">
      <c r="B2462" s="1" t="s">
        <v>674</v>
      </c>
      <c r="C2462" t="s">
        <v>688</v>
      </c>
      <c r="D2462">
        <v>870.82</v>
      </c>
      <c r="E2462">
        <v>83113</v>
      </c>
      <c r="F2462">
        <v>522</v>
      </c>
    </row>
    <row r="2463" spans="1:6" x14ac:dyDescent="0.25">
      <c r="B2463" s="1" t="s">
        <v>674</v>
      </c>
      <c r="C2463" t="s">
        <v>673</v>
      </c>
      <c r="D2463">
        <v>330.26</v>
      </c>
      <c r="E2463">
        <v>31521</v>
      </c>
      <c r="F2463">
        <v>107.8</v>
      </c>
    </row>
    <row r="2464" spans="1:6" x14ac:dyDescent="0.25">
      <c r="B2464" s="1" t="s">
        <v>703</v>
      </c>
      <c r="C2464" t="s">
        <v>673</v>
      </c>
      <c r="D2464">
        <v>117.75</v>
      </c>
      <c r="E2464">
        <v>11238</v>
      </c>
      <c r="F2464">
        <v>37.5</v>
      </c>
    </row>
    <row r="2465" spans="1:6" x14ac:dyDescent="0.25">
      <c r="B2465" s="1" t="s">
        <v>704</v>
      </c>
      <c r="C2465" t="s">
        <v>723</v>
      </c>
      <c r="D2465">
        <v>1212.1199999999999</v>
      </c>
      <c r="E2465">
        <v>44823</v>
      </c>
      <c r="F2465">
        <v>1478.2</v>
      </c>
    </row>
    <row r="2466" spans="1:6" x14ac:dyDescent="0.25">
      <c r="B2466" s="1" t="s">
        <v>708</v>
      </c>
      <c r="C2466" t="s">
        <v>709</v>
      </c>
      <c r="D2466">
        <v>79.680000000000007</v>
      </c>
      <c r="E2466">
        <v>7605</v>
      </c>
      <c r="F2466">
        <v>0</v>
      </c>
    </row>
    <row r="2467" spans="1:6" x14ac:dyDescent="0.25">
      <c r="B2467" s="1" t="s">
        <v>678</v>
      </c>
      <c r="C2467" t="s">
        <v>900</v>
      </c>
      <c r="D2467">
        <v>2718.65</v>
      </c>
      <c r="E2467">
        <v>259475</v>
      </c>
      <c r="F2467">
        <v>2814.8</v>
      </c>
    </row>
    <row r="2468" spans="1:6" x14ac:dyDescent="0.25">
      <c r="B2468" s="1" t="s">
        <v>893</v>
      </c>
      <c r="C2468" t="s">
        <v>723</v>
      </c>
      <c r="D2468">
        <v>1241.69</v>
      </c>
      <c r="E2468">
        <v>88262</v>
      </c>
      <c r="F2468">
        <v>1478.2</v>
      </c>
    </row>
    <row r="2469" spans="1:6" x14ac:dyDescent="0.25">
      <c r="B2469" s="1" t="s">
        <v>726</v>
      </c>
      <c r="C2469" t="s">
        <v>679</v>
      </c>
      <c r="D2469">
        <v>26.56</v>
      </c>
      <c r="E2469">
        <v>2535</v>
      </c>
      <c r="F2469">
        <v>0</v>
      </c>
    </row>
    <row r="2471" spans="1:6" x14ac:dyDescent="0.25">
      <c r="A2471" s="49" t="s">
        <v>671</v>
      </c>
      <c r="D2471" s="49">
        <f>SUM(D2461:D2469)</f>
        <v>6685.97</v>
      </c>
      <c r="E2471" s="49">
        <f>SUM(E2461:E2469)</f>
        <v>537013</v>
      </c>
      <c r="F2471" s="49">
        <f>SUM(F2461:F2469)</f>
        <v>6464.3</v>
      </c>
    </row>
    <row r="2474" spans="1:6" x14ac:dyDescent="0.25">
      <c r="A2474" s="49" t="s">
        <v>438</v>
      </c>
    </row>
    <row r="2475" spans="1:6" x14ac:dyDescent="0.25">
      <c r="A2475" s="49" t="s">
        <v>649</v>
      </c>
      <c r="B2475" s="24"/>
      <c r="C2475" s="24"/>
      <c r="D2475" s="24"/>
      <c r="E2475" s="24"/>
      <c r="F2475" s="24"/>
    </row>
    <row r="2476" spans="1:6" ht="15" customHeight="1" x14ac:dyDescent="0.25">
      <c r="B2476" s="1" t="s">
        <v>672</v>
      </c>
      <c r="C2476" t="s">
        <v>701</v>
      </c>
      <c r="D2476">
        <v>43.99</v>
      </c>
      <c r="E2476">
        <v>4426</v>
      </c>
      <c r="F2476">
        <v>15.5</v>
      </c>
    </row>
    <row r="2477" spans="1:6" x14ac:dyDescent="0.25">
      <c r="B2477" s="1" t="s">
        <v>897</v>
      </c>
      <c r="C2477" t="s">
        <v>673</v>
      </c>
      <c r="D2477">
        <v>259.2</v>
      </c>
      <c r="E2477">
        <v>26077</v>
      </c>
      <c r="F2477">
        <v>72</v>
      </c>
    </row>
    <row r="2478" spans="1:6" x14ac:dyDescent="0.25">
      <c r="B2478" s="1" t="s">
        <v>674</v>
      </c>
      <c r="C2478" t="s">
        <v>688</v>
      </c>
      <c r="D2478">
        <v>850.07</v>
      </c>
      <c r="E2478">
        <v>85523</v>
      </c>
      <c r="F2478">
        <v>519</v>
      </c>
    </row>
    <row r="2479" spans="1:6" x14ac:dyDescent="0.25">
      <c r="B2479" s="1" t="s">
        <v>674</v>
      </c>
      <c r="C2479" t="s">
        <v>673</v>
      </c>
      <c r="D2479">
        <v>315.2</v>
      </c>
      <c r="E2479">
        <v>31711</v>
      </c>
      <c r="F2479">
        <v>106.2</v>
      </c>
    </row>
    <row r="2480" spans="1:6" x14ac:dyDescent="0.25">
      <c r="B2480" s="1" t="s">
        <v>704</v>
      </c>
      <c r="C2480" t="s">
        <v>1008</v>
      </c>
      <c r="D2480">
        <v>415.89</v>
      </c>
      <c r="E2480">
        <v>17527</v>
      </c>
      <c r="F2480">
        <v>462.1</v>
      </c>
    </row>
    <row r="2481" spans="1:6" x14ac:dyDescent="0.25">
      <c r="B2481" s="1" t="s">
        <v>708</v>
      </c>
      <c r="C2481" t="s">
        <v>724</v>
      </c>
      <c r="D2481">
        <v>29.25</v>
      </c>
      <c r="E2481">
        <v>2943</v>
      </c>
      <c r="F2481">
        <v>0</v>
      </c>
    </row>
    <row r="2482" spans="1:6" x14ac:dyDescent="0.25">
      <c r="B2482" s="1" t="s">
        <v>678</v>
      </c>
      <c r="C2482" t="s">
        <v>679</v>
      </c>
      <c r="D2482">
        <v>1238.3699999999999</v>
      </c>
      <c r="E2482">
        <v>124588</v>
      </c>
      <c r="F2482">
        <v>1432.9</v>
      </c>
    </row>
    <row r="2483" spans="1:6" x14ac:dyDescent="0.25">
      <c r="B2483" s="1" t="s">
        <v>678</v>
      </c>
      <c r="C2483" t="s">
        <v>767</v>
      </c>
      <c r="D2483">
        <v>499.29</v>
      </c>
      <c r="E2483">
        <v>50232</v>
      </c>
      <c r="F2483">
        <v>587.4</v>
      </c>
    </row>
    <row r="2484" spans="1:6" x14ac:dyDescent="0.25">
      <c r="B2484" s="1" t="s">
        <v>850</v>
      </c>
      <c r="C2484" t="s">
        <v>920</v>
      </c>
      <c r="D2484">
        <v>40.770000000000003</v>
      </c>
      <c r="E2484">
        <v>4102</v>
      </c>
      <c r="F2484">
        <v>72.8</v>
      </c>
    </row>
    <row r="2485" spans="1:6" x14ac:dyDescent="0.25">
      <c r="B2485" s="1" t="s">
        <v>902</v>
      </c>
      <c r="C2485" t="s">
        <v>679</v>
      </c>
      <c r="D2485">
        <v>681.88</v>
      </c>
      <c r="E2485">
        <v>68602</v>
      </c>
      <c r="F2485">
        <v>748.8</v>
      </c>
    </row>
    <row r="2486" spans="1:6" x14ac:dyDescent="0.25">
      <c r="B2486" s="1" t="s">
        <v>732</v>
      </c>
      <c r="C2486" t="s">
        <v>679</v>
      </c>
      <c r="D2486">
        <v>47.77</v>
      </c>
      <c r="E2486">
        <v>3642</v>
      </c>
      <c r="F2486">
        <v>56.2</v>
      </c>
    </row>
    <row r="2487" spans="1:6" x14ac:dyDescent="0.25">
      <c r="B2487" s="1" t="s">
        <v>893</v>
      </c>
      <c r="C2487" t="s">
        <v>1008</v>
      </c>
      <c r="D2487">
        <v>437.46</v>
      </c>
      <c r="E2487">
        <v>33355</v>
      </c>
      <c r="F2487">
        <v>412.7</v>
      </c>
    </row>
    <row r="2488" spans="1:6" x14ac:dyDescent="0.25">
      <c r="B2488" s="1" t="s">
        <v>811</v>
      </c>
      <c r="C2488" t="s">
        <v>1009</v>
      </c>
      <c r="D2488">
        <v>49.4</v>
      </c>
      <c r="E2488">
        <v>4970</v>
      </c>
      <c r="F2488">
        <v>49.4</v>
      </c>
    </row>
    <row r="2489" spans="1:6" x14ac:dyDescent="0.25">
      <c r="B2489" s="1" t="s">
        <v>992</v>
      </c>
      <c r="C2489" t="s">
        <v>679</v>
      </c>
      <c r="D2489">
        <v>12.56</v>
      </c>
      <c r="E2489">
        <v>1264</v>
      </c>
      <c r="F2489">
        <v>0</v>
      </c>
    </row>
    <row r="2491" spans="1:6" x14ac:dyDescent="0.25">
      <c r="A2491" s="49" t="s">
        <v>671</v>
      </c>
      <c r="D2491" s="49">
        <f>SUM(D2476:D2489)</f>
        <v>4921.1000000000004</v>
      </c>
      <c r="E2491" s="49">
        <f>SUM(E2476:E2489)</f>
        <v>458962</v>
      </c>
      <c r="F2491" s="49">
        <f>SUM(F2476:F2489)</f>
        <v>4535</v>
      </c>
    </row>
    <row r="2494" spans="1:6" x14ac:dyDescent="0.25">
      <c r="A2494" s="49" t="s">
        <v>440</v>
      </c>
    </row>
    <row r="2495" spans="1:6" x14ac:dyDescent="0.25">
      <c r="A2495" s="49" t="s">
        <v>649</v>
      </c>
      <c r="B2495" s="24"/>
      <c r="C2495" s="24"/>
      <c r="D2495" s="24"/>
      <c r="E2495" s="24"/>
      <c r="F2495" s="24"/>
    </row>
    <row r="2496" spans="1:6" ht="15" customHeight="1" x14ac:dyDescent="0.25">
      <c r="B2496" s="1" t="s">
        <v>672</v>
      </c>
      <c r="C2496" t="s">
        <v>701</v>
      </c>
      <c r="D2496">
        <v>79.680000000000007</v>
      </c>
      <c r="E2496">
        <v>7613</v>
      </c>
      <c r="F2496">
        <v>23.4</v>
      </c>
    </row>
    <row r="2497" spans="1:6" x14ac:dyDescent="0.25">
      <c r="B2497" s="1" t="s">
        <v>731</v>
      </c>
      <c r="C2497" t="s">
        <v>701</v>
      </c>
      <c r="D2497">
        <v>18.66</v>
      </c>
      <c r="E2497">
        <v>1328</v>
      </c>
      <c r="F2497">
        <v>5.0999999999999996</v>
      </c>
    </row>
    <row r="2498" spans="1:6" x14ac:dyDescent="0.25">
      <c r="B2498" s="1" t="s">
        <v>674</v>
      </c>
      <c r="C2498" t="s">
        <v>688</v>
      </c>
      <c r="D2498">
        <v>563.9</v>
      </c>
      <c r="E2498">
        <v>53875</v>
      </c>
      <c r="F2498">
        <v>347.6</v>
      </c>
    </row>
    <row r="2499" spans="1:6" x14ac:dyDescent="0.25">
      <c r="B2499" s="1" t="s">
        <v>674</v>
      </c>
      <c r="C2499" t="s">
        <v>673</v>
      </c>
      <c r="D2499">
        <v>342.83</v>
      </c>
      <c r="E2499">
        <v>32754</v>
      </c>
      <c r="F2499">
        <v>116.7</v>
      </c>
    </row>
    <row r="2500" spans="1:6" x14ac:dyDescent="0.25">
      <c r="B2500" s="1" t="s">
        <v>703</v>
      </c>
      <c r="C2500" t="s">
        <v>764</v>
      </c>
      <c r="D2500">
        <v>363.78</v>
      </c>
      <c r="E2500">
        <v>34756</v>
      </c>
      <c r="F2500">
        <v>109.4</v>
      </c>
    </row>
    <row r="2501" spans="1:6" x14ac:dyDescent="0.25">
      <c r="B2501" s="1" t="s">
        <v>704</v>
      </c>
      <c r="C2501" t="s">
        <v>997</v>
      </c>
      <c r="D2501">
        <v>470.93</v>
      </c>
      <c r="E2501">
        <v>17460</v>
      </c>
      <c r="F2501">
        <v>574.29999999999995</v>
      </c>
    </row>
    <row r="2502" spans="1:6" x14ac:dyDescent="0.25">
      <c r="B2502" s="1" t="s">
        <v>708</v>
      </c>
      <c r="C2502" t="s">
        <v>724</v>
      </c>
      <c r="D2502">
        <v>30.24</v>
      </c>
      <c r="E2502">
        <v>2889</v>
      </c>
      <c r="F2502">
        <v>0</v>
      </c>
    </row>
    <row r="2503" spans="1:6" x14ac:dyDescent="0.25">
      <c r="B2503" s="1" t="s">
        <v>678</v>
      </c>
      <c r="C2503" t="s">
        <v>1006</v>
      </c>
      <c r="D2503">
        <v>487.2</v>
      </c>
      <c r="E2503">
        <v>46547</v>
      </c>
      <c r="F2503">
        <v>546</v>
      </c>
    </row>
    <row r="2504" spans="1:6" x14ac:dyDescent="0.25">
      <c r="B2504" s="1" t="s">
        <v>734</v>
      </c>
      <c r="C2504" t="s">
        <v>679</v>
      </c>
      <c r="D2504">
        <v>167.94</v>
      </c>
      <c r="E2504">
        <v>16045</v>
      </c>
      <c r="F2504">
        <v>155.5</v>
      </c>
    </row>
    <row r="2505" spans="1:6" x14ac:dyDescent="0.25">
      <c r="B2505" s="1" t="s">
        <v>902</v>
      </c>
      <c r="C2505" t="s">
        <v>1006</v>
      </c>
      <c r="D2505">
        <v>320.38</v>
      </c>
      <c r="E2505">
        <v>30609</v>
      </c>
      <c r="F2505">
        <v>357.9</v>
      </c>
    </row>
    <row r="2506" spans="1:6" x14ac:dyDescent="0.25">
      <c r="B2506" s="1" t="s">
        <v>850</v>
      </c>
      <c r="C2506" t="s">
        <v>789</v>
      </c>
      <c r="D2506">
        <v>67.14</v>
      </c>
      <c r="E2506">
        <v>6415</v>
      </c>
      <c r="F2506">
        <v>119.9</v>
      </c>
    </row>
    <row r="2507" spans="1:6" x14ac:dyDescent="0.25">
      <c r="B2507" s="1" t="s">
        <v>732</v>
      </c>
      <c r="C2507" t="s">
        <v>679</v>
      </c>
      <c r="D2507">
        <v>81.430000000000007</v>
      </c>
      <c r="E2507">
        <v>5796</v>
      </c>
      <c r="F2507">
        <v>78.3</v>
      </c>
    </row>
    <row r="2508" spans="1:6" x14ac:dyDescent="0.25">
      <c r="B2508" s="1" t="s">
        <v>893</v>
      </c>
      <c r="C2508" t="s">
        <v>997</v>
      </c>
      <c r="D2508">
        <v>542.42999999999995</v>
      </c>
      <c r="E2508">
        <v>38610</v>
      </c>
      <c r="F2508">
        <v>516.6</v>
      </c>
    </row>
    <row r="2509" spans="1:6" x14ac:dyDescent="0.25">
      <c r="B2509" s="1" t="s">
        <v>736</v>
      </c>
      <c r="C2509" t="s">
        <v>997</v>
      </c>
      <c r="D2509">
        <v>60.59</v>
      </c>
      <c r="E2509">
        <v>5788</v>
      </c>
      <c r="F2509">
        <v>57.7</v>
      </c>
    </row>
    <row r="2510" spans="1:6" x14ac:dyDescent="0.25">
      <c r="B2510" s="1" t="s">
        <v>726</v>
      </c>
      <c r="C2510" t="s">
        <v>679</v>
      </c>
      <c r="D2510">
        <v>10.08</v>
      </c>
      <c r="E2510">
        <v>963</v>
      </c>
      <c r="F2510">
        <v>0</v>
      </c>
    </row>
    <row r="2512" spans="1:6" x14ac:dyDescent="0.25">
      <c r="A2512" s="49" t="s">
        <v>671</v>
      </c>
      <c r="D2512" s="49">
        <f>SUM(D2496:D2510)</f>
        <v>3607.2099999999996</v>
      </c>
      <c r="E2512" s="49">
        <f>SUM(E2496:E2510)</f>
        <v>301448</v>
      </c>
      <c r="F2512" s="49">
        <f>SUM(F2496:F2510)</f>
        <v>3008.4</v>
      </c>
    </row>
    <row r="2515" spans="1:6" x14ac:dyDescent="0.25">
      <c r="A2515" s="49" t="s">
        <v>443</v>
      </c>
    </row>
    <row r="2516" spans="1:6" x14ac:dyDescent="0.25">
      <c r="A2516" s="49" t="s">
        <v>649</v>
      </c>
      <c r="B2516" s="24"/>
      <c r="C2516" s="24"/>
      <c r="D2516" s="24"/>
      <c r="E2516" s="24"/>
      <c r="F2516" s="24"/>
    </row>
    <row r="2517" spans="1:6" ht="15" customHeight="1" x14ac:dyDescent="0.25">
      <c r="B2517" s="1" t="s">
        <v>672</v>
      </c>
      <c r="C2517" t="s">
        <v>673</v>
      </c>
      <c r="D2517">
        <v>74.989999999999995</v>
      </c>
      <c r="E2517">
        <v>7026</v>
      </c>
      <c r="F2517">
        <v>18.5</v>
      </c>
    </row>
    <row r="2518" spans="1:6" x14ac:dyDescent="0.25">
      <c r="B2518" s="1" t="s">
        <v>731</v>
      </c>
      <c r="C2518" t="s">
        <v>673</v>
      </c>
      <c r="D2518">
        <v>25.67</v>
      </c>
      <c r="E2518">
        <v>1780</v>
      </c>
      <c r="F2518">
        <v>6.1</v>
      </c>
    </row>
    <row r="2519" spans="1:6" x14ac:dyDescent="0.25">
      <c r="B2519" s="1" t="s">
        <v>674</v>
      </c>
      <c r="C2519" t="s">
        <v>688</v>
      </c>
      <c r="D2519">
        <v>681.97</v>
      </c>
      <c r="E2519">
        <v>63893</v>
      </c>
      <c r="F2519">
        <v>418.6</v>
      </c>
    </row>
    <row r="2520" spans="1:6" x14ac:dyDescent="0.25">
      <c r="B2520" s="1" t="s">
        <v>674</v>
      </c>
      <c r="C2520" t="s">
        <v>673</v>
      </c>
      <c r="D2520">
        <v>104.79</v>
      </c>
      <c r="E2520">
        <v>9818</v>
      </c>
      <c r="F2520">
        <v>35.299999999999997</v>
      </c>
    </row>
    <row r="2521" spans="1:6" x14ac:dyDescent="0.25">
      <c r="B2521" s="1" t="s">
        <v>703</v>
      </c>
      <c r="C2521" t="s">
        <v>673</v>
      </c>
      <c r="D2521">
        <v>210.13</v>
      </c>
      <c r="E2521">
        <v>19687</v>
      </c>
      <c r="F2521">
        <v>64.5</v>
      </c>
    </row>
    <row r="2522" spans="1:6" x14ac:dyDescent="0.25">
      <c r="B2522" s="1" t="s">
        <v>704</v>
      </c>
      <c r="C2522" t="s">
        <v>723</v>
      </c>
      <c r="D2522">
        <v>574.49</v>
      </c>
      <c r="E2522">
        <v>20236</v>
      </c>
      <c r="F2522">
        <v>700.6</v>
      </c>
    </row>
    <row r="2523" spans="1:6" x14ac:dyDescent="0.25">
      <c r="B2523" s="1" t="s">
        <v>708</v>
      </c>
      <c r="C2523" t="s">
        <v>709</v>
      </c>
      <c r="D2523">
        <v>44.67</v>
      </c>
      <c r="E2523">
        <v>4185</v>
      </c>
      <c r="F2523">
        <v>0</v>
      </c>
    </row>
    <row r="2524" spans="1:6" x14ac:dyDescent="0.25">
      <c r="B2524" s="1" t="s">
        <v>715</v>
      </c>
      <c r="C2524" t="s">
        <v>725</v>
      </c>
      <c r="D2524">
        <v>365.52</v>
      </c>
      <c r="E2524">
        <v>34245</v>
      </c>
      <c r="F2524">
        <v>329.3</v>
      </c>
    </row>
    <row r="2525" spans="1:6" x14ac:dyDescent="0.25">
      <c r="B2525" s="1" t="s">
        <v>717</v>
      </c>
      <c r="C2525" t="s">
        <v>725</v>
      </c>
      <c r="D2525">
        <v>1516.72</v>
      </c>
      <c r="E2525">
        <v>142100</v>
      </c>
      <c r="F2525">
        <v>1352.4</v>
      </c>
    </row>
    <row r="2526" spans="1:6" x14ac:dyDescent="0.25">
      <c r="B2526" s="1" t="s">
        <v>926</v>
      </c>
      <c r="C2526" t="s">
        <v>725</v>
      </c>
      <c r="D2526">
        <v>135.65</v>
      </c>
      <c r="E2526">
        <v>9405</v>
      </c>
      <c r="F2526">
        <v>98.3</v>
      </c>
    </row>
    <row r="2527" spans="1:6" x14ac:dyDescent="0.25">
      <c r="B2527" s="1" t="s">
        <v>893</v>
      </c>
      <c r="C2527" t="s">
        <v>903</v>
      </c>
      <c r="D2527">
        <v>498.88</v>
      </c>
      <c r="E2527">
        <v>34587</v>
      </c>
      <c r="F2527">
        <v>623.6</v>
      </c>
    </row>
    <row r="2528" spans="1:6" x14ac:dyDescent="0.25">
      <c r="B2528" s="1" t="s">
        <v>736</v>
      </c>
      <c r="C2528" t="s">
        <v>903</v>
      </c>
      <c r="D2528">
        <v>61.6</v>
      </c>
      <c r="E2528">
        <v>5771</v>
      </c>
      <c r="F2528">
        <v>77</v>
      </c>
    </row>
    <row r="2529" spans="1:6" x14ac:dyDescent="0.25">
      <c r="B2529" s="1" t="s">
        <v>726</v>
      </c>
      <c r="C2529" t="s">
        <v>679</v>
      </c>
      <c r="D2529">
        <v>14.89</v>
      </c>
      <c r="E2529">
        <v>1395</v>
      </c>
      <c r="F2529">
        <v>0</v>
      </c>
    </row>
    <row r="2531" spans="1:6" x14ac:dyDescent="0.25">
      <c r="A2531" s="49" t="s">
        <v>671</v>
      </c>
      <c r="D2531" s="49">
        <f>SUM(D2517:D2529)</f>
        <v>4309.97</v>
      </c>
      <c r="E2531" s="49">
        <f>SUM(E2517:E2529)</f>
        <v>354128</v>
      </c>
      <c r="F2531" s="49">
        <f>SUM(F2517:F2529)</f>
        <v>3724.2000000000003</v>
      </c>
    </row>
    <row r="2534" spans="1:6" x14ac:dyDescent="0.25">
      <c r="A2534" s="49" t="s">
        <v>445</v>
      </c>
    </row>
    <row r="2535" spans="1:6" x14ac:dyDescent="0.25">
      <c r="A2535" s="49" t="s">
        <v>649</v>
      </c>
      <c r="B2535" s="24"/>
      <c r="C2535" s="24"/>
      <c r="D2535" s="24"/>
      <c r="E2535" s="24"/>
      <c r="F2535" s="24"/>
    </row>
    <row r="2536" spans="1:6" ht="15" customHeight="1" x14ac:dyDescent="0.25">
      <c r="B2536" s="1" t="s">
        <v>672</v>
      </c>
      <c r="C2536" t="s">
        <v>686</v>
      </c>
      <c r="D2536">
        <v>37.72</v>
      </c>
      <c r="E2536">
        <v>3806</v>
      </c>
      <c r="F2536">
        <v>17.2</v>
      </c>
    </row>
    <row r="2537" spans="1:6" x14ac:dyDescent="0.25">
      <c r="B2537" s="1" t="s">
        <v>674</v>
      </c>
      <c r="C2537" t="s">
        <v>688</v>
      </c>
      <c r="D2537">
        <v>688.11</v>
      </c>
      <c r="E2537">
        <v>69430</v>
      </c>
      <c r="F2537">
        <v>408.8</v>
      </c>
    </row>
    <row r="2538" spans="1:6" x14ac:dyDescent="0.25">
      <c r="B2538" s="1" t="s">
        <v>674</v>
      </c>
      <c r="C2538" t="s">
        <v>673</v>
      </c>
      <c r="D2538">
        <v>395.56</v>
      </c>
      <c r="E2538">
        <v>39912</v>
      </c>
      <c r="F2538">
        <v>129</v>
      </c>
    </row>
    <row r="2539" spans="1:6" x14ac:dyDescent="0.25">
      <c r="B2539" s="1" t="s">
        <v>703</v>
      </c>
      <c r="C2539" t="s">
        <v>688</v>
      </c>
      <c r="D2539">
        <v>39.36</v>
      </c>
      <c r="E2539">
        <v>3971</v>
      </c>
      <c r="F2539">
        <v>26</v>
      </c>
    </row>
    <row r="2540" spans="1:6" x14ac:dyDescent="0.25">
      <c r="B2540" s="1" t="s">
        <v>703</v>
      </c>
      <c r="C2540" t="s">
        <v>673</v>
      </c>
      <c r="D2540">
        <v>11.87</v>
      </c>
      <c r="E2540">
        <v>1198</v>
      </c>
      <c r="F2540">
        <v>3.5</v>
      </c>
    </row>
    <row r="2541" spans="1:6" x14ac:dyDescent="0.25">
      <c r="B2541" s="1" t="s">
        <v>704</v>
      </c>
      <c r="C2541" t="s">
        <v>723</v>
      </c>
      <c r="D2541">
        <v>697.57</v>
      </c>
      <c r="E2541">
        <v>29602</v>
      </c>
      <c r="F2541">
        <v>850.7</v>
      </c>
    </row>
    <row r="2542" spans="1:6" x14ac:dyDescent="0.25">
      <c r="B2542" s="1" t="s">
        <v>708</v>
      </c>
      <c r="C2542" t="s">
        <v>709</v>
      </c>
      <c r="D2542">
        <v>50.49</v>
      </c>
      <c r="E2542">
        <v>5094</v>
      </c>
      <c r="F2542">
        <v>0</v>
      </c>
    </row>
    <row r="2543" spans="1:6" x14ac:dyDescent="0.25">
      <c r="B2543" s="1" t="s">
        <v>715</v>
      </c>
      <c r="C2543" t="s">
        <v>995</v>
      </c>
      <c r="D2543">
        <v>45.69</v>
      </c>
      <c r="E2543">
        <v>4610</v>
      </c>
      <c r="F2543">
        <v>152.30000000000001</v>
      </c>
    </row>
    <row r="2544" spans="1:6" x14ac:dyDescent="0.25">
      <c r="B2544" s="1" t="s">
        <v>678</v>
      </c>
      <c r="C2544" t="s">
        <v>767</v>
      </c>
      <c r="D2544">
        <v>1439.46</v>
      </c>
      <c r="E2544">
        <v>145240</v>
      </c>
      <c r="F2544">
        <v>1686.7</v>
      </c>
    </row>
    <row r="2545" spans="1:6" x14ac:dyDescent="0.25">
      <c r="B2545" s="1" t="s">
        <v>1001</v>
      </c>
      <c r="C2545" t="s">
        <v>709</v>
      </c>
      <c r="D2545">
        <v>9.6</v>
      </c>
      <c r="E2545">
        <v>969</v>
      </c>
      <c r="F2545">
        <v>0</v>
      </c>
    </row>
    <row r="2546" spans="1:6" x14ac:dyDescent="0.25">
      <c r="B2546" s="1" t="s">
        <v>893</v>
      </c>
      <c r="C2546" t="s">
        <v>899</v>
      </c>
      <c r="D2546">
        <v>144.62</v>
      </c>
      <c r="E2546">
        <v>11069</v>
      </c>
      <c r="F2546">
        <v>850.7</v>
      </c>
    </row>
    <row r="2547" spans="1:6" x14ac:dyDescent="0.25">
      <c r="B2547" s="1" t="s">
        <v>726</v>
      </c>
      <c r="C2547" t="s">
        <v>679</v>
      </c>
      <c r="D2547">
        <v>16.829999999999998</v>
      </c>
      <c r="E2547">
        <v>1698</v>
      </c>
      <c r="F2547">
        <v>0</v>
      </c>
    </row>
    <row r="2548" spans="1:6" x14ac:dyDescent="0.25">
      <c r="B2548" s="1" t="s">
        <v>727</v>
      </c>
      <c r="C2548" t="s">
        <v>709</v>
      </c>
      <c r="D2548">
        <v>1.2</v>
      </c>
      <c r="E2548">
        <v>121</v>
      </c>
      <c r="F2548">
        <v>0</v>
      </c>
    </row>
    <row r="2550" spans="1:6" x14ac:dyDescent="0.25">
      <c r="A2550" s="49" t="s">
        <v>671</v>
      </c>
      <c r="D2550" s="49">
        <f>SUM(D2536:D2548)</f>
        <v>3578.0799999999995</v>
      </c>
      <c r="E2550" s="49">
        <f>SUM(E2536:E2548)</f>
        <v>316720</v>
      </c>
      <c r="F2550" s="49">
        <f>SUM(F2536:F2548)</f>
        <v>4124.8999999999996</v>
      </c>
    </row>
    <row r="2553" spans="1:6" x14ac:dyDescent="0.25">
      <c r="A2553" s="49" t="s">
        <v>447</v>
      </c>
    </row>
    <row r="2554" spans="1:6" x14ac:dyDescent="0.25">
      <c r="A2554" s="49" t="s">
        <v>649</v>
      </c>
      <c r="B2554" s="24"/>
      <c r="C2554" s="24"/>
      <c r="D2554" s="24"/>
      <c r="E2554" s="24"/>
      <c r="F2554" s="24"/>
    </row>
    <row r="2555" spans="1:6" ht="15" customHeight="1" x14ac:dyDescent="0.25">
      <c r="B2555" s="1" t="s">
        <v>672</v>
      </c>
      <c r="C2555" t="s">
        <v>686</v>
      </c>
      <c r="D2555">
        <v>37.72</v>
      </c>
      <c r="E2555">
        <v>3806</v>
      </c>
      <c r="F2555">
        <v>17.2</v>
      </c>
    </row>
    <row r="2556" spans="1:6" x14ac:dyDescent="0.25">
      <c r="B2556" s="1" t="s">
        <v>674</v>
      </c>
      <c r="C2556" t="s">
        <v>688</v>
      </c>
      <c r="D2556">
        <v>757.64</v>
      </c>
      <c r="E2556">
        <v>76445</v>
      </c>
      <c r="F2556">
        <v>450.2</v>
      </c>
    </row>
    <row r="2557" spans="1:6" x14ac:dyDescent="0.25">
      <c r="B2557" s="1" t="s">
        <v>674</v>
      </c>
      <c r="C2557" t="s">
        <v>673</v>
      </c>
      <c r="D2557">
        <v>268.67</v>
      </c>
      <c r="E2557">
        <v>27109</v>
      </c>
      <c r="F2557">
        <v>87.5</v>
      </c>
    </row>
    <row r="2558" spans="1:6" x14ac:dyDescent="0.25">
      <c r="B2558" s="1" t="s">
        <v>703</v>
      </c>
      <c r="C2558" t="s">
        <v>688</v>
      </c>
      <c r="D2558">
        <v>39.36</v>
      </c>
      <c r="E2558">
        <v>3971</v>
      </c>
      <c r="F2558">
        <v>26</v>
      </c>
    </row>
    <row r="2559" spans="1:6" x14ac:dyDescent="0.25">
      <c r="B2559" s="1" t="s">
        <v>703</v>
      </c>
      <c r="C2559" t="s">
        <v>673</v>
      </c>
      <c r="D2559">
        <v>11.87</v>
      </c>
      <c r="E2559">
        <v>1198</v>
      </c>
      <c r="F2559">
        <v>3.5</v>
      </c>
    </row>
    <row r="2560" spans="1:6" x14ac:dyDescent="0.25">
      <c r="B2560" s="1" t="s">
        <v>704</v>
      </c>
      <c r="C2560" t="s">
        <v>723</v>
      </c>
      <c r="D2560">
        <v>697.57</v>
      </c>
      <c r="E2560">
        <v>29602</v>
      </c>
      <c r="F2560">
        <v>850.7</v>
      </c>
    </row>
    <row r="2561" spans="1:6" x14ac:dyDescent="0.25">
      <c r="B2561" s="1" t="s">
        <v>708</v>
      </c>
      <c r="C2561" t="s">
        <v>709</v>
      </c>
      <c r="D2561">
        <v>50.49</v>
      </c>
      <c r="E2561">
        <v>5094</v>
      </c>
      <c r="F2561">
        <v>0</v>
      </c>
    </row>
    <row r="2562" spans="1:6" x14ac:dyDescent="0.25">
      <c r="B2562" s="1" t="s">
        <v>715</v>
      </c>
      <c r="C2562" t="s">
        <v>995</v>
      </c>
      <c r="D2562">
        <v>41.12</v>
      </c>
      <c r="E2562">
        <v>4149</v>
      </c>
      <c r="F2562">
        <v>152.30000000000001</v>
      </c>
    </row>
    <row r="2563" spans="1:6" x14ac:dyDescent="0.25">
      <c r="B2563" s="1" t="s">
        <v>678</v>
      </c>
      <c r="C2563" t="s">
        <v>767</v>
      </c>
      <c r="D2563">
        <v>1439.54</v>
      </c>
      <c r="E2563">
        <v>145248</v>
      </c>
      <c r="F2563">
        <v>1686.8</v>
      </c>
    </row>
    <row r="2564" spans="1:6" x14ac:dyDescent="0.25">
      <c r="B2564" s="1" t="s">
        <v>1001</v>
      </c>
      <c r="C2564" t="s">
        <v>709</v>
      </c>
      <c r="D2564">
        <v>9.6</v>
      </c>
      <c r="E2564">
        <v>969</v>
      </c>
      <c r="F2564">
        <v>0</v>
      </c>
    </row>
    <row r="2565" spans="1:6" x14ac:dyDescent="0.25">
      <c r="B2565" s="1" t="s">
        <v>893</v>
      </c>
      <c r="C2565" t="s">
        <v>899</v>
      </c>
      <c r="D2565">
        <v>144.62</v>
      </c>
      <c r="E2565">
        <v>11069</v>
      </c>
      <c r="F2565">
        <v>850.7</v>
      </c>
    </row>
    <row r="2566" spans="1:6" x14ac:dyDescent="0.25">
      <c r="B2566" s="1" t="s">
        <v>726</v>
      </c>
      <c r="C2566" t="s">
        <v>679</v>
      </c>
      <c r="D2566">
        <v>16.829999999999998</v>
      </c>
      <c r="E2566">
        <v>1698</v>
      </c>
      <c r="F2566">
        <v>0</v>
      </c>
    </row>
    <row r="2567" spans="1:6" x14ac:dyDescent="0.25">
      <c r="B2567" s="1" t="s">
        <v>727</v>
      </c>
      <c r="C2567" t="s">
        <v>709</v>
      </c>
      <c r="D2567">
        <v>1.2</v>
      </c>
      <c r="E2567">
        <v>121</v>
      </c>
      <c r="F2567">
        <v>0</v>
      </c>
    </row>
    <row r="2569" spans="1:6" x14ac:dyDescent="0.25">
      <c r="A2569" s="49" t="s">
        <v>671</v>
      </c>
      <c r="D2569" s="49">
        <f>SUM(D2555:D2567)</f>
        <v>3516.2299999999991</v>
      </c>
      <c r="E2569" s="49">
        <f>SUM(E2555:E2567)</f>
        <v>310479</v>
      </c>
      <c r="F2569" s="49">
        <f>SUM(F2555:F2567)</f>
        <v>4124.8999999999996</v>
      </c>
    </row>
    <row r="2572" spans="1:6" x14ac:dyDescent="0.25">
      <c r="A2572" s="49" t="s">
        <v>449</v>
      </c>
    </row>
    <row r="2573" spans="1:6" x14ac:dyDescent="0.25">
      <c r="A2573" s="49" t="s">
        <v>649</v>
      </c>
      <c r="B2573" s="24"/>
      <c r="C2573" s="24"/>
      <c r="D2573" s="24"/>
      <c r="E2573" s="24"/>
      <c r="F2573" s="24"/>
    </row>
    <row r="2574" spans="1:6" ht="15" customHeight="1" x14ac:dyDescent="0.25">
      <c r="B2574" s="1" t="s">
        <v>672</v>
      </c>
      <c r="C2574" t="s">
        <v>686</v>
      </c>
      <c r="D2574">
        <v>39.6</v>
      </c>
      <c r="E2574">
        <v>3996</v>
      </c>
      <c r="F2574">
        <v>18.100000000000001</v>
      </c>
    </row>
    <row r="2575" spans="1:6" x14ac:dyDescent="0.25">
      <c r="B2575" s="1" t="s">
        <v>674</v>
      </c>
      <c r="C2575" t="s">
        <v>688</v>
      </c>
      <c r="D2575">
        <v>759.42</v>
      </c>
      <c r="E2575">
        <v>76625</v>
      </c>
      <c r="F2575">
        <v>451.4</v>
      </c>
    </row>
    <row r="2576" spans="1:6" x14ac:dyDescent="0.25">
      <c r="B2576" s="1" t="s">
        <v>674</v>
      </c>
      <c r="C2576" t="s">
        <v>673</v>
      </c>
      <c r="D2576">
        <v>274.93</v>
      </c>
      <c r="E2576">
        <v>27740</v>
      </c>
      <c r="F2576">
        <v>89.7</v>
      </c>
    </row>
    <row r="2577" spans="1:6" x14ac:dyDescent="0.25">
      <c r="B2577" s="1" t="s">
        <v>703</v>
      </c>
      <c r="C2577" t="s">
        <v>688</v>
      </c>
      <c r="D2577">
        <v>40.72</v>
      </c>
      <c r="E2577">
        <v>4109</v>
      </c>
      <c r="F2577">
        <v>27</v>
      </c>
    </row>
    <row r="2578" spans="1:6" x14ac:dyDescent="0.25">
      <c r="B2578" s="1" t="s">
        <v>703</v>
      </c>
      <c r="C2578" t="s">
        <v>673</v>
      </c>
      <c r="D2578">
        <v>11.87</v>
      </c>
      <c r="E2578">
        <v>1198</v>
      </c>
      <c r="F2578">
        <v>3.5</v>
      </c>
    </row>
    <row r="2579" spans="1:6" x14ac:dyDescent="0.25">
      <c r="B2579" s="1" t="s">
        <v>704</v>
      </c>
      <c r="C2579" t="s">
        <v>723</v>
      </c>
      <c r="D2579">
        <v>697.57</v>
      </c>
      <c r="E2579">
        <v>29602</v>
      </c>
      <c r="F2579">
        <v>850.7</v>
      </c>
    </row>
    <row r="2580" spans="1:6" x14ac:dyDescent="0.25">
      <c r="B2580" s="1" t="s">
        <v>708</v>
      </c>
      <c r="C2580" t="s">
        <v>709</v>
      </c>
      <c r="D2580">
        <v>50.49</v>
      </c>
      <c r="E2580">
        <v>5094</v>
      </c>
      <c r="F2580">
        <v>0</v>
      </c>
    </row>
    <row r="2581" spans="1:6" x14ac:dyDescent="0.25">
      <c r="B2581" s="1" t="s">
        <v>715</v>
      </c>
      <c r="C2581" t="s">
        <v>995</v>
      </c>
      <c r="D2581">
        <v>41.12</v>
      </c>
      <c r="E2581">
        <v>4149</v>
      </c>
      <c r="F2581">
        <v>152.30000000000001</v>
      </c>
    </row>
    <row r="2582" spans="1:6" x14ac:dyDescent="0.25">
      <c r="B2582" s="1" t="s">
        <v>678</v>
      </c>
      <c r="C2582" t="s">
        <v>767</v>
      </c>
      <c r="D2582">
        <v>1435.04</v>
      </c>
      <c r="E2582">
        <v>144794</v>
      </c>
      <c r="F2582">
        <v>1681.5</v>
      </c>
    </row>
    <row r="2583" spans="1:6" x14ac:dyDescent="0.25">
      <c r="B2583" s="1" t="s">
        <v>1001</v>
      </c>
      <c r="C2583" t="s">
        <v>709</v>
      </c>
      <c r="D2583">
        <v>9.6</v>
      </c>
      <c r="E2583">
        <v>969</v>
      </c>
      <c r="F2583">
        <v>0</v>
      </c>
    </row>
    <row r="2584" spans="1:6" x14ac:dyDescent="0.25">
      <c r="B2584" s="1" t="s">
        <v>893</v>
      </c>
      <c r="C2584" t="s">
        <v>899</v>
      </c>
      <c r="D2584">
        <v>144.62</v>
      </c>
      <c r="E2584">
        <v>11069</v>
      </c>
      <c r="F2584">
        <v>850.7</v>
      </c>
    </row>
    <row r="2585" spans="1:6" x14ac:dyDescent="0.25">
      <c r="B2585" s="1" t="s">
        <v>726</v>
      </c>
      <c r="C2585" t="s">
        <v>679</v>
      </c>
      <c r="D2585">
        <v>16.829999999999998</v>
      </c>
      <c r="E2585">
        <v>1698</v>
      </c>
      <c r="F2585">
        <v>0</v>
      </c>
    </row>
    <row r="2586" spans="1:6" x14ac:dyDescent="0.25">
      <c r="B2586" s="1" t="s">
        <v>727</v>
      </c>
      <c r="C2586" t="s">
        <v>709</v>
      </c>
      <c r="D2586">
        <v>1.2</v>
      </c>
      <c r="E2586">
        <v>121</v>
      </c>
      <c r="F2586">
        <v>0</v>
      </c>
    </row>
    <row r="2588" spans="1:6" x14ac:dyDescent="0.25">
      <c r="A2588" s="49" t="s">
        <v>671</v>
      </c>
      <c r="D2588" s="49">
        <f>SUM(D2574:D2586)</f>
        <v>3523.0099999999998</v>
      </c>
      <c r="E2588" s="49">
        <f>SUM(E2574:E2586)</f>
        <v>311164</v>
      </c>
      <c r="F2588" s="49">
        <f>SUM(F2574:F2586)</f>
        <v>4124.8999999999996</v>
      </c>
    </row>
    <row r="2591" spans="1:6" x14ac:dyDescent="0.25">
      <c r="A2591" s="49" t="s">
        <v>451</v>
      </c>
    </row>
    <row r="2592" spans="1:6" x14ac:dyDescent="0.25">
      <c r="A2592" s="49" t="s">
        <v>649</v>
      </c>
      <c r="B2592" s="24"/>
      <c r="C2592" s="24"/>
      <c r="D2592" s="24"/>
      <c r="E2592" s="24"/>
      <c r="F2592" s="24"/>
    </row>
    <row r="2593" spans="1:6" ht="15" customHeight="1" x14ac:dyDescent="0.25">
      <c r="B2593" s="1" t="s">
        <v>672</v>
      </c>
      <c r="C2593" t="s">
        <v>673</v>
      </c>
      <c r="D2593">
        <v>15.68</v>
      </c>
      <c r="E2593">
        <v>1387</v>
      </c>
      <c r="F2593">
        <v>3.8</v>
      </c>
    </row>
    <row r="2594" spans="1:6" x14ac:dyDescent="0.25">
      <c r="B2594" s="1" t="s">
        <v>731</v>
      </c>
      <c r="C2594" t="s">
        <v>673</v>
      </c>
      <c r="D2594">
        <v>8.1999999999999993</v>
      </c>
      <c r="E2594">
        <v>526</v>
      </c>
      <c r="F2594">
        <v>2</v>
      </c>
    </row>
    <row r="2595" spans="1:6" x14ac:dyDescent="0.25">
      <c r="B2595" s="1" t="s">
        <v>674</v>
      </c>
      <c r="C2595" t="s">
        <v>688</v>
      </c>
      <c r="D2595">
        <v>55.58</v>
      </c>
      <c r="E2595">
        <v>4917</v>
      </c>
      <c r="F2595">
        <v>33.5</v>
      </c>
    </row>
    <row r="2596" spans="1:6" x14ac:dyDescent="0.25">
      <c r="B2596" s="1" t="s">
        <v>674</v>
      </c>
      <c r="C2596" t="s">
        <v>673</v>
      </c>
      <c r="D2596">
        <v>105.34</v>
      </c>
      <c r="E2596">
        <v>9320</v>
      </c>
      <c r="F2596">
        <v>34.799999999999997</v>
      </c>
    </row>
    <row r="2597" spans="1:6" x14ac:dyDescent="0.25">
      <c r="B2597" s="1" t="s">
        <v>703</v>
      </c>
      <c r="C2597" t="s">
        <v>673</v>
      </c>
      <c r="D2597">
        <v>11.76</v>
      </c>
      <c r="E2597">
        <v>1040</v>
      </c>
      <c r="F2597">
        <v>3.6</v>
      </c>
    </row>
    <row r="2598" spans="1:6" x14ac:dyDescent="0.25">
      <c r="B2598" s="1" t="s">
        <v>704</v>
      </c>
      <c r="C2598" t="s">
        <v>723</v>
      </c>
      <c r="D2598">
        <v>120.59</v>
      </c>
      <c r="E2598">
        <v>3619</v>
      </c>
      <c r="F2598">
        <v>119.4</v>
      </c>
    </row>
    <row r="2599" spans="1:6" x14ac:dyDescent="0.25">
      <c r="B2599" s="1" t="s">
        <v>728</v>
      </c>
      <c r="C2599" t="s">
        <v>729</v>
      </c>
      <c r="D2599">
        <v>55.8</v>
      </c>
      <c r="E2599">
        <v>2762</v>
      </c>
      <c r="F2599">
        <v>111.6</v>
      </c>
    </row>
    <row r="2600" spans="1:6" x14ac:dyDescent="0.25">
      <c r="B2600" s="1" t="s">
        <v>708</v>
      </c>
      <c r="C2600" t="s">
        <v>709</v>
      </c>
      <c r="D2600">
        <v>18.239999999999998</v>
      </c>
      <c r="E2600">
        <v>1614</v>
      </c>
      <c r="F2600">
        <v>0</v>
      </c>
    </row>
    <row r="2601" spans="1:6" x14ac:dyDescent="0.25">
      <c r="B2601" s="1" t="s">
        <v>678</v>
      </c>
      <c r="C2601" t="s">
        <v>1010</v>
      </c>
      <c r="D2601">
        <v>275.83999999999997</v>
      </c>
      <c r="E2601">
        <v>24405</v>
      </c>
      <c r="F2601">
        <v>312.5</v>
      </c>
    </row>
    <row r="2602" spans="1:6" x14ac:dyDescent="0.25">
      <c r="B2602" s="1" t="s">
        <v>998</v>
      </c>
      <c r="C2602" t="s">
        <v>900</v>
      </c>
      <c r="D2602">
        <v>17.12</v>
      </c>
      <c r="E2602">
        <v>1514</v>
      </c>
      <c r="F2602">
        <v>16.3</v>
      </c>
    </row>
    <row r="2603" spans="1:6" x14ac:dyDescent="0.25">
      <c r="B2603" s="1" t="s">
        <v>926</v>
      </c>
      <c r="C2603" t="s">
        <v>900</v>
      </c>
      <c r="D2603">
        <v>37.17</v>
      </c>
      <c r="E2603">
        <v>2383</v>
      </c>
      <c r="F2603">
        <v>35.4</v>
      </c>
    </row>
    <row r="2604" spans="1:6" x14ac:dyDescent="0.25">
      <c r="B2604" s="1" t="s">
        <v>893</v>
      </c>
      <c r="C2604" t="s">
        <v>741</v>
      </c>
      <c r="D2604">
        <v>177.13</v>
      </c>
      <c r="E2604">
        <v>11357</v>
      </c>
      <c r="F2604">
        <v>203.6</v>
      </c>
    </row>
    <row r="2605" spans="1:6" x14ac:dyDescent="0.25">
      <c r="B2605" s="1" t="s">
        <v>736</v>
      </c>
      <c r="C2605" t="s">
        <v>723</v>
      </c>
      <c r="D2605">
        <v>37.54</v>
      </c>
      <c r="E2605">
        <v>2407</v>
      </c>
      <c r="F2605">
        <v>27.4</v>
      </c>
    </row>
    <row r="2606" spans="1:6" x14ac:dyDescent="0.25">
      <c r="B2606" s="1" t="s">
        <v>726</v>
      </c>
      <c r="C2606" t="s">
        <v>673</v>
      </c>
      <c r="D2606">
        <v>6.08</v>
      </c>
      <c r="E2606">
        <v>538</v>
      </c>
      <c r="F2606">
        <v>0</v>
      </c>
    </row>
    <row r="2608" spans="1:6" x14ac:dyDescent="0.25">
      <c r="A2608" s="49" t="s">
        <v>671</v>
      </c>
      <c r="D2608" s="49">
        <f>SUM(D2593:D2606)</f>
        <v>942.06999999999994</v>
      </c>
      <c r="E2608" s="49">
        <f>SUM(E2593:E2606)</f>
        <v>67789</v>
      </c>
      <c r="F2608" s="49">
        <f>SUM(F2593:F2606)</f>
        <v>903.9</v>
      </c>
    </row>
    <row r="2611" spans="1:6" x14ac:dyDescent="0.25">
      <c r="A2611" s="49" t="s">
        <v>453</v>
      </c>
    </row>
    <row r="2612" spans="1:6" x14ac:dyDescent="0.25">
      <c r="A2612" s="49" t="s">
        <v>649</v>
      </c>
      <c r="B2612" s="24"/>
      <c r="C2612" s="24"/>
      <c r="D2612" s="24"/>
      <c r="E2612" s="24"/>
      <c r="F2612" s="24"/>
    </row>
    <row r="2613" spans="1:6" ht="15" customHeight="1" x14ac:dyDescent="0.25">
      <c r="B2613" s="1" t="s">
        <v>672</v>
      </c>
      <c r="C2613" t="s">
        <v>673</v>
      </c>
      <c r="D2613">
        <v>58.6</v>
      </c>
      <c r="E2613">
        <v>5630</v>
      </c>
      <c r="F2613">
        <v>15.2</v>
      </c>
    </row>
    <row r="2614" spans="1:6" x14ac:dyDescent="0.25">
      <c r="B2614" s="1" t="s">
        <v>674</v>
      </c>
      <c r="C2614" t="s">
        <v>688</v>
      </c>
      <c r="D2614">
        <v>348.82</v>
      </c>
      <c r="E2614">
        <v>33513</v>
      </c>
      <c r="F2614">
        <v>211.7</v>
      </c>
    </row>
    <row r="2615" spans="1:6" x14ac:dyDescent="0.25">
      <c r="B2615" s="1" t="s">
        <v>674</v>
      </c>
      <c r="C2615" t="s">
        <v>673</v>
      </c>
      <c r="D2615">
        <v>344.65</v>
      </c>
      <c r="E2615">
        <v>33113</v>
      </c>
      <c r="F2615">
        <v>115.3</v>
      </c>
    </row>
    <row r="2616" spans="1:6" x14ac:dyDescent="0.25">
      <c r="B2616" s="1" t="s">
        <v>703</v>
      </c>
      <c r="C2616" t="s">
        <v>673</v>
      </c>
      <c r="D2616">
        <v>63.23</v>
      </c>
      <c r="E2616">
        <v>6075</v>
      </c>
      <c r="F2616">
        <v>20.9</v>
      </c>
    </row>
    <row r="2617" spans="1:6" x14ac:dyDescent="0.25">
      <c r="B2617" s="1" t="s">
        <v>704</v>
      </c>
      <c r="C2617" t="s">
        <v>723</v>
      </c>
      <c r="D2617">
        <v>478.39</v>
      </c>
      <c r="E2617">
        <v>17993</v>
      </c>
      <c r="F2617">
        <v>583.4</v>
      </c>
    </row>
    <row r="2618" spans="1:6" x14ac:dyDescent="0.25">
      <c r="B2618" s="1" t="s">
        <v>708</v>
      </c>
      <c r="C2618" t="s">
        <v>709</v>
      </c>
      <c r="D2618">
        <v>38.49</v>
      </c>
      <c r="E2618">
        <v>3698</v>
      </c>
      <c r="F2618">
        <v>0</v>
      </c>
    </row>
    <row r="2619" spans="1:6" x14ac:dyDescent="0.25">
      <c r="B2619" s="1" t="s">
        <v>678</v>
      </c>
      <c r="C2619" t="s">
        <v>725</v>
      </c>
      <c r="D2619">
        <v>1367.82</v>
      </c>
      <c r="E2619">
        <v>131414</v>
      </c>
      <c r="F2619">
        <v>1227.8</v>
      </c>
    </row>
    <row r="2620" spans="1:6" x14ac:dyDescent="0.25">
      <c r="B2620" s="1" t="s">
        <v>893</v>
      </c>
      <c r="C2620" t="s">
        <v>903</v>
      </c>
      <c r="D2620">
        <v>490.06</v>
      </c>
      <c r="E2620">
        <v>35145</v>
      </c>
      <c r="F2620">
        <v>583.4</v>
      </c>
    </row>
    <row r="2621" spans="1:6" x14ac:dyDescent="0.25">
      <c r="B2621" s="1" t="s">
        <v>726</v>
      </c>
      <c r="C2621" t="s">
        <v>679</v>
      </c>
      <c r="D2621">
        <v>12.83</v>
      </c>
      <c r="E2621">
        <v>1233</v>
      </c>
      <c r="F2621">
        <v>0</v>
      </c>
    </row>
    <row r="2622" spans="1:6" x14ac:dyDescent="0.25">
      <c r="B2622" s="1" t="s">
        <v>727</v>
      </c>
      <c r="C2622" t="s">
        <v>709</v>
      </c>
      <c r="D2622">
        <v>0.9</v>
      </c>
      <c r="E2622">
        <v>86</v>
      </c>
      <c r="F2622">
        <v>0</v>
      </c>
    </row>
    <row r="2624" spans="1:6" x14ac:dyDescent="0.25">
      <c r="A2624" s="49" t="s">
        <v>671</v>
      </c>
      <c r="D2624" s="49">
        <f>SUM(D2613:D2622)</f>
        <v>3203.79</v>
      </c>
      <c r="E2624" s="49">
        <f>SUM(E2613:E2622)</f>
        <v>267900</v>
      </c>
      <c r="F2624" s="49">
        <f>SUM(F2613:F2622)</f>
        <v>2757.7000000000003</v>
      </c>
    </row>
    <row r="2627" spans="1:6" x14ac:dyDescent="0.25">
      <c r="A2627" s="49" t="s">
        <v>455</v>
      </c>
    </row>
    <row r="2628" spans="1:6" x14ac:dyDescent="0.25">
      <c r="A2628" s="49" t="s">
        <v>649</v>
      </c>
      <c r="B2628" s="24"/>
      <c r="C2628" s="24"/>
      <c r="D2628" s="24"/>
      <c r="E2628" s="24"/>
      <c r="F2628" s="24"/>
    </row>
    <row r="2629" spans="1:6" ht="15" customHeight="1" x14ac:dyDescent="0.25">
      <c r="B2629" s="1" t="s">
        <v>672</v>
      </c>
      <c r="C2629" t="s">
        <v>686</v>
      </c>
      <c r="D2629">
        <v>42.08</v>
      </c>
      <c r="E2629">
        <v>4248</v>
      </c>
      <c r="F2629">
        <v>17.600000000000001</v>
      </c>
    </row>
    <row r="2630" spans="1:6" x14ac:dyDescent="0.25">
      <c r="B2630" s="1" t="s">
        <v>674</v>
      </c>
      <c r="C2630" t="s">
        <v>688</v>
      </c>
      <c r="D2630">
        <v>702.65</v>
      </c>
      <c r="E2630">
        <v>70931</v>
      </c>
      <c r="F2630">
        <v>427.1</v>
      </c>
    </row>
    <row r="2631" spans="1:6" x14ac:dyDescent="0.25">
      <c r="B2631" s="1" t="s">
        <v>674</v>
      </c>
      <c r="C2631" t="s">
        <v>673</v>
      </c>
      <c r="D2631">
        <v>283.88</v>
      </c>
      <c r="E2631">
        <v>28657</v>
      </c>
      <c r="F2631">
        <v>93</v>
      </c>
    </row>
    <row r="2632" spans="1:6" x14ac:dyDescent="0.25">
      <c r="B2632" s="1" t="s">
        <v>703</v>
      </c>
      <c r="C2632" t="s">
        <v>688</v>
      </c>
      <c r="D2632">
        <v>54.68</v>
      </c>
      <c r="E2632">
        <v>5520</v>
      </c>
      <c r="F2632">
        <v>34.799999999999997</v>
      </c>
    </row>
    <row r="2633" spans="1:6" x14ac:dyDescent="0.25">
      <c r="B2633" s="1" t="s">
        <v>704</v>
      </c>
      <c r="C2633" t="s">
        <v>723</v>
      </c>
      <c r="D2633">
        <v>622.38</v>
      </c>
      <c r="E2633">
        <v>26441</v>
      </c>
      <c r="F2633">
        <v>759</v>
      </c>
    </row>
    <row r="2634" spans="1:6" x14ac:dyDescent="0.25">
      <c r="B2634" s="1" t="s">
        <v>708</v>
      </c>
      <c r="C2634" t="s">
        <v>709</v>
      </c>
      <c r="D2634">
        <v>48</v>
      </c>
      <c r="E2634">
        <v>4845</v>
      </c>
      <c r="F2634">
        <v>0</v>
      </c>
    </row>
    <row r="2635" spans="1:6" x14ac:dyDescent="0.25">
      <c r="B2635" s="1" t="s">
        <v>678</v>
      </c>
      <c r="C2635" t="s">
        <v>725</v>
      </c>
      <c r="D2635">
        <v>2061.23</v>
      </c>
      <c r="E2635">
        <v>208076</v>
      </c>
      <c r="F2635">
        <v>1851.5</v>
      </c>
    </row>
    <row r="2636" spans="1:6" x14ac:dyDescent="0.25">
      <c r="B2636" s="1" t="s">
        <v>893</v>
      </c>
      <c r="C2636" t="s">
        <v>742</v>
      </c>
      <c r="D2636">
        <v>98.67</v>
      </c>
      <c r="E2636">
        <v>8518</v>
      </c>
      <c r="F2636">
        <v>759</v>
      </c>
    </row>
    <row r="2637" spans="1:6" x14ac:dyDescent="0.25">
      <c r="B2637" s="1" t="s">
        <v>726</v>
      </c>
      <c r="C2637" t="s">
        <v>679</v>
      </c>
      <c r="D2637">
        <v>16</v>
      </c>
      <c r="E2637">
        <v>1615</v>
      </c>
      <c r="F2637">
        <v>0</v>
      </c>
    </row>
    <row r="2638" spans="1:6" x14ac:dyDescent="0.25">
      <c r="B2638" s="1" t="s">
        <v>727</v>
      </c>
      <c r="C2638" t="s">
        <v>709</v>
      </c>
      <c r="D2638">
        <v>1.2</v>
      </c>
      <c r="E2638">
        <v>121</v>
      </c>
      <c r="F2638">
        <v>0</v>
      </c>
    </row>
    <row r="2640" spans="1:6" x14ac:dyDescent="0.25">
      <c r="A2640" s="49" t="s">
        <v>671</v>
      </c>
      <c r="D2640" s="49">
        <f>SUM(D2629:D2638)</f>
        <v>3930.77</v>
      </c>
      <c r="E2640" s="49">
        <f>SUM(E2629:E2638)</f>
        <v>358972</v>
      </c>
      <c r="F2640" s="49">
        <f>SUM(F2629:F2638)</f>
        <v>3942</v>
      </c>
    </row>
    <row r="2643" spans="1:6" x14ac:dyDescent="0.25">
      <c r="A2643" s="49" t="s">
        <v>458</v>
      </c>
    </row>
    <row r="2644" spans="1:6" x14ac:dyDescent="0.25">
      <c r="A2644" s="49" t="s">
        <v>649</v>
      </c>
      <c r="B2644" s="24"/>
      <c r="C2644" s="24"/>
      <c r="D2644" s="24"/>
      <c r="E2644" s="24"/>
      <c r="F2644" s="24"/>
    </row>
    <row r="2645" spans="1:6" ht="15" customHeight="1" x14ac:dyDescent="0.25">
      <c r="B2645" s="1" t="s">
        <v>672</v>
      </c>
      <c r="C2645" t="s">
        <v>673</v>
      </c>
      <c r="D2645">
        <v>23.14</v>
      </c>
      <c r="E2645">
        <v>1966</v>
      </c>
      <c r="F2645">
        <v>5.8</v>
      </c>
    </row>
    <row r="2646" spans="1:6" x14ac:dyDescent="0.25">
      <c r="B2646" s="1" t="s">
        <v>731</v>
      </c>
      <c r="C2646" t="s">
        <v>673</v>
      </c>
      <c r="D2646">
        <v>7.81</v>
      </c>
      <c r="E2646">
        <v>473</v>
      </c>
      <c r="F2646">
        <v>1.9</v>
      </c>
    </row>
    <row r="2647" spans="1:6" x14ac:dyDescent="0.25">
      <c r="B2647" s="1" t="s">
        <v>674</v>
      </c>
      <c r="C2647" t="s">
        <v>688</v>
      </c>
      <c r="D2647">
        <v>64</v>
      </c>
      <c r="E2647">
        <v>5438</v>
      </c>
      <c r="F2647">
        <v>38.299999999999997</v>
      </c>
    </row>
    <row r="2648" spans="1:6" x14ac:dyDescent="0.25">
      <c r="B2648" s="1" t="s">
        <v>674</v>
      </c>
      <c r="C2648" t="s">
        <v>673</v>
      </c>
      <c r="D2648">
        <v>46.54</v>
      </c>
      <c r="E2648">
        <v>3954</v>
      </c>
      <c r="F2648">
        <v>15</v>
      </c>
    </row>
    <row r="2649" spans="1:6" x14ac:dyDescent="0.25">
      <c r="B2649" s="1" t="s">
        <v>703</v>
      </c>
      <c r="C2649" t="s">
        <v>673</v>
      </c>
      <c r="D2649">
        <v>18.34</v>
      </c>
      <c r="E2649">
        <v>1558</v>
      </c>
      <c r="F2649">
        <v>5.8</v>
      </c>
    </row>
    <row r="2650" spans="1:6" x14ac:dyDescent="0.25">
      <c r="B2650" s="1" t="s">
        <v>704</v>
      </c>
      <c r="C2650" t="s">
        <v>723</v>
      </c>
      <c r="D2650">
        <v>74.39</v>
      </c>
      <c r="E2650">
        <v>1972</v>
      </c>
      <c r="F2650">
        <v>86.5</v>
      </c>
    </row>
    <row r="2651" spans="1:6" x14ac:dyDescent="0.25">
      <c r="B2651" s="1" t="s">
        <v>728</v>
      </c>
      <c r="C2651" t="s">
        <v>729</v>
      </c>
      <c r="D2651">
        <v>43.9</v>
      </c>
      <c r="E2651">
        <v>2019</v>
      </c>
      <c r="F2651">
        <v>87.8</v>
      </c>
    </row>
    <row r="2652" spans="1:6" x14ac:dyDescent="0.25">
      <c r="B2652" s="1" t="s">
        <v>708</v>
      </c>
      <c r="C2652" t="s">
        <v>724</v>
      </c>
      <c r="D2652">
        <v>16.350000000000001</v>
      </c>
      <c r="E2652">
        <v>1389</v>
      </c>
      <c r="F2652">
        <v>0</v>
      </c>
    </row>
    <row r="2653" spans="1:6" x14ac:dyDescent="0.25">
      <c r="B2653" s="1" t="s">
        <v>1002</v>
      </c>
      <c r="C2653" t="s">
        <v>679</v>
      </c>
      <c r="D2653">
        <v>57.77</v>
      </c>
      <c r="E2653">
        <v>4908</v>
      </c>
      <c r="F2653">
        <v>66.400000000000006</v>
      </c>
    </row>
    <row r="2654" spans="1:6" x14ac:dyDescent="0.25">
      <c r="B2654" s="1" t="s">
        <v>678</v>
      </c>
      <c r="C2654" t="s">
        <v>1011</v>
      </c>
      <c r="D2654">
        <v>262.72000000000003</v>
      </c>
      <c r="E2654">
        <v>22323</v>
      </c>
      <c r="F2654">
        <v>290</v>
      </c>
    </row>
    <row r="2655" spans="1:6" x14ac:dyDescent="0.25">
      <c r="B2655" s="1" t="s">
        <v>998</v>
      </c>
      <c r="C2655" t="s">
        <v>900</v>
      </c>
      <c r="D2655">
        <v>22.68</v>
      </c>
      <c r="E2655">
        <v>1927</v>
      </c>
      <c r="F2655">
        <v>18.899999999999999</v>
      </c>
    </row>
    <row r="2656" spans="1:6" x14ac:dyDescent="0.25">
      <c r="B2656" s="1" t="s">
        <v>926</v>
      </c>
      <c r="C2656" t="s">
        <v>900</v>
      </c>
      <c r="D2656">
        <v>29.57</v>
      </c>
      <c r="E2656">
        <v>1792</v>
      </c>
      <c r="F2656">
        <v>22.4</v>
      </c>
    </row>
    <row r="2657" spans="1:6" x14ac:dyDescent="0.25">
      <c r="B2657" s="1" t="s">
        <v>1012</v>
      </c>
      <c r="C2657" t="s">
        <v>900</v>
      </c>
      <c r="D2657">
        <v>51.41</v>
      </c>
      <c r="E2657">
        <v>1363</v>
      </c>
      <c r="F2657">
        <v>47.6</v>
      </c>
    </row>
    <row r="2658" spans="1:6" x14ac:dyDescent="0.25">
      <c r="B2658" s="1" t="s">
        <v>893</v>
      </c>
      <c r="C2658" t="s">
        <v>741</v>
      </c>
      <c r="D2658">
        <v>128.16999999999999</v>
      </c>
      <c r="E2658">
        <v>7768</v>
      </c>
      <c r="F2658">
        <v>156.30000000000001</v>
      </c>
    </row>
    <row r="2659" spans="1:6" x14ac:dyDescent="0.25">
      <c r="B2659" s="1" t="s">
        <v>736</v>
      </c>
      <c r="C2659" t="s">
        <v>761</v>
      </c>
      <c r="D2659">
        <v>14.76</v>
      </c>
      <c r="E2659">
        <v>895</v>
      </c>
      <c r="F2659">
        <v>18</v>
      </c>
    </row>
    <row r="2660" spans="1:6" x14ac:dyDescent="0.25">
      <c r="B2660" s="1" t="s">
        <v>726</v>
      </c>
      <c r="C2660" t="s">
        <v>673</v>
      </c>
      <c r="D2660">
        <v>5.45</v>
      </c>
      <c r="E2660">
        <v>463</v>
      </c>
      <c r="F2660">
        <v>0</v>
      </c>
    </row>
    <row r="2662" spans="1:6" x14ac:dyDescent="0.25">
      <c r="A2662" s="49" t="s">
        <v>671</v>
      </c>
      <c r="D2662" s="49">
        <f>SUM(D2645:D2660)</f>
        <v>867</v>
      </c>
      <c r="E2662" s="49">
        <f>SUM(E2645:E2660)</f>
        <v>60208</v>
      </c>
      <c r="F2662" s="49">
        <f>SUM(F2645:F2660)</f>
        <v>860.7</v>
      </c>
    </row>
    <row r="2665" spans="1:6" x14ac:dyDescent="0.25">
      <c r="A2665" s="49" t="s">
        <v>461</v>
      </c>
    </row>
    <row r="2666" spans="1:6" x14ac:dyDescent="0.25">
      <c r="A2666" s="49" t="s">
        <v>649</v>
      </c>
      <c r="B2666" s="24"/>
      <c r="C2666" s="24"/>
      <c r="D2666" s="24"/>
      <c r="E2666" s="24"/>
      <c r="F2666" s="24"/>
    </row>
    <row r="2667" spans="1:6" ht="15" customHeight="1" x14ac:dyDescent="0.25">
      <c r="B2667" s="1" t="s">
        <v>672</v>
      </c>
      <c r="C2667" t="s">
        <v>701</v>
      </c>
      <c r="D2667">
        <v>34.99</v>
      </c>
      <c r="E2667">
        <v>3218</v>
      </c>
      <c r="F2667">
        <v>8.6999999999999993</v>
      </c>
    </row>
    <row r="2668" spans="1:6" x14ac:dyDescent="0.25">
      <c r="B2668" s="1" t="s">
        <v>731</v>
      </c>
      <c r="C2668" t="s">
        <v>673</v>
      </c>
      <c r="D2668">
        <v>16.399999999999999</v>
      </c>
      <c r="E2668">
        <v>1109</v>
      </c>
      <c r="F2668">
        <v>4</v>
      </c>
    </row>
    <row r="2669" spans="1:6" x14ac:dyDescent="0.25">
      <c r="B2669" s="1" t="s">
        <v>674</v>
      </c>
      <c r="C2669" t="s">
        <v>688</v>
      </c>
      <c r="D2669">
        <v>546.82000000000005</v>
      </c>
      <c r="E2669">
        <v>50298</v>
      </c>
      <c r="F2669">
        <v>331.3</v>
      </c>
    </row>
    <row r="2670" spans="1:6" x14ac:dyDescent="0.25">
      <c r="B2670" s="1" t="s">
        <v>674</v>
      </c>
      <c r="C2670" t="s">
        <v>673</v>
      </c>
      <c r="D2670">
        <v>257.31</v>
      </c>
      <c r="E2670">
        <v>23668</v>
      </c>
      <c r="F2670">
        <v>93.5</v>
      </c>
    </row>
    <row r="2671" spans="1:6" x14ac:dyDescent="0.25">
      <c r="B2671" s="1" t="s">
        <v>703</v>
      </c>
      <c r="C2671" t="s">
        <v>688</v>
      </c>
      <c r="D2671">
        <v>66.14</v>
      </c>
      <c r="E2671">
        <v>6084</v>
      </c>
      <c r="F2671">
        <v>44.3</v>
      </c>
    </row>
    <row r="2672" spans="1:6" x14ac:dyDescent="0.25">
      <c r="B2672" s="1" t="s">
        <v>703</v>
      </c>
      <c r="C2672" t="s">
        <v>673</v>
      </c>
      <c r="D2672">
        <v>15.9</v>
      </c>
      <c r="E2672">
        <v>1463</v>
      </c>
      <c r="F2672">
        <v>5.6</v>
      </c>
    </row>
    <row r="2673" spans="1:6" x14ac:dyDescent="0.25">
      <c r="B2673" s="1" t="s">
        <v>704</v>
      </c>
      <c r="C2673" t="s">
        <v>723</v>
      </c>
      <c r="D2673">
        <v>702.8</v>
      </c>
      <c r="E2673">
        <v>23557</v>
      </c>
      <c r="F2673">
        <v>755.7</v>
      </c>
    </row>
    <row r="2674" spans="1:6" x14ac:dyDescent="0.25">
      <c r="B2674" s="1" t="s">
        <v>708</v>
      </c>
      <c r="C2674" t="s">
        <v>709</v>
      </c>
      <c r="D2674">
        <v>40.049999999999997</v>
      </c>
      <c r="E2674">
        <v>3684</v>
      </c>
      <c r="F2674">
        <v>0</v>
      </c>
    </row>
    <row r="2675" spans="1:6" x14ac:dyDescent="0.25">
      <c r="B2675" s="1" t="s">
        <v>715</v>
      </c>
      <c r="C2675" t="s">
        <v>767</v>
      </c>
      <c r="D2675">
        <v>338.3</v>
      </c>
      <c r="E2675">
        <v>31118</v>
      </c>
      <c r="F2675">
        <v>398</v>
      </c>
    </row>
    <row r="2676" spans="1:6" x14ac:dyDescent="0.25">
      <c r="B2676" s="1" t="s">
        <v>998</v>
      </c>
      <c r="C2676" t="s">
        <v>767</v>
      </c>
      <c r="D2676">
        <v>50.07</v>
      </c>
      <c r="E2676">
        <v>4605</v>
      </c>
      <c r="F2676">
        <v>58.9</v>
      </c>
    </row>
    <row r="2677" spans="1:6" x14ac:dyDescent="0.25">
      <c r="B2677" s="1" t="s">
        <v>902</v>
      </c>
      <c r="C2677" t="s">
        <v>767</v>
      </c>
      <c r="D2677">
        <v>913.09</v>
      </c>
      <c r="E2677">
        <v>83989</v>
      </c>
      <c r="F2677">
        <v>982.2</v>
      </c>
    </row>
    <row r="2678" spans="1:6" x14ac:dyDescent="0.25">
      <c r="B2678" s="1" t="s">
        <v>926</v>
      </c>
      <c r="C2678" t="s">
        <v>767</v>
      </c>
      <c r="D2678">
        <v>26.35</v>
      </c>
      <c r="E2678">
        <v>1782</v>
      </c>
      <c r="F2678">
        <v>31</v>
      </c>
    </row>
    <row r="2679" spans="1:6" x14ac:dyDescent="0.25">
      <c r="B2679" s="1" t="s">
        <v>893</v>
      </c>
      <c r="C2679" t="s">
        <v>903</v>
      </c>
      <c r="D2679">
        <v>584.96</v>
      </c>
      <c r="E2679">
        <v>39557</v>
      </c>
      <c r="F2679">
        <v>731.2</v>
      </c>
    </row>
    <row r="2680" spans="1:6" x14ac:dyDescent="0.25">
      <c r="B2680" s="1" t="s">
        <v>736</v>
      </c>
      <c r="C2680" t="s">
        <v>1013</v>
      </c>
      <c r="D2680">
        <v>18.62</v>
      </c>
      <c r="E2680">
        <v>1713</v>
      </c>
      <c r="F2680">
        <v>24.5</v>
      </c>
    </row>
    <row r="2681" spans="1:6" x14ac:dyDescent="0.25">
      <c r="B2681" s="1" t="s">
        <v>726</v>
      </c>
      <c r="C2681" t="s">
        <v>767</v>
      </c>
      <c r="D2681">
        <v>13.35</v>
      </c>
      <c r="E2681">
        <v>1228</v>
      </c>
      <c r="F2681">
        <v>0</v>
      </c>
    </row>
    <row r="2683" spans="1:6" x14ac:dyDescent="0.25">
      <c r="A2683" s="49" t="s">
        <v>671</v>
      </c>
      <c r="D2683" s="49">
        <f>SUM(D2667:D2681)</f>
        <v>3625.1499999999996</v>
      </c>
      <c r="E2683" s="49">
        <f>SUM(E2667:E2681)</f>
        <v>277073</v>
      </c>
      <c r="F2683" s="49">
        <f>SUM(F2667:F2681)</f>
        <v>3468.9000000000005</v>
      </c>
    </row>
    <row r="2686" spans="1:6" x14ac:dyDescent="0.25">
      <c r="A2686" s="49" t="s">
        <v>464</v>
      </c>
    </row>
    <row r="2687" spans="1:6" x14ac:dyDescent="0.25">
      <c r="A2687" s="49" t="s">
        <v>649</v>
      </c>
      <c r="B2687" s="24"/>
      <c r="C2687" s="24"/>
      <c r="D2687" s="24"/>
      <c r="E2687" s="24"/>
      <c r="F2687" s="24"/>
    </row>
    <row r="2688" spans="1:6" ht="15" customHeight="1" x14ac:dyDescent="0.25">
      <c r="B2688" s="1" t="s">
        <v>1014</v>
      </c>
      <c r="C2688" t="s">
        <v>1015</v>
      </c>
      <c r="D2688">
        <v>4.7</v>
      </c>
      <c r="E2688">
        <v>343</v>
      </c>
      <c r="F2688">
        <v>2.1</v>
      </c>
    </row>
    <row r="2689" spans="1:6" x14ac:dyDescent="0.25">
      <c r="B2689" s="1" t="s">
        <v>1016</v>
      </c>
      <c r="C2689" t="s">
        <v>686</v>
      </c>
      <c r="D2689">
        <v>36.700000000000003</v>
      </c>
      <c r="E2689">
        <v>2682</v>
      </c>
      <c r="F2689">
        <v>6.67</v>
      </c>
    </row>
    <row r="2690" spans="1:6" x14ac:dyDescent="0.25">
      <c r="B2690" s="1" t="s">
        <v>674</v>
      </c>
      <c r="C2690" t="s">
        <v>688</v>
      </c>
      <c r="D2690">
        <v>906.5</v>
      </c>
      <c r="E2690">
        <v>83913</v>
      </c>
      <c r="F2690">
        <v>411.6</v>
      </c>
    </row>
    <row r="2691" spans="1:6" x14ac:dyDescent="0.25">
      <c r="B2691" s="1" t="s">
        <v>674</v>
      </c>
      <c r="C2691" t="s">
        <v>695</v>
      </c>
      <c r="D2691">
        <v>390.3</v>
      </c>
      <c r="E2691">
        <v>36129</v>
      </c>
      <c r="F2691">
        <v>209.72</v>
      </c>
    </row>
    <row r="2692" spans="1:6" x14ac:dyDescent="0.25">
      <c r="B2692" s="1" t="s">
        <v>703</v>
      </c>
      <c r="C2692" t="s">
        <v>695</v>
      </c>
      <c r="D2692">
        <v>302.60000000000002</v>
      </c>
      <c r="E2692">
        <v>22114</v>
      </c>
      <c r="F2692">
        <v>75</v>
      </c>
    </row>
    <row r="2693" spans="1:6" x14ac:dyDescent="0.25">
      <c r="B2693" s="1" t="s">
        <v>704</v>
      </c>
      <c r="C2693" t="s">
        <v>920</v>
      </c>
      <c r="D2693">
        <v>407.2</v>
      </c>
      <c r="E2693">
        <v>22815</v>
      </c>
      <c r="F2693">
        <v>434.94</v>
      </c>
    </row>
    <row r="2694" spans="1:6" x14ac:dyDescent="0.25">
      <c r="B2694" s="1" t="s">
        <v>678</v>
      </c>
      <c r="C2694" t="s">
        <v>718</v>
      </c>
      <c r="D2694">
        <v>968.9</v>
      </c>
      <c r="E2694">
        <v>89689</v>
      </c>
      <c r="F2694">
        <v>1064.77</v>
      </c>
    </row>
    <row r="2695" spans="1:6" x14ac:dyDescent="0.25">
      <c r="B2695" s="1" t="s">
        <v>678</v>
      </c>
      <c r="C2695" t="s">
        <v>679</v>
      </c>
      <c r="D2695">
        <v>1511.1</v>
      </c>
      <c r="E2695">
        <v>139880</v>
      </c>
      <c r="F2695">
        <v>1496.18</v>
      </c>
    </row>
    <row r="2696" spans="1:6" x14ac:dyDescent="0.25">
      <c r="B2696" s="1" t="s">
        <v>678</v>
      </c>
      <c r="C2696" t="s">
        <v>789</v>
      </c>
      <c r="D2696">
        <v>163.19999999999999</v>
      </c>
      <c r="E2696">
        <v>15107</v>
      </c>
      <c r="F2696">
        <v>272.02</v>
      </c>
    </row>
    <row r="2697" spans="1:6" x14ac:dyDescent="0.25">
      <c r="B2697" s="1" t="s">
        <v>750</v>
      </c>
      <c r="C2697" t="s">
        <v>1017</v>
      </c>
      <c r="D2697">
        <v>507.2</v>
      </c>
      <c r="E2697">
        <v>42008</v>
      </c>
      <c r="F2697">
        <v>434.94</v>
      </c>
    </row>
    <row r="2699" spans="1:6" x14ac:dyDescent="0.25">
      <c r="A2699" s="49" t="s">
        <v>671</v>
      </c>
      <c r="D2699" s="49">
        <f>SUM(D2688:D2697)</f>
        <v>5198.3999999999996</v>
      </c>
      <c r="E2699" s="49">
        <f>SUM(E2688:E2697)</f>
        <v>454680</v>
      </c>
      <c r="F2699" s="49">
        <f>SUM(F2688:F2697)</f>
        <v>4407.9400000000005</v>
      </c>
    </row>
    <row r="2702" spans="1:6" x14ac:dyDescent="0.25">
      <c r="A2702" s="49" t="s">
        <v>466</v>
      </c>
    </row>
    <row r="2703" spans="1:6" x14ac:dyDescent="0.25">
      <c r="A2703" s="49" t="s">
        <v>649</v>
      </c>
      <c r="B2703" s="24"/>
      <c r="C2703" s="24"/>
      <c r="D2703" s="24"/>
      <c r="E2703" s="24"/>
      <c r="F2703" s="24"/>
    </row>
    <row r="2704" spans="1:6" ht="15" customHeight="1" x14ac:dyDescent="0.25">
      <c r="B2704" s="1" t="s">
        <v>1014</v>
      </c>
      <c r="C2704" t="s">
        <v>1015</v>
      </c>
      <c r="D2704">
        <v>4.7</v>
      </c>
      <c r="E2704">
        <v>343</v>
      </c>
      <c r="F2704">
        <v>2.1</v>
      </c>
    </row>
    <row r="2705" spans="1:6" x14ac:dyDescent="0.25">
      <c r="B2705" s="1" t="s">
        <v>1016</v>
      </c>
      <c r="C2705" t="s">
        <v>686</v>
      </c>
      <c r="D2705">
        <v>36.700000000000003</v>
      </c>
      <c r="E2705">
        <v>2682</v>
      </c>
      <c r="F2705">
        <v>6.67</v>
      </c>
    </row>
    <row r="2706" spans="1:6" x14ac:dyDescent="0.25">
      <c r="B2706" s="1" t="s">
        <v>674</v>
      </c>
      <c r="C2706" t="s">
        <v>688</v>
      </c>
      <c r="D2706">
        <v>799</v>
      </c>
      <c r="E2706">
        <v>73962</v>
      </c>
      <c r="F2706">
        <v>362.6</v>
      </c>
    </row>
    <row r="2707" spans="1:6" x14ac:dyDescent="0.25">
      <c r="B2707" s="1" t="s">
        <v>674</v>
      </c>
      <c r="C2707" t="s">
        <v>695</v>
      </c>
      <c r="D2707">
        <v>546.70000000000005</v>
      </c>
      <c r="E2707">
        <v>50607</v>
      </c>
      <c r="F2707">
        <v>170.73</v>
      </c>
    </row>
    <row r="2708" spans="1:6" x14ac:dyDescent="0.25">
      <c r="B2708" s="1" t="s">
        <v>703</v>
      </c>
      <c r="C2708" t="s">
        <v>673</v>
      </c>
      <c r="D2708">
        <v>302.60000000000002</v>
      </c>
      <c r="E2708">
        <v>22114</v>
      </c>
      <c r="F2708">
        <v>75</v>
      </c>
    </row>
    <row r="2709" spans="1:6" x14ac:dyDescent="0.25">
      <c r="B2709" s="1" t="s">
        <v>704</v>
      </c>
      <c r="C2709" t="s">
        <v>920</v>
      </c>
      <c r="D2709">
        <v>407.2</v>
      </c>
      <c r="E2709">
        <v>22815</v>
      </c>
      <c r="F2709">
        <v>434.94</v>
      </c>
    </row>
    <row r="2710" spans="1:6" x14ac:dyDescent="0.25">
      <c r="B2710" s="1" t="s">
        <v>678</v>
      </c>
      <c r="C2710" t="s">
        <v>718</v>
      </c>
      <c r="D2710">
        <v>968.9</v>
      </c>
      <c r="E2710">
        <v>89689</v>
      </c>
      <c r="F2710">
        <v>1064.77</v>
      </c>
    </row>
    <row r="2711" spans="1:6" x14ac:dyDescent="0.25">
      <c r="B2711" s="1" t="s">
        <v>678</v>
      </c>
      <c r="C2711" t="s">
        <v>679</v>
      </c>
      <c r="D2711">
        <v>1511.1</v>
      </c>
      <c r="E2711">
        <v>139880</v>
      </c>
      <c r="F2711">
        <v>1496.18</v>
      </c>
    </row>
    <row r="2712" spans="1:6" x14ac:dyDescent="0.25">
      <c r="B2712" s="1" t="s">
        <v>678</v>
      </c>
      <c r="C2712" t="s">
        <v>789</v>
      </c>
      <c r="D2712">
        <v>163.19999999999999</v>
      </c>
      <c r="E2712">
        <v>15107</v>
      </c>
      <c r="F2712">
        <v>272.02</v>
      </c>
    </row>
    <row r="2713" spans="1:6" x14ac:dyDescent="0.25">
      <c r="B2713" s="1" t="s">
        <v>750</v>
      </c>
      <c r="C2713" t="s">
        <v>1017</v>
      </c>
      <c r="D2713">
        <v>507.2</v>
      </c>
      <c r="E2713">
        <v>42008</v>
      </c>
      <c r="F2713">
        <v>491.5</v>
      </c>
    </row>
    <row r="2715" spans="1:6" x14ac:dyDescent="0.25">
      <c r="A2715" s="49" t="s">
        <v>671</v>
      </c>
      <c r="D2715" s="49">
        <f>SUM(D2704:D2713)</f>
        <v>5247.2999999999993</v>
      </c>
      <c r="E2715" s="49">
        <f>SUM(E2704:E2713)</f>
        <v>459207</v>
      </c>
      <c r="F2715" s="49">
        <f>SUM(F2704:F2713)</f>
        <v>4376.51</v>
      </c>
    </row>
    <row r="2718" spans="1:6" x14ac:dyDescent="0.25">
      <c r="A2718" s="49" t="s">
        <v>468</v>
      </c>
    </row>
    <row r="2719" spans="1:6" x14ac:dyDescent="0.25">
      <c r="A2719" s="49" t="s">
        <v>649</v>
      </c>
      <c r="B2719" s="24"/>
      <c r="C2719" s="24"/>
      <c r="D2719" s="24"/>
      <c r="E2719" s="24"/>
      <c r="F2719" s="24"/>
    </row>
    <row r="2720" spans="1:6" ht="15" customHeight="1" x14ac:dyDescent="0.25">
      <c r="B2720" s="1" t="s">
        <v>1014</v>
      </c>
      <c r="C2720" t="s">
        <v>1015</v>
      </c>
      <c r="D2720">
        <v>4.7</v>
      </c>
      <c r="E2720">
        <v>343</v>
      </c>
      <c r="F2720">
        <v>2.1</v>
      </c>
    </row>
    <row r="2721" spans="1:6" x14ac:dyDescent="0.25">
      <c r="B2721" s="1" t="s">
        <v>1016</v>
      </c>
      <c r="C2721" t="s">
        <v>686</v>
      </c>
      <c r="D2721">
        <v>36.700000000000003</v>
      </c>
      <c r="E2721">
        <v>2682</v>
      </c>
      <c r="F2721">
        <v>6.67</v>
      </c>
    </row>
    <row r="2722" spans="1:6" x14ac:dyDescent="0.25">
      <c r="B2722" s="1" t="s">
        <v>674</v>
      </c>
      <c r="C2722" t="s">
        <v>688</v>
      </c>
      <c r="D2722">
        <v>879.3</v>
      </c>
      <c r="E2722">
        <v>81395</v>
      </c>
      <c r="F2722">
        <v>400</v>
      </c>
    </row>
    <row r="2723" spans="1:6" x14ac:dyDescent="0.25">
      <c r="B2723" s="1" t="s">
        <v>674</v>
      </c>
      <c r="C2723" t="s">
        <v>695</v>
      </c>
      <c r="D2723">
        <v>390.2</v>
      </c>
      <c r="E2723">
        <v>36120</v>
      </c>
      <c r="F2723">
        <v>122</v>
      </c>
    </row>
    <row r="2724" spans="1:6" x14ac:dyDescent="0.25">
      <c r="B2724" s="1" t="s">
        <v>703</v>
      </c>
      <c r="C2724" t="s">
        <v>673</v>
      </c>
      <c r="D2724">
        <v>302.60000000000002</v>
      </c>
      <c r="E2724">
        <v>22114</v>
      </c>
      <c r="F2724">
        <v>75</v>
      </c>
    </row>
    <row r="2725" spans="1:6" x14ac:dyDescent="0.25">
      <c r="B2725" s="1" t="s">
        <v>704</v>
      </c>
      <c r="C2725" t="s">
        <v>920</v>
      </c>
      <c r="D2725">
        <v>407.2</v>
      </c>
      <c r="E2725">
        <v>22815</v>
      </c>
      <c r="F2725">
        <v>434.94</v>
      </c>
    </row>
    <row r="2726" spans="1:6" x14ac:dyDescent="0.25">
      <c r="B2726" s="1" t="s">
        <v>678</v>
      </c>
      <c r="C2726" t="s">
        <v>718</v>
      </c>
      <c r="D2726">
        <v>953.7</v>
      </c>
      <c r="E2726">
        <v>88282</v>
      </c>
      <c r="F2726">
        <v>1048</v>
      </c>
    </row>
    <row r="2727" spans="1:6" x14ac:dyDescent="0.25">
      <c r="B2727" s="1" t="s">
        <v>678</v>
      </c>
      <c r="C2727" t="s">
        <v>679</v>
      </c>
      <c r="D2727">
        <v>1511.1</v>
      </c>
      <c r="E2727">
        <v>139880</v>
      </c>
      <c r="F2727">
        <v>1496.18</v>
      </c>
    </row>
    <row r="2728" spans="1:6" x14ac:dyDescent="0.25">
      <c r="B2728" s="1" t="s">
        <v>678</v>
      </c>
      <c r="C2728" t="s">
        <v>789</v>
      </c>
      <c r="D2728">
        <v>163.19999999999999</v>
      </c>
      <c r="E2728">
        <v>15107</v>
      </c>
      <c r="F2728">
        <v>272.02</v>
      </c>
    </row>
    <row r="2729" spans="1:6" x14ac:dyDescent="0.25">
      <c r="B2729" s="1" t="s">
        <v>750</v>
      </c>
      <c r="C2729" t="s">
        <v>1017</v>
      </c>
      <c r="D2729">
        <v>507.2</v>
      </c>
      <c r="E2729">
        <v>42008</v>
      </c>
      <c r="F2729">
        <v>491.5</v>
      </c>
    </row>
    <row r="2731" spans="1:6" x14ac:dyDescent="0.25">
      <c r="A2731" s="49" t="s">
        <v>671</v>
      </c>
      <c r="D2731" s="49">
        <f>SUM(D2720:D2729)</f>
        <v>5155.8999999999996</v>
      </c>
      <c r="E2731" s="49">
        <f>SUM(E2720:E2729)</f>
        <v>450746</v>
      </c>
      <c r="F2731" s="49">
        <f>SUM(F2720:F2729)</f>
        <v>4348.41</v>
      </c>
    </row>
    <row r="2734" spans="1:6" x14ac:dyDescent="0.25">
      <c r="A2734" s="49" t="s">
        <v>470</v>
      </c>
    </row>
    <row r="2735" spans="1:6" x14ac:dyDescent="0.25">
      <c r="A2735" s="49" t="s">
        <v>649</v>
      </c>
      <c r="B2735" s="24"/>
      <c r="C2735" s="24"/>
      <c r="D2735" s="24"/>
      <c r="E2735" s="24"/>
      <c r="F2735" s="24"/>
    </row>
    <row r="2736" spans="1:6" ht="15" customHeight="1" x14ac:dyDescent="0.25">
      <c r="B2736" s="1" t="s">
        <v>1014</v>
      </c>
      <c r="C2736" t="s">
        <v>1015</v>
      </c>
      <c r="D2736">
        <v>4.5</v>
      </c>
      <c r="E2736">
        <v>351</v>
      </c>
      <c r="F2736">
        <v>2</v>
      </c>
    </row>
    <row r="2737" spans="1:6" x14ac:dyDescent="0.25">
      <c r="B2737" s="1" t="s">
        <v>1016</v>
      </c>
      <c r="C2737" t="s">
        <v>673</v>
      </c>
      <c r="D2737">
        <v>41.5</v>
      </c>
      <c r="E2737">
        <v>3235</v>
      </c>
      <c r="F2737">
        <v>10</v>
      </c>
    </row>
    <row r="2738" spans="1:6" x14ac:dyDescent="0.25">
      <c r="B2738" s="1" t="s">
        <v>674</v>
      </c>
      <c r="C2738" t="s">
        <v>688</v>
      </c>
      <c r="D2738">
        <v>728.9</v>
      </c>
      <c r="E2738">
        <v>67473</v>
      </c>
      <c r="F2738">
        <v>334</v>
      </c>
    </row>
    <row r="2739" spans="1:6" x14ac:dyDescent="0.25">
      <c r="B2739" s="1" t="s">
        <v>674</v>
      </c>
      <c r="C2739" t="s">
        <v>695</v>
      </c>
      <c r="D2739">
        <v>630.4</v>
      </c>
      <c r="E2739">
        <v>58318</v>
      </c>
      <c r="F2739">
        <v>198</v>
      </c>
    </row>
    <row r="2740" spans="1:6" x14ac:dyDescent="0.25">
      <c r="B2740" s="1" t="s">
        <v>1018</v>
      </c>
      <c r="C2740" t="s">
        <v>898</v>
      </c>
      <c r="D2740">
        <v>330</v>
      </c>
      <c r="E2740">
        <v>25724</v>
      </c>
      <c r="F2740">
        <v>105</v>
      </c>
    </row>
    <row r="2741" spans="1:6" x14ac:dyDescent="0.25">
      <c r="B2741" s="1" t="s">
        <v>704</v>
      </c>
      <c r="C2741" t="s">
        <v>920</v>
      </c>
      <c r="D2741">
        <v>283.8</v>
      </c>
      <c r="E2741">
        <v>16039</v>
      </c>
      <c r="F2741">
        <v>297</v>
      </c>
    </row>
    <row r="2742" spans="1:6" x14ac:dyDescent="0.25">
      <c r="B2742" s="1" t="s">
        <v>678</v>
      </c>
      <c r="C2742" t="s">
        <v>1019</v>
      </c>
      <c r="D2742">
        <v>928.2</v>
      </c>
      <c r="E2742">
        <v>85922</v>
      </c>
      <c r="F2742">
        <v>1020</v>
      </c>
    </row>
    <row r="2743" spans="1:6" x14ac:dyDescent="0.25">
      <c r="B2743" s="1" t="s">
        <v>678</v>
      </c>
      <c r="C2743" t="s">
        <v>679</v>
      </c>
      <c r="D2743">
        <v>1475.6</v>
      </c>
      <c r="E2743">
        <v>136593</v>
      </c>
      <c r="F2743">
        <v>1461</v>
      </c>
    </row>
    <row r="2744" spans="1:6" x14ac:dyDescent="0.25">
      <c r="B2744" s="1" t="s">
        <v>678</v>
      </c>
      <c r="C2744" t="s">
        <v>679</v>
      </c>
      <c r="D2744">
        <v>88.9</v>
      </c>
      <c r="E2744">
        <v>8229</v>
      </c>
      <c r="F2744">
        <v>70</v>
      </c>
    </row>
    <row r="2745" spans="1:6" x14ac:dyDescent="0.25">
      <c r="B2745" s="1" t="s">
        <v>678</v>
      </c>
      <c r="C2745" t="s">
        <v>789</v>
      </c>
      <c r="D2745">
        <v>157.19999999999999</v>
      </c>
      <c r="E2745">
        <v>14552</v>
      </c>
      <c r="F2745">
        <v>262</v>
      </c>
    </row>
    <row r="2746" spans="1:6" x14ac:dyDescent="0.25">
      <c r="B2746" s="1" t="s">
        <v>750</v>
      </c>
      <c r="C2746" t="s">
        <v>1019</v>
      </c>
      <c r="D2746">
        <v>352.1</v>
      </c>
      <c r="E2746">
        <v>29334</v>
      </c>
      <c r="F2746">
        <v>297</v>
      </c>
    </row>
    <row r="2748" spans="1:6" x14ac:dyDescent="0.25">
      <c r="A2748" s="49" t="s">
        <v>671</v>
      </c>
      <c r="D2748" s="49">
        <f>SUM(D2736:D2746)</f>
        <v>5021.0999999999995</v>
      </c>
      <c r="E2748" s="49">
        <f>SUM(E2736:E2746)</f>
        <v>445770</v>
      </c>
      <c r="F2748" s="49">
        <f>SUM(F2736:F2746)</f>
        <v>4056</v>
      </c>
    </row>
    <row r="2751" spans="1:6" x14ac:dyDescent="0.25">
      <c r="A2751" s="49" t="s">
        <v>472</v>
      </c>
    </row>
    <row r="2752" spans="1:6" x14ac:dyDescent="0.25">
      <c r="A2752" s="49" t="s">
        <v>649</v>
      </c>
      <c r="B2752" s="24"/>
      <c r="C2752" s="24"/>
      <c r="D2752" s="24"/>
      <c r="E2752" s="24"/>
      <c r="F2752" s="24"/>
    </row>
    <row r="2753" spans="1:6" ht="15" customHeight="1" x14ac:dyDescent="0.25">
      <c r="B2753" s="1" t="s">
        <v>672</v>
      </c>
      <c r="C2753" t="s">
        <v>1020</v>
      </c>
      <c r="D2753">
        <v>12.1</v>
      </c>
      <c r="E2753">
        <v>1108</v>
      </c>
      <c r="F2753">
        <v>4.9000000000000004</v>
      </c>
    </row>
    <row r="2754" spans="1:6" ht="30" x14ac:dyDescent="0.25">
      <c r="B2754" s="1" t="s">
        <v>1021</v>
      </c>
      <c r="C2754" t="s">
        <v>673</v>
      </c>
      <c r="D2754">
        <v>239.5</v>
      </c>
      <c r="E2754">
        <v>21925</v>
      </c>
      <c r="F2754">
        <v>75.19</v>
      </c>
    </row>
    <row r="2755" spans="1:6" x14ac:dyDescent="0.25">
      <c r="B2755" s="1" t="s">
        <v>1022</v>
      </c>
      <c r="C2755" t="s">
        <v>688</v>
      </c>
      <c r="D2755">
        <v>1268.5</v>
      </c>
      <c r="E2755">
        <v>116125</v>
      </c>
      <c r="F2755">
        <v>702.33</v>
      </c>
    </row>
    <row r="2756" spans="1:6" x14ac:dyDescent="0.25">
      <c r="B2756" s="1" t="s">
        <v>1022</v>
      </c>
      <c r="C2756" t="s">
        <v>689</v>
      </c>
      <c r="D2756">
        <v>427.1</v>
      </c>
      <c r="E2756">
        <v>39099</v>
      </c>
      <c r="F2756">
        <v>138.72</v>
      </c>
    </row>
    <row r="2757" spans="1:6" x14ac:dyDescent="0.25">
      <c r="B2757" s="1" t="s">
        <v>703</v>
      </c>
      <c r="C2757" t="s">
        <v>688</v>
      </c>
      <c r="D2757">
        <v>76</v>
      </c>
      <c r="E2757">
        <v>6957</v>
      </c>
      <c r="F2757">
        <v>39.24</v>
      </c>
    </row>
    <row r="2758" spans="1:6" x14ac:dyDescent="0.25">
      <c r="B2758" s="1" t="s">
        <v>764</v>
      </c>
      <c r="C2758" t="s">
        <v>765</v>
      </c>
      <c r="D2758">
        <v>35.4</v>
      </c>
      <c r="E2758">
        <v>3241</v>
      </c>
      <c r="F2758">
        <v>12.42</v>
      </c>
    </row>
    <row r="2759" spans="1:6" x14ac:dyDescent="0.25">
      <c r="B2759" s="1" t="s">
        <v>704</v>
      </c>
      <c r="C2759" t="s">
        <v>1023</v>
      </c>
      <c r="D2759">
        <v>1015.3</v>
      </c>
      <c r="E2759">
        <v>92946</v>
      </c>
      <c r="F2759">
        <v>1108.77</v>
      </c>
    </row>
    <row r="2760" spans="1:6" x14ac:dyDescent="0.25">
      <c r="B2760" s="1" t="s">
        <v>678</v>
      </c>
      <c r="C2760" t="s">
        <v>1024</v>
      </c>
      <c r="D2760">
        <v>903.7</v>
      </c>
      <c r="E2760">
        <v>82729</v>
      </c>
      <c r="F2760">
        <v>883.34</v>
      </c>
    </row>
    <row r="2761" spans="1:6" x14ac:dyDescent="0.25">
      <c r="B2761" s="1" t="s">
        <v>678</v>
      </c>
      <c r="C2761" t="s">
        <v>1024</v>
      </c>
      <c r="D2761">
        <v>789.1</v>
      </c>
      <c r="E2761">
        <v>72238</v>
      </c>
      <c r="F2761">
        <v>611.25</v>
      </c>
    </row>
    <row r="2762" spans="1:6" x14ac:dyDescent="0.25">
      <c r="B2762" s="1" t="s">
        <v>678</v>
      </c>
      <c r="C2762" t="s">
        <v>733</v>
      </c>
      <c r="D2762">
        <v>1266.9000000000001</v>
      </c>
      <c r="E2762">
        <v>115978</v>
      </c>
      <c r="F2762">
        <v>1183.18</v>
      </c>
    </row>
    <row r="2763" spans="1:6" x14ac:dyDescent="0.25">
      <c r="B2763" s="1" t="s">
        <v>678</v>
      </c>
      <c r="C2763" t="s">
        <v>1025</v>
      </c>
      <c r="D2763">
        <v>332.6</v>
      </c>
      <c r="E2763">
        <v>30448</v>
      </c>
      <c r="F2763">
        <v>377.55</v>
      </c>
    </row>
    <row r="2764" spans="1:6" x14ac:dyDescent="0.25">
      <c r="B2764" s="1" t="s">
        <v>678</v>
      </c>
      <c r="C2764" t="s">
        <v>1026</v>
      </c>
      <c r="D2764">
        <v>47.8</v>
      </c>
      <c r="E2764">
        <v>4376</v>
      </c>
      <c r="F2764">
        <v>163.13</v>
      </c>
    </row>
    <row r="2765" spans="1:6" x14ac:dyDescent="0.25">
      <c r="B2765" s="1" t="s">
        <v>680</v>
      </c>
      <c r="C2765" t="s">
        <v>1023</v>
      </c>
      <c r="D2765">
        <v>1037.0999999999999</v>
      </c>
      <c r="E2765">
        <v>94941</v>
      </c>
      <c r="F2765">
        <v>1139.06</v>
      </c>
    </row>
    <row r="2766" spans="1:6" x14ac:dyDescent="0.25">
      <c r="B2766" s="1" t="s">
        <v>1027</v>
      </c>
      <c r="C2766" t="s">
        <v>1023</v>
      </c>
      <c r="D2766">
        <v>25.9</v>
      </c>
      <c r="E2766">
        <v>2371</v>
      </c>
      <c r="F2766">
        <v>30.06</v>
      </c>
    </row>
    <row r="2768" spans="1:6" x14ac:dyDescent="0.25">
      <c r="A2768" s="49" t="s">
        <v>671</v>
      </c>
      <c r="D2768" s="49">
        <f>SUM(D2753:D2766)</f>
        <v>7477</v>
      </c>
      <c r="E2768" s="49">
        <f>SUM(E2753:E2766)</f>
        <v>684482</v>
      </c>
      <c r="F2768" s="49">
        <f>SUM(F2753:F2766)</f>
        <v>6469.14</v>
      </c>
    </row>
    <row r="2771" spans="1:6" x14ac:dyDescent="0.25">
      <c r="A2771" s="49" t="s">
        <v>474</v>
      </c>
    </row>
    <row r="2772" spans="1:6" x14ac:dyDescent="0.25">
      <c r="A2772" s="49" t="s">
        <v>649</v>
      </c>
      <c r="B2772" s="24"/>
      <c r="C2772" s="24"/>
      <c r="D2772" s="24"/>
      <c r="E2772" s="24"/>
      <c r="F2772" s="24"/>
    </row>
    <row r="2773" spans="1:6" ht="15" customHeight="1" x14ac:dyDescent="0.25">
      <c r="B2773" s="1" t="s">
        <v>1014</v>
      </c>
      <c r="C2773" t="s">
        <v>1015</v>
      </c>
      <c r="D2773">
        <v>4.5</v>
      </c>
      <c r="E2773">
        <v>351</v>
      </c>
      <c r="F2773">
        <v>2</v>
      </c>
    </row>
    <row r="2774" spans="1:6" x14ac:dyDescent="0.25">
      <c r="B2774" s="1" t="s">
        <v>1016</v>
      </c>
      <c r="C2774" t="s">
        <v>673</v>
      </c>
      <c r="D2774">
        <v>29.4</v>
      </c>
      <c r="E2774">
        <v>2292</v>
      </c>
      <c r="F2774">
        <v>7</v>
      </c>
    </row>
    <row r="2775" spans="1:6" x14ac:dyDescent="0.25">
      <c r="B2775" s="1" t="s">
        <v>674</v>
      </c>
      <c r="C2775" t="s">
        <v>688</v>
      </c>
      <c r="D2775">
        <v>850.4</v>
      </c>
      <c r="E2775">
        <v>82863</v>
      </c>
      <c r="F2775">
        <v>405</v>
      </c>
    </row>
    <row r="2776" spans="1:6" x14ac:dyDescent="0.25">
      <c r="B2776" s="1" t="s">
        <v>674</v>
      </c>
      <c r="C2776" t="s">
        <v>695</v>
      </c>
      <c r="D2776">
        <v>371.9</v>
      </c>
      <c r="E2776">
        <v>36238</v>
      </c>
      <c r="F2776">
        <v>123</v>
      </c>
    </row>
    <row r="2777" spans="1:6" x14ac:dyDescent="0.25">
      <c r="B2777" s="1" t="s">
        <v>1018</v>
      </c>
      <c r="C2777" t="s">
        <v>898</v>
      </c>
      <c r="D2777">
        <v>251.9</v>
      </c>
      <c r="E2777">
        <v>19636</v>
      </c>
      <c r="F2777">
        <v>81</v>
      </c>
    </row>
    <row r="2778" spans="1:6" x14ac:dyDescent="0.25">
      <c r="B2778" s="1" t="s">
        <v>704</v>
      </c>
      <c r="C2778" t="s">
        <v>920</v>
      </c>
      <c r="D2778">
        <v>283.8</v>
      </c>
      <c r="E2778">
        <v>17283</v>
      </c>
      <c r="F2778">
        <v>297</v>
      </c>
    </row>
    <row r="2779" spans="1:6" x14ac:dyDescent="0.25">
      <c r="B2779" s="1" t="s">
        <v>678</v>
      </c>
      <c r="C2779" t="s">
        <v>733</v>
      </c>
      <c r="D2779">
        <v>1267.0999999999999</v>
      </c>
      <c r="E2779">
        <v>123466</v>
      </c>
      <c r="F2779">
        <v>1293</v>
      </c>
    </row>
    <row r="2780" spans="1:6" x14ac:dyDescent="0.25">
      <c r="B2780" s="1" t="s">
        <v>678</v>
      </c>
      <c r="C2780" t="s">
        <v>679</v>
      </c>
      <c r="D2780">
        <v>1472.6</v>
      </c>
      <c r="E2780">
        <v>143490</v>
      </c>
      <c r="F2780">
        <v>1458</v>
      </c>
    </row>
    <row r="2781" spans="1:6" x14ac:dyDescent="0.25">
      <c r="B2781" s="1" t="s">
        <v>678</v>
      </c>
      <c r="C2781" t="s">
        <v>679</v>
      </c>
      <c r="D2781">
        <v>50.8</v>
      </c>
      <c r="E2781">
        <v>4950</v>
      </c>
      <c r="F2781">
        <v>40</v>
      </c>
    </row>
    <row r="2782" spans="1:6" x14ac:dyDescent="0.25">
      <c r="B2782" s="1" t="s">
        <v>750</v>
      </c>
      <c r="C2782" t="s">
        <v>1019</v>
      </c>
      <c r="D2782">
        <v>352.1</v>
      </c>
      <c r="E2782">
        <v>30878</v>
      </c>
      <c r="F2782">
        <v>270</v>
      </c>
    </row>
    <row r="2784" spans="1:6" x14ac:dyDescent="0.25">
      <c r="A2784" s="49" t="s">
        <v>671</v>
      </c>
      <c r="D2784" s="49">
        <f>SUM(D2773:D2782)</f>
        <v>4934.5000000000009</v>
      </c>
      <c r="E2784" s="49">
        <f>SUM(E2773:E2782)</f>
        <v>461447</v>
      </c>
      <c r="F2784" s="49">
        <f>SUM(F2773:F2782)</f>
        <v>3976</v>
      </c>
    </row>
    <row r="2787" spans="1:6" x14ac:dyDescent="0.25">
      <c r="A2787" s="49" t="s">
        <v>476</v>
      </c>
    </row>
    <row r="2788" spans="1:6" x14ac:dyDescent="0.25">
      <c r="A2788" s="49" t="s">
        <v>649</v>
      </c>
      <c r="B2788" s="24"/>
      <c r="C2788" s="24"/>
      <c r="D2788" s="24"/>
      <c r="E2788" s="24"/>
      <c r="F2788" s="24"/>
    </row>
    <row r="2789" spans="1:6" ht="15" customHeight="1" x14ac:dyDescent="0.25">
      <c r="B2789" s="1" t="s">
        <v>1014</v>
      </c>
      <c r="C2789" t="s">
        <v>1015</v>
      </c>
      <c r="D2789">
        <v>4.5</v>
      </c>
      <c r="E2789">
        <v>351</v>
      </c>
      <c r="F2789">
        <v>2</v>
      </c>
    </row>
    <row r="2790" spans="1:6" x14ac:dyDescent="0.25">
      <c r="B2790" s="1" t="s">
        <v>1016</v>
      </c>
      <c r="C2790" t="s">
        <v>673</v>
      </c>
      <c r="D2790">
        <v>29.4</v>
      </c>
      <c r="E2790">
        <v>2292</v>
      </c>
      <c r="F2790">
        <v>7</v>
      </c>
    </row>
    <row r="2791" spans="1:6" x14ac:dyDescent="0.25">
      <c r="B2791" s="1" t="s">
        <v>674</v>
      </c>
      <c r="C2791" t="s">
        <v>688</v>
      </c>
      <c r="D2791">
        <v>833.1</v>
      </c>
      <c r="E2791">
        <v>77118</v>
      </c>
      <c r="F2791">
        <v>403</v>
      </c>
    </row>
    <row r="2792" spans="1:6" x14ac:dyDescent="0.25">
      <c r="B2792" s="1" t="s">
        <v>674</v>
      </c>
      <c r="C2792" t="s">
        <v>695</v>
      </c>
      <c r="D2792">
        <v>506.3</v>
      </c>
      <c r="E2792">
        <v>46867</v>
      </c>
      <c r="F2792">
        <v>165</v>
      </c>
    </row>
    <row r="2793" spans="1:6" x14ac:dyDescent="0.25">
      <c r="B2793" s="1" t="s">
        <v>1018</v>
      </c>
      <c r="C2793" t="s">
        <v>898</v>
      </c>
      <c r="D2793">
        <v>327.2</v>
      </c>
      <c r="E2793">
        <v>25506</v>
      </c>
      <c r="F2793">
        <v>104</v>
      </c>
    </row>
    <row r="2794" spans="1:6" x14ac:dyDescent="0.25">
      <c r="B2794" s="1" t="s">
        <v>704</v>
      </c>
      <c r="C2794" t="s">
        <v>920</v>
      </c>
      <c r="D2794">
        <v>283.8</v>
      </c>
      <c r="E2794">
        <v>15624</v>
      </c>
      <c r="F2794">
        <v>297</v>
      </c>
    </row>
    <row r="2795" spans="1:6" x14ac:dyDescent="0.25">
      <c r="B2795" s="1" t="s">
        <v>678</v>
      </c>
      <c r="C2795" t="s">
        <v>733</v>
      </c>
      <c r="D2795">
        <v>1228.9000000000001</v>
      </c>
      <c r="E2795">
        <v>113757</v>
      </c>
      <c r="F2795">
        <v>1254</v>
      </c>
    </row>
    <row r="2796" spans="1:6" x14ac:dyDescent="0.25">
      <c r="B2796" s="1" t="s">
        <v>678</v>
      </c>
      <c r="C2796" t="s">
        <v>679</v>
      </c>
      <c r="D2796">
        <v>1421.1</v>
      </c>
      <c r="E2796">
        <v>138472</v>
      </c>
      <c r="F2796">
        <v>1407</v>
      </c>
    </row>
    <row r="2797" spans="1:6" x14ac:dyDescent="0.25">
      <c r="B2797" s="1" t="s">
        <v>678</v>
      </c>
      <c r="C2797" t="s">
        <v>679</v>
      </c>
      <c r="D2797">
        <v>25.4</v>
      </c>
      <c r="E2797">
        <v>2351</v>
      </c>
      <c r="F2797">
        <v>20</v>
      </c>
    </row>
    <row r="2798" spans="1:6" x14ac:dyDescent="0.25">
      <c r="B2798" s="1" t="s">
        <v>678</v>
      </c>
      <c r="C2798" t="s">
        <v>679</v>
      </c>
      <c r="D2798">
        <v>42.7</v>
      </c>
      <c r="E2798">
        <v>3953</v>
      </c>
      <c r="F2798">
        <v>97</v>
      </c>
    </row>
    <row r="2799" spans="1:6" x14ac:dyDescent="0.25">
      <c r="B2799" s="1" t="s">
        <v>750</v>
      </c>
      <c r="C2799" t="s">
        <v>1019</v>
      </c>
      <c r="D2799">
        <v>352.1</v>
      </c>
      <c r="E2799">
        <v>28819</v>
      </c>
      <c r="F2799">
        <v>270</v>
      </c>
    </row>
    <row r="2801" spans="1:6" x14ac:dyDescent="0.25">
      <c r="A2801" s="49" t="s">
        <v>671</v>
      </c>
      <c r="D2801" s="49">
        <f>SUM(D2789:D2799)</f>
        <v>5054.4999999999991</v>
      </c>
      <c r="E2801" s="49">
        <f>SUM(E2789:E2799)</f>
        <v>455110</v>
      </c>
      <c r="F2801" s="49">
        <f>SUM(F2789:F2799)</f>
        <v>4026</v>
      </c>
    </row>
    <row r="2804" spans="1:6" x14ac:dyDescent="0.25">
      <c r="A2804" s="49" t="s">
        <v>478</v>
      </c>
    </row>
    <row r="2805" spans="1:6" x14ac:dyDescent="0.25">
      <c r="A2805" s="49" t="s">
        <v>649</v>
      </c>
      <c r="B2805" s="24"/>
      <c r="C2805" s="24"/>
      <c r="D2805" s="24"/>
      <c r="E2805" s="24"/>
      <c r="F2805" s="24"/>
    </row>
    <row r="2806" spans="1:6" ht="15" customHeight="1" x14ac:dyDescent="0.25">
      <c r="B2806" s="1" t="s">
        <v>1014</v>
      </c>
      <c r="C2806" t="s">
        <v>1015</v>
      </c>
      <c r="D2806">
        <v>9</v>
      </c>
      <c r="E2806">
        <v>702</v>
      </c>
      <c r="F2806">
        <v>4</v>
      </c>
    </row>
    <row r="2807" spans="1:6" x14ac:dyDescent="0.25">
      <c r="B2807" s="1" t="s">
        <v>1016</v>
      </c>
      <c r="C2807" t="s">
        <v>673</v>
      </c>
      <c r="D2807">
        <v>29.2</v>
      </c>
      <c r="E2807">
        <v>2276</v>
      </c>
      <c r="F2807">
        <v>7</v>
      </c>
    </row>
    <row r="2808" spans="1:6" x14ac:dyDescent="0.25">
      <c r="B2808" s="1" t="s">
        <v>674</v>
      </c>
      <c r="C2808" t="s">
        <v>688</v>
      </c>
      <c r="D2808">
        <v>839.1</v>
      </c>
      <c r="E2808">
        <v>77674</v>
      </c>
      <c r="F2808">
        <v>380</v>
      </c>
    </row>
    <row r="2809" spans="1:6" x14ac:dyDescent="0.25">
      <c r="B2809" s="1" t="s">
        <v>674</v>
      </c>
      <c r="C2809" t="s">
        <v>695</v>
      </c>
      <c r="D2809">
        <v>246.8</v>
      </c>
      <c r="E2809">
        <v>22846</v>
      </c>
      <c r="F2809">
        <v>76.510000000000005</v>
      </c>
    </row>
    <row r="2810" spans="1:6" x14ac:dyDescent="0.25">
      <c r="B2810" s="1" t="s">
        <v>1018</v>
      </c>
      <c r="C2810" t="s">
        <v>898</v>
      </c>
      <c r="D2810">
        <v>346.1</v>
      </c>
      <c r="E2810">
        <v>26979</v>
      </c>
      <c r="F2810">
        <v>110</v>
      </c>
    </row>
    <row r="2811" spans="1:6" x14ac:dyDescent="0.25">
      <c r="B2811" s="1" t="s">
        <v>704</v>
      </c>
      <c r="C2811" t="s">
        <v>920</v>
      </c>
      <c r="D2811">
        <v>283.8</v>
      </c>
      <c r="E2811">
        <v>16039</v>
      </c>
      <c r="F2811">
        <v>297</v>
      </c>
    </row>
    <row r="2812" spans="1:6" x14ac:dyDescent="0.25">
      <c r="B2812" s="1" t="s">
        <v>678</v>
      </c>
      <c r="C2812" t="s">
        <v>733</v>
      </c>
      <c r="D2812">
        <v>1262.2</v>
      </c>
      <c r="E2812">
        <v>116839</v>
      </c>
      <c r="F2812">
        <v>1288</v>
      </c>
    </row>
    <row r="2813" spans="1:6" x14ac:dyDescent="0.25">
      <c r="B2813" s="1" t="s">
        <v>678</v>
      </c>
      <c r="C2813" t="s">
        <v>679</v>
      </c>
      <c r="D2813">
        <v>1442.3</v>
      </c>
      <c r="E2813">
        <v>140538</v>
      </c>
      <c r="F2813">
        <v>1428</v>
      </c>
    </row>
    <row r="2814" spans="1:6" x14ac:dyDescent="0.25">
      <c r="B2814" s="1" t="s">
        <v>678</v>
      </c>
      <c r="C2814" t="s">
        <v>679</v>
      </c>
      <c r="D2814">
        <v>55.9</v>
      </c>
      <c r="E2814">
        <v>5175</v>
      </c>
      <c r="F2814">
        <v>44</v>
      </c>
    </row>
    <row r="2815" spans="1:6" x14ac:dyDescent="0.25">
      <c r="B2815" s="1" t="s">
        <v>678</v>
      </c>
      <c r="C2815" t="s">
        <v>789</v>
      </c>
      <c r="D2815">
        <v>52.8</v>
      </c>
      <c r="E2815">
        <v>4888</v>
      </c>
      <c r="F2815">
        <v>88</v>
      </c>
    </row>
    <row r="2816" spans="1:6" x14ac:dyDescent="0.25">
      <c r="B2816" s="1" t="s">
        <v>1028</v>
      </c>
      <c r="C2816" t="s">
        <v>679</v>
      </c>
      <c r="D2816">
        <v>44.1</v>
      </c>
      <c r="E2816">
        <v>4082</v>
      </c>
      <c r="F2816">
        <v>45</v>
      </c>
    </row>
    <row r="2817" spans="1:6" x14ac:dyDescent="0.25">
      <c r="B2817" s="1" t="s">
        <v>750</v>
      </c>
      <c r="C2817" t="s">
        <v>1019</v>
      </c>
      <c r="D2817">
        <v>352.1</v>
      </c>
      <c r="E2817">
        <v>29334</v>
      </c>
      <c r="F2817">
        <v>270</v>
      </c>
    </row>
    <row r="2819" spans="1:6" x14ac:dyDescent="0.25">
      <c r="A2819" s="49" t="s">
        <v>671</v>
      </c>
      <c r="D2819" s="49">
        <f>SUM(D2806:D2817)</f>
        <v>4963.4000000000005</v>
      </c>
      <c r="E2819" s="49">
        <f>SUM(E2806:E2817)</f>
        <v>447372</v>
      </c>
      <c r="F2819" s="49">
        <f>SUM(F2806:F2817)</f>
        <v>4037.51</v>
      </c>
    </row>
    <row r="2822" spans="1:6" x14ac:dyDescent="0.25">
      <c r="A2822" s="49" t="s">
        <v>480</v>
      </c>
    </row>
    <row r="2823" spans="1:6" x14ac:dyDescent="0.25">
      <c r="A2823" s="49" t="s">
        <v>649</v>
      </c>
      <c r="B2823" s="24"/>
      <c r="C2823" s="24"/>
      <c r="D2823" s="24"/>
      <c r="E2823" s="24"/>
      <c r="F2823" s="24"/>
    </row>
    <row r="2824" spans="1:6" ht="15" customHeight="1" x14ac:dyDescent="0.25">
      <c r="B2824" s="1" t="s">
        <v>672</v>
      </c>
      <c r="C2824" t="s">
        <v>1020</v>
      </c>
      <c r="D2824">
        <v>24</v>
      </c>
      <c r="E2824">
        <v>2198</v>
      </c>
      <c r="F2824">
        <v>9.9</v>
      </c>
    </row>
    <row r="2825" spans="1:6" x14ac:dyDescent="0.25">
      <c r="B2825" s="1" t="s">
        <v>731</v>
      </c>
      <c r="C2825" t="s">
        <v>673</v>
      </c>
      <c r="D2825">
        <v>9.1</v>
      </c>
      <c r="E2825">
        <v>834</v>
      </c>
      <c r="F2825">
        <v>3.04</v>
      </c>
    </row>
    <row r="2826" spans="1:6" x14ac:dyDescent="0.25">
      <c r="B2826" s="1" t="s">
        <v>1022</v>
      </c>
      <c r="C2826" t="s">
        <v>688</v>
      </c>
      <c r="D2826">
        <v>404.4</v>
      </c>
      <c r="E2826">
        <v>37040</v>
      </c>
      <c r="F2826">
        <v>225.4</v>
      </c>
    </row>
    <row r="2827" spans="1:6" x14ac:dyDescent="0.25">
      <c r="B2827" s="1" t="s">
        <v>1022</v>
      </c>
      <c r="C2827" t="s">
        <v>689</v>
      </c>
      <c r="D2827">
        <v>539.70000000000005</v>
      </c>
      <c r="E2827">
        <v>49433</v>
      </c>
      <c r="F2827">
        <v>172.06</v>
      </c>
    </row>
    <row r="2828" spans="1:6" x14ac:dyDescent="0.25">
      <c r="B2828" s="1" t="s">
        <v>703</v>
      </c>
      <c r="C2828" t="s">
        <v>688</v>
      </c>
      <c r="D2828">
        <v>45.1</v>
      </c>
      <c r="E2828">
        <v>4131</v>
      </c>
      <c r="F2828">
        <v>25.2</v>
      </c>
    </row>
    <row r="2829" spans="1:6" x14ac:dyDescent="0.25">
      <c r="B2829" s="1" t="s">
        <v>704</v>
      </c>
      <c r="C2829" t="s">
        <v>1023</v>
      </c>
      <c r="D2829">
        <v>406.5</v>
      </c>
      <c r="E2829">
        <v>17428</v>
      </c>
      <c r="F2829">
        <v>589.57000000000005</v>
      </c>
    </row>
    <row r="2830" spans="1:6" x14ac:dyDescent="0.25">
      <c r="B2830" s="1" t="s">
        <v>678</v>
      </c>
      <c r="C2830" t="s">
        <v>725</v>
      </c>
      <c r="D2830">
        <v>1508.3</v>
      </c>
      <c r="E2830">
        <v>138151</v>
      </c>
      <c r="F2830">
        <v>1129.76</v>
      </c>
    </row>
    <row r="2831" spans="1:6" x14ac:dyDescent="0.25">
      <c r="B2831" s="1" t="s">
        <v>678</v>
      </c>
      <c r="C2831" t="s">
        <v>725</v>
      </c>
      <c r="D2831">
        <v>419.2</v>
      </c>
      <c r="E2831">
        <v>38396</v>
      </c>
      <c r="F2831">
        <v>259.08999999999997</v>
      </c>
    </row>
    <row r="2832" spans="1:6" x14ac:dyDescent="0.25">
      <c r="B2832" s="1" t="s">
        <v>678</v>
      </c>
      <c r="C2832" t="s">
        <v>709</v>
      </c>
      <c r="D2832">
        <v>121.1</v>
      </c>
      <c r="E2832">
        <v>11092</v>
      </c>
      <c r="F2832">
        <v>52.83</v>
      </c>
    </row>
    <row r="2833" spans="1:6" x14ac:dyDescent="0.25">
      <c r="B2833" s="1" t="s">
        <v>680</v>
      </c>
      <c r="C2833" t="s">
        <v>1029</v>
      </c>
      <c r="D2833">
        <v>122</v>
      </c>
      <c r="E2833">
        <v>11174</v>
      </c>
      <c r="F2833">
        <v>589.57000000000005</v>
      </c>
    </row>
    <row r="2835" spans="1:6" x14ac:dyDescent="0.25">
      <c r="A2835" s="49" t="s">
        <v>671</v>
      </c>
      <c r="D2835" s="49">
        <f>SUM(D2824:D2833)</f>
        <v>3599.4</v>
      </c>
      <c r="E2835" s="49">
        <f>SUM(E2824:E2833)</f>
        <v>309877</v>
      </c>
      <c r="F2835" s="49">
        <f>SUM(F2824:F2833)</f>
        <v>3056.4200000000005</v>
      </c>
    </row>
    <row r="2838" spans="1:6" x14ac:dyDescent="0.25">
      <c r="A2838" s="49" t="s">
        <v>483</v>
      </c>
    </row>
    <row r="2839" spans="1:6" x14ac:dyDescent="0.25">
      <c r="A2839" s="49" t="s">
        <v>649</v>
      </c>
      <c r="B2839" s="24"/>
      <c r="C2839" s="24"/>
      <c r="D2839" s="24"/>
      <c r="E2839" s="24"/>
      <c r="F2839" s="24"/>
    </row>
    <row r="2840" spans="1:6" ht="15" customHeight="1" x14ac:dyDescent="0.25">
      <c r="B2840" s="1" t="s">
        <v>672</v>
      </c>
      <c r="C2840" t="s">
        <v>718</v>
      </c>
      <c r="D2840">
        <v>1970.9</v>
      </c>
      <c r="E2840">
        <v>178697</v>
      </c>
      <c r="F2840">
        <v>2081.13</v>
      </c>
    </row>
    <row r="2841" spans="1:6" x14ac:dyDescent="0.25">
      <c r="B2841" s="1" t="s">
        <v>704</v>
      </c>
      <c r="C2841" t="s">
        <v>749</v>
      </c>
      <c r="D2841">
        <v>153.4</v>
      </c>
      <c r="E2841">
        <v>6435</v>
      </c>
      <c r="F2841">
        <v>374.25</v>
      </c>
    </row>
    <row r="2842" spans="1:6" x14ac:dyDescent="0.25">
      <c r="B2842" s="1" t="s">
        <v>736</v>
      </c>
      <c r="C2842" t="s">
        <v>849</v>
      </c>
      <c r="D2842">
        <v>44.1</v>
      </c>
      <c r="E2842">
        <v>3998</v>
      </c>
      <c r="F2842">
        <v>30</v>
      </c>
    </row>
    <row r="2843" spans="1:6" x14ac:dyDescent="0.25">
      <c r="B2843" s="1" t="s">
        <v>750</v>
      </c>
      <c r="C2843" t="s">
        <v>751</v>
      </c>
      <c r="D2843">
        <v>278.8</v>
      </c>
      <c r="E2843">
        <v>25278</v>
      </c>
      <c r="F2843">
        <v>344.25</v>
      </c>
    </row>
    <row r="2844" spans="1:6" x14ac:dyDescent="0.25">
      <c r="B2844" s="1" t="s">
        <v>674</v>
      </c>
      <c r="C2844" t="s">
        <v>675</v>
      </c>
      <c r="D2844">
        <v>436.8</v>
      </c>
      <c r="E2844">
        <v>39604</v>
      </c>
      <c r="F2844">
        <v>300.25</v>
      </c>
    </row>
    <row r="2845" spans="1:6" x14ac:dyDescent="0.25">
      <c r="B2845" s="1" t="s">
        <v>674</v>
      </c>
      <c r="C2845" t="s">
        <v>673</v>
      </c>
      <c r="D2845">
        <v>295.39999999999998</v>
      </c>
      <c r="E2845">
        <v>26783</v>
      </c>
      <c r="F2845">
        <v>93.27</v>
      </c>
    </row>
    <row r="2846" spans="1:6" x14ac:dyDescent="0.25">
      <c r="B2846" s="1" t="s">
        <v>703</v>
      </c>
      <c r="C2846" t="s">
        <v>673</v>
      </c>
      <c r="D2846">
        <v>120.4</v>
      </c>
      <c r="E2846">
        <v>10916</v>
      </c>
      <c r="F2846">
        <v>37.49</v>
      </c>
    </row>
    <row r="2847" spans="1:6" x14ac:dyDescent="0.25">
      <c r="B2847" s="1" t="s">
        <v>672</v>
      </c>
      <c r="C2847" t="s">
        <v>686</v>
      </c>
      <c r="D2847">
        <v>6.1</v>
      </c>
      <c r="E2847">
        <v>553</v>
      </c>
      <c r="F2847">
        <v>3.18</v>
      </c>
    </row>
    <row r="2848" spans="1:6" ht="30" x14ac:dyDescent="0.25">
      <c r="B2848" s="1" t="s">
        <v>1030</v>
      </c>
      <c r="C2848" t="s">
        <v>701</v>
      </c>
      <c r="D2848">
        <v>28.6</v>
      </c>
      <c r="E2848">
        <v>2593</v>
      </c>
      <c r="F2848">
        <v>9.18</v>
      </c>
    </row>
    <row r="2850" spans="1:6" x14ac:dyDescent="0.25">
      <c r="A2850" s="49" t="s">
        <v>671</v>
      </c>
      <c r="D2850" s="49">
        <f>SUM(D2840:D2848)</f>
        <v>3334.5000000000005</v>
      </c>
      <c r="E2850" s="49">
        <f>SUM(E2840:E2848)</f>
        <v>294857</v>
      </c>
      <c r="F2850" s="49">
        <f>SUM(F2840:F2848)</f>
        <v>3272.9999999999995</v>
      </c>
    </row>
    <row r="2853" spans="1:6" x14ac:dyDescent="0.25">
      <c r="A2853" s="49" t="s">
        <v>485</v>
      </c>
    </row>
    <row r="2854" spans="1:6" x14ac:dyDescent="0.25">
      <c r="A2854" s="49" t="s">
        <v>649</v>
      </c>
      <c r="B2854" s="24"/>
      <c r="C2854" s="24"/>
      <c r="D2854" s="24"/>
      <c r="E2854" s="24"/>
      <c r="F2854" s="24"/>
    </row>
    <row r="2855" spans="1:6" ht="15" customHeight="1" x14ac:dyDescent="0.25">
      <c r="B2855" s="1" t="s">
        <v>672</v>
      </c>
      <c r="C2855" t="s">
        <v>718</v>
      </c>
      <c r="D2855">
        <v>2600.6999999999998</v>
      </c>
      <c r="E2855">
        <v>236940</v>
      </c>
      <c r="F2855">
        <v>2682.71</v>
      </c>
    </row>
    <row r="2856" spans="1:6" x14ac:dyDescent="0.25">
      <c r="B2856" s="1" t="s">
        <v>704</v>
      </c>
      <c r="C2856" t="s">
        <v>749</v>
      </c>
      <c r="D2856">
        <v>452.6</v>
      </c>
      <c r="E2856">
        <v>19184</v>
      </c>
      <c r="F2856">
        <v>1257.2</v>
      </c>
    </row>
    <row r="2857" spans="1:6" x14ac:dyDescent="0.25">
      <c r="B2857" s="1" t="s">
        <v>744</v>
      </c>
      <c r="C2857" t="s">
        <v>751</v>
      </c>
      <c r="D2857">
        <v>1051.4000000000001</v>
      </c>
      <c r="E2857">
        <v>95789</v>
      </c>
      <c r="F2857">
        <v>1298</v>
      </c>
    </row>
    <row r="2858" spans="1:6" x14ac:dyDescent="0.25">
      <c r="B2858" s="1" t="s">
        <v>674</v>
      </c>
      <c r="C2858" t="s">
        <v>675</v>
      </c>
      <c r="D2858">
        <v>821.2</v>
      </c>
      <c r="E2858">
        <v>74817</v>
      </c>
      <c r="F2858">
        <v>568</v>
      </c>
    </row>
    <row r="2859" spans="1:6" x14ac:dyDescent="0.25">
      <c r="B2859" s="1" t="s">
        <v>674</v>
      </c>
      <c r="C2859" t="s">
        <v>673</v>
      </c>
      <c r="D2859">
        <v>730.6</v>
      </c>
      <c r="E2859">
        <v>66562</v>
      </c>
      <c r="F2859">
        <v>232.07</v>
      </c>
    </row>
    <row r="2860" spans="1:6" x14ac:dyDescent="0.25">
      <c r="B2860" s="1" t="s">
        <v>703</v>
      </c>
      <c r="C2860" t="s">
        <v>673</v>
      </c>
      <c r="D2860">
        <v>306.3</v>
      </c>
      <c r="E2860">
        <v>27906</v>
      </c>
      <c r="F2860">
        <v>98.53</v>
      </c>
    </row>
    <row r="2861" spans="1:6" x14ac:dyDescent="0.25">
      <c r="B2861" s="1" t="s">
        <v>672</v>
      </c>
      <c r="C2861" t="s">
        <v>686</v>
      </c>
      <c r="D2861">
        <v>8.9</v>
      </c>
      <c r="E2861">
        <v>811</v>
      </c>
      <c r="F2861">
        <v>4.5999999999999996</v>
      </c>
    </row>
    <row r="2862" spans="1:6" x14ac:dyDescent="0.25">
      <c r="B2862" s="1" t="s">
        <v>828</v>
      </c>
      <c r="C2862" t="s">
        <v>701</v>
      </c>
      <c r="D2862">
        <v>86.8</v>
      </c>
      <c r="E2862">
        <v>7908</v>
      </c>
      <c r="F2862">
        <v>27.6</v>
      </c>
    </row>
    <row r="2864" spans="1:6" x14ac:dyDescent="0.25">
      <c r="A2864" s="49" t="s">
        <v>671</v>
      </c>
      <c r="D2864" s="49">
        <f>SUM(D2855:D2862)</f>
        <v>6058.5</v>
      </c>
      <c r="E2864" s="49">
        <f>SUM(E2855:E2862)</f>
        <v>529917</v>
      </c>
      <c r="F2864" s="49">
        <f>SUM(F2855:F2862)</f>
        <v>6168.71</v>
      </c>
    </row>
    <row r="2867" spans="1:6" x14ac:dyDescent="0.25">
      <c r="A2867" s="49" t="s">
        <v>487</v>
      </c>
    </row>
    <row r="2868" spans="1:6" x14ac:dyDescent="0.25">
      <c r="A2868" s="49" t="s">
        <v>649</v>
      </c>
      <c r="B2868" s="24"/>
      <c r="C2868" s="24"/>
      <c r="D2868" s="24"/>
      <c r="E2868" s="24"/>
      <c r="F2868" s="24"/>
    </row>
    <row r="2869" spans="1:6" ht="15" customHeight="1" x14ac:dyDescent="0.25">
      <c r="B2869" s="1" t="s">
        <v>672</v>
      </c>
      <c r="C2869" t="s">
        <v>1020</v>
      </c>
      <c r="D2869">
        <v>40.700000000000003</v>
      </c>
      <c r="E2869">
        <v>3722</v>
      </c>
      <c r="F2869">
        <v>20.6</v>
      </c>
    </row>
    <row r="2870" spans="1:6" x14ac:dyDescent="0.25">
      <c r="B2870" s="1" t="s">
        <v>682</v>
      </c>
      <c r="C2870" t="s">
        <v>673</v>
      </c>
      <c r="D2870">
        <v>1.3</v>
      </c>
      <c r="E2870">
        <v>119</v>
      </c>
      <c r="F2870">
        <v>0.42</v>
      </c>
    </row>
    <row r="2871" spans="1:6" x14ac:dyDescent="0.25">
      <c r="B2871" s="1" t="s">
        <v>1022</v>
      </c>
      <c r="C2871" t="s">
        <v>688</v>
      </c>
      <c r="D2871">
        <v>570.70000000000005</v>
      </c>
      <c r="E2871">
        <v>52189</v>
      </c>
      <c r="F2871">
        <v>323.85000000000002</v>
      </c>
    </row>
    <row r="2872" spans="1:6" x14ac:dyDescent="0.25">
      <c r="B2872" s="1" t="s">
        <v>1022</v>
      </c>
      <c r="C2872" t="s">
        <v>689</v>
      </c>
      <c r="D2872">
        <v>543.79999999999995</v>
      </c>
      <c r="E2872">
        <v>49729</v>
      </c>
      <c r="F2872">
        <v>174.56</v>
      </c>
    </row>
    <row r="2873" spans="1:6" x14ac:dyDescent="0.25">
      <c r="B2873" s="1" t="s">
        <v>703</v>
      </c>
      <c r="C2873" t="s">
        <v>689</v>
      </c>
      <c r="D2873">
        <v>196.9</v>
      </c>
      <c r="E2873">
        <v>18006</v>
      </c>
      <c r="F2873">
        <v>58.8</v>
      </c>
    </row>
    <row r="2874" spans="1:6" x14ac:dyDescent="0.25">
      <c r="B2874" s="1" t="s">
        <v>704</v>
      </c>
      <c r="C2874" t="s">
        <v>1023</v>
      </c>
      <c r="D2874">
        <v>437.5</v>
      </c>
      <c r="E2874">
        <v>18693</v>
      </c>
      <c r="F2874">
        <v>699.99</v>
      </c>
    </row>
    <row r="2875" spans="1:6" x14ac:dyDescent="0.25">
      <c r="B2875" s="1" t="s">
        <v>678</v>
      </c>
      <c r="C2875" t="s">
        <v>725</v>
      </c>
      <c r="D2875">
        <v>1330.7</v>
      </c>
      <c r="E2875">
        <v>121689</v>
      </c>
      <c r="F2875">
        <v>993.72</v>
      </c>
    </row>
    <row r="2876" spans="1:6" x14ac:dyDescent="0.25">
      <c r="B2876" s="1" t="s">
        <v>678</v>
      </c>
      <c r="C2876" t="s">
        <v>725</v>
      </c>
      <c r="D2876">
        <v>541</v>
      </c>
      <c r="E2876">
        <v>49473</v>
      </c>
      <c r="F2876">
        <v>334.35</v>
      </c>
    </row>
    <row r="2877" spans="1:6" x14ac:dyDescent="0.25">
      <c r="B2877" s="1" t="s">
        <v>678</v>
      </c>
      <c r="C2877" t="s">
        <v>709</v>
      </c>
      <c r="D2877">
        <v>253</v>
      </c>
      <c r="E2877">
        <v>23136</v>
      </c>
      <c r="F2877">
        <v>96.41</v>
      </c>
    </row>
    <row r="2878" spans="1:6" x14ac:dyDescent="0.25">
      <c r="B2878" s="1" t="s">
        <v>710</v>
      </c>
      <c r="C2878" t="s">
        <v>1023</v>
      </c>
      <c r="D2878">
        <v>551.20000000000005</v>
      </c>
      <c r="E2878">
        <v>50406</v>
      </c>
      <c r="F2878">
        <v>699.99</v>
      </c>
    </row>
    <row r="2880" spans="1:6" x14ac:dyDescent="0.25">
      <c r="A2880" s="49" t="s">
        <v>671</v>
      </c>
      <c r="D2880" s="49">
        <f>SUM(D2869:D2878)</f>
        <v>4466.8</v>
      </c>
      <c r="E2880" s="49">
        <f>SUM(E2869:E2878)</f>
        <v>387162</v>
      </c>
      <c r="F2880" s="49">
        <f>SUM(F2869:F2878)</f>
        <v>3402.6899999999996</v>
      </c>
    </row>
    <row r="2883" spans="1:6" x14ac:dyDescent="0.25">
      <c r="A2883" s="49" t="s">
        <v>489</v>
      </c>
    </row>
    <row r="2884" spans="1:6" x14ac:dyDescent="0.25">
      <c r="A2884" s="49" t="s">
        <v>649</v>
      </c>
      <c r="B2884" s="24"/>
      <c r="C2884" s="24"/>
      <c r="D2884" s="24"/>
      <c r="E2884" s="24"/>
      <c r="F2884" s="24"/>
    </row>
    <row r="2885" spans="1:6" ht="15" customHeight="1" x14ac:dyDescent="0.25">
      <c r="B2885" s="1" t="s">
        <v>672</v>
      </c>
      <c r="C2885" t="s">
        <v>1020</v>
      </c>
      <c r="D2885">
        <v>49</v>
      </c>
      <c r="E2885">
        <v>4474</v>
      </c>
      <c r="F2885">
        <v>25</v>
      </c>
    </row>
    <row r="2886" spans="1:6" x14ac:dyDescent="0.25">
      <c r="B2886" s="1" t="s">
        <v>682</v>
      </c>
      <c r="C2886" t="s">
        <v>673</v>
      </c>
      <c r="D2886">
        <v>3.4</v>
      </c>
      <c r="E2886">
        <v>310</v>
      </c>
      <c r="F2886">
        <v>1.1299999999999999</v>
      </c>
    </row>
    <row r="2887" spans="1:6" x14ac:dyDescent="0.25">
      <c r="B2887" s="1" t="s">
        <v>1022</v>
      </c>
      <c r="C2887" t="s">
        <v>688</v>
      </c>
      <c r="D2887">
        <v>697.5</v>
      </c>
      <c r="E2887">
        <v>63683</v>
      </c>
      <c r="F2887">
        <v>389.86</v>
      </c>
    </row>
    <row r="2888" spans="1:6" x14ac:dyDescent="0.25">
      <c r="B2888" s="1" t="s">
        <v>1022</v>
      </c>
      <c r="C2888" t="s">
        <v>689</v>
      </c>
      <c r="D2888">
        <v>473.8</v>
      </c>
      <c r="E2888">
        <v>43259</v>
      </c>
      <c r="F2888">
        <v>154.02000000000001</v>
      </c>
    </row>
    <row r="2889" spans="1:6" x14ac:dyDescent="0.25">
      <c r="B2889" s="1" t="s">
        <v>703</v>
      </c>
      <c r="C2889" t="s">
        <v>688</v>
      </c>
      <c r="D2889">
        <v>89.1</v>
      </c>
      <c r="E2889">
        <v>8135</v>
      </c>
      <c r="F2889">
        <v>49.18</v>
      </c>
    </row>
    <row r="2890" spans="1:6" x14ac:dyDescent="0.25">
      <c r="B2890" s="1" t="s">
        <v>704</v>
      </c>
      <c r="C2890" t="s">
        <v>1023</v>
      </c>
      <c r="D2890">
        <v>623.70000000000005</v>
      </c>
      <c r="E2890">
        <v>26558</v>
      </c>
      <c r="F2890">
        <v>826.35</v>
      </c>
    </row>
    <row r="2891" spans="1:6" x14ac:dyDescent="0.25">
      <c r="B2891" s="1" t="s">
        <v>678</v>
      </c>
      <c r="C2891" t="s">
        <v>1024</v>
      </c>
      <c r="D2891">
        <v>265.3</v>
      </c>
      <c r="E2891">
        <v>24222</v>
      </c>
      <c r="F2891">
        <v>253.76</v>
      </c>
    </row>
    <row r="2892" spans="1:6" x14ac:dyDescent="0.25">
      <c r="B2892" s="1" t="s">
        <v>678</v>
      </c>
      <c r="C2892" t="s">
        <v>1024</v>
      </c>
      <c r="D2892">
        <v>143.80000000000001</v>
      </c>
      <c r="E2892">
        <v>13129</v>
      </c>
      <c r="F2892">
        <v>111.42</v>
      </c>
    </row>
    <row r="2893" spans="1:6" x14ac:dyDescent="0.25">
      <c r="B2893" s="1" t="s">
        <v>678</v>
      </c>
      <c r="C2893" t="s">
        <v>718</v>
      </c>
      <c r="D2893">
        <v>1100.7</v>
      </c>
      <c r="E2893">
        <v>100495</v>
      </c>
      <c r="F2893">
        <v>1021.3</v>
      </c>
    </row>
    <row r="2894" spans="1:6" ht="30" x14ac:dyDescent="0.25">
      <c r="B2894" s="1" t="s">
        <v>1031</v>
      </c>
      <c r="C2894" t="s">
        <v>1032</v>
      </c>
      <c r="D2894">
        <v>184.7</v>
      </c>
      <c r="E2894">
        <v>16863</v>
      </c>
      <c r="F2894">
        <v>190.24</v>
      </c>
    </row>
    <row r="2895" spans="1:6" x14ac:dyDescent="0.25">
      <c r="B2895" s="1" t="s">
        <v>680</v>
      </c>
      <c r="C2895" t="s">
        <v>1023</v>
      </c>
      <c r="D2895">
        <v>727</v>
      </c>
      <c r="E2895">
        <v>66376</v>
      </c>
      <c r="F2895">
        <v>825.23</v>
      </c>
    </row>
    <row r="2897" spans="1:6" x14ac:dyDescent="0.25">
      <c r="A2897" s="49" t="s">
        <v>671</v>
      </c>
      <c r="D2897" s="49">
        <f>SUM(D2885:D2895)</f>
        <v>4358</v>
      </c>
      <c r="E2897" s="49">
        <f>SUM(E2885:E2895)</f>
        <v>367504</v>
      </c>
      <c r="F2897" s="49">
        <f>SUM(F2885:F2895)</f>
        <v>3847.4900000000002</v>
      </c>
    </row>
    <row r="2900" spans="1:6" x14ac:dyDescent="0.25">
      <c r="A2900" s="49" t="s">
        <v>491</v>
      </c>
    </row>
    <row r="2901" spans="1:6" x14ac:dyDescent="0.25">
      <c r="A2901" s="49" t="s">
        <v>649</v>
      </c>
      <c r="B2901" s="24"/>
      <c r="C2901" s="24"/>
      <c r="D2901" s="24"/>
      <c r="E2901" s="24"/>
      <c r="F2901" s="24"/>
    </row>
    <row r="2902" spans="1:6" ht="15" customHeight="1" x14ac:dyDescent="0.25">
      <c r="B2902" t="s">
        <v>678</v>
      </c>
      <c r="C2902" t="s">
        <v>679</v>
      </c>
      <c r="D2902">
        <v>1849.3</v>
      </c>
      <c r="E2902">
        <v>168573</v>
      </c>
      <c r="F2902">
        <v>1826.25</v>
      </c>
    </row>
    <row r="2903" spans="1:6" x14ac:dyDescent="0.25">
      <c r="B2903" s="1" t="s">
        <v>734</v>
      </c>
      <c r="C2903" t="s">
        <v>679</v>
      </c>
      <c r="D2903">
        <v>517.79999999999995</v>
      </c>
      <c r="E2903">
        <v>47200</v>
      </c>
      <c r="F2903">
        <v>609.20000000000005</v>
      </c>
    </row>
    <row r="2904" spans="1:6" x14ac:dyDescent="0.25">
      <c r="B2904" s="1" t="s">
        <v>678</v>
      </c>
      <c r="C2904" t="s">
        <v>718</v>
      </c>
      <c r="D2904">
        <v>561.79999999999995</v>
      </c>
      <c r="E2904">
        <v>51211</v>
      </c>
      <c r="F2904">
        <v>169.13</v>
      </c>
    </row>
    <row r="2905" spans="1:6" x14ac:dyDescent="0.25">
      <c r="B2905" s="1" t="s">
        <v>678</v>
      </c>
      <c r="C2905" t="s">
        <v>920</v>
      </c>
      <c r="D2905">
        <v>44.9</v>
      </c>
      <c r="E2905">
        <v>4093</v>
      </c>
      <c r="F2905">
        <v>132</v>
      </c>
    </row>
    <row r="2906" spans="1:6" x14ac:dyDescent="0.25">
      <c r="B2906" s="1" t="s">
        <v>1033</v>
      </c>
      <c r="C2906" t="s">
        <v>749</v>
      </c>
      <c r="D2906">
        <v>87.4</v>
      </c>
      <c r="E2906">
        <v>4556</v>
      </c>
      <c r="F2906">
        <v>208.1</v>
      </c>
    </row>
    <row r="2907" spans="1:6" x14ac:dyDescent="0.25">
      <c r="B2907" s="1" t="s">
        <v>704</v>
      </c>
      <c r="C2907" t="s">
        <v>749</v>
      </c>
      <c r="D2907">
        <v>350.6</v>
      </c>
      <c r="E2907">
        <v>14861</v>
      </c>
      <c r="F2907">
        <v>974</v>
      </c>
    </row>
    <row r="2908" spans="1:6" x14ac:dyDescent="0.25">
      <c r="B2908" s="1" t="s">
        <v>744</v>
      </c>
      <c r="C2908" t="s">
        <v>751</v>
      </c>
      <c r="D2908">
        <v>1136.2</v>
      </c>
      <c r="E2908">
        <v>103570</v>
      </c>
      <c r="F2908">
        <v>1061.8800000000001</v>
      </c>
    </row>
    <row r="2909" spans="1:6" x14ac:dyDescent="0.25">
      <c r="B2909" s="1" t="s">
        <v>736</v>
      </c>
      <c r="C2909" t="s">
        <v>1034</v>
      </c>
      <c r="D2909">
        <v>180.5</v>
      </c>
      <c r="E2909">
        <v>16453</v>
      </c>
      <c r="F2909">
        <v>122.76</v>
      </c>
    </row>
    <row r="2910" spans="1:6" x14ac:dyDescent="0.25">
      <c r="B2910" s="1" t="s">
        <v>1035</v>
      </c>
      <c r="C2910" t="s">
        <v>849</v>
      </c>
      <c r="D2910">
        <v>317.5</v>
      </c>
      <c r="E2910">
        <v>28942</v>
      </c>
      <c r="F2910">
        <v>226.8</v>
      </c>
    </row>
    <row r="2911" spans="1:6" x14ac:dyDescent="0.25">
      <c r="B2911" s="1" t="s">
        <v>674</v>
      </c>
      <c r="C2911" t="s">
        <v>675</v>
      </c>
      <c r="D2911">
        <v>414.5</v>
      </c>
      <c r="E2911">
        <v>37784</v>
      </c>
      <c r="F2911">
        <v>252.59</v>
      </c>
    </row>
    <row r="2912" spans="1:6" x14ac:dyDescent="0.25">
      <c r="B2912" s="1" t="s">
        <v>674</v>
      </c>
      <c r="C2912" t="s">
        <v>673</v>
      </c>
      <c r="D2912">
        <v>1697.9</v>
      </c>
      <c r="E2912">
        <v>154772</v>
      </c>
      <c r="F2912">
        <v>551.80999999999995</v>
      </c>
    </row>
    <row r="2913" spans="1:6" x14ac:dyDescent="0.25">
      <c r="B2913" s="1" t="s">
        <v>703</v>
      </c>
      <c r="C2913" t="s">
        <v>764</v>
      </c>
      <c r="D2913">
        <v>365.1</v>
      </c>
      <c r="E2913">
        <v>33281</v>
      </c>
      <c r="F2913">
        <v>118.74</v>
      </c>
    </row>
    <row r="2914" spans="1:6" x14ac:dyDescent="0.25">
      <c r="B2914" s="1" t="s">
        <v>703</v>
      </c>
      <c r="C2914" t="s">
        <v>673</v>
      </c>
      <c r="D2914">
        <v>83.6</v>
      </c>
      <c r="E2914">
        <v>7621</v>
      </c>
      <c r="F2914">
        <v>26.86</v>
      </c>
    </row>
    <row r="2915" spans="1:6" x14ac:dyDescent="0.25">
      <c r="B2915" s="1" t="s">
        <v>672</v>
      </c>
      <c r="C2915" t="s">
        <v>686</v>
      </c>
      <c r="D2915">
        <v>44.4</v>
      </c>
      <c r="E2915">
        <v>4047</v>
      </c>
      <c r="F2915">
        <v>22.8</v>
      </c>
    </row>
    <row r="2916" spans="1:6" x14ac:dyDescent="0.25">
      <c r="B2916" s="1" t="s">
        <v>672</v>
      </c>
      <c r="C2916" t="s">
        <v>701</v>
      </c>
      <c r="D2916">
        <v>45.4</v>
      </c>
      <c r="E2916">
        <v>4138</v>
      </c>
      <c r="F2916">
        <v>14.14</v>
      </c>
    </row>
    <row r="2918" spans="1:6" x14ac:dyDescent="0.25">
      <c r="A2918" s="49" t="s">
        <v>671</v>
      </c>
      <c r="D2918" s="49">
        <f>SUM(D2902:D2916)</f>
        <v>7696.9</v>
      </c>
      <c r="E2918" s="49">
        <f>SUM(E2902:E2916)</f>
        <v>681102</v>
      </c>
      <c r="F2918" s="49">
        <f>SUM(F2902:F2916)</f>
        <v>6317.06</v>
      </c>
    </row>
    <row r="2921" spans="1:6" x14ac:dyDescent="0.25">
      <c r="A2921" s="49" t="s">
        <v>493</v>
      </c>
    </row>
    <row r="2922" spans="1:6" x14ac:dyDescent="0.25">
      <c r="A2922" s="49" t="s">
        <v>649</v>
      </c>
      <c r="B2922" s="24"/>
      <c r="C2922" s="24"/>
      <c r="D2922" s="24"/>
      <c r="E2922" s="24"/>
      <c r="F2922" s="24"/>
    </row>
    <row r="2923" spans="1:6" ht="15" customHeight="1" x14ac:dyDescent="0.25">
      <c r="B2923" s="1" t="s">
        <v>678</v>
      </c>
      <c r="C2923" t="s">
        <v>718</v>
      </c>
      <c r="D2923">
        <v>2907.4</v>
      </c>
      <c r="E2923">
        <v>265024</v>
      </c>
      <c r="F2923">
        <v>2844.22</v>
      </c>
    </row>
    <row r="2924" spans="1:6" x14ac:dyDescent="0.25">
      <c r="B2924" s="1" t="s">
        <v>1036</v>
      </c>
      <c r="C2924" t="s">
        <v>679</v>
      </c>
      <c r="D2924">
        <v>190</v>
      </c>
      <c r="E2924">
        <v>17319</v>
      </c>
      <c r="F2924">
        <v>175.92</v>
      </c>
    </row>
    <row r="2925" spans="1:6" x14ac:dyDescent="0.25">
      <c r="B2925" s="1" t="s">
        <v>704</v>
      </c>
      <c r="C2925" t="s">
        <v>749</v>
      </c>
      <c r="D2925">
        <v>215.9</v>
      </c>
      <c r="E2925">
        <v>9151</v>
      </c>
      <c r="F2925">
        <v>583.38</v>
      </c>
    </row>
    <row r="2926" spans="1:6" x14ac:dyDescent="0.25">
      <c r="B2926" s="1" t="s">
        <v>750</v>
      </c>
      <c r="C2926" t="s">
        <v>751</v>
      </c>
      <c r="D2926">
        <v>548.4</v>
      </c>
      <c r="E2926">
        <v>49989</v>
      </c>
      <c r="F2926">
        <v>583.38</v>
      </c>
    </row>
    <row r="2927" spans="1:6" x14ac:dyDescent="0.25">
      <c r="B2927" s="1" t="s">
        <v>736</v>
      </c>
      <c r="C2927" t="s">
        <v>1034</v>
      </c>
      <c r="D2927">
        <v>122</v>
      </c>
      <c r="E2927">
        <v>11121</v>
      </c>
      <c r="F2927">
        <v>82.96</v>
      </c>
    </row>
    <row r="2928" spans="1:6" x14ac:dyDescent="0.25">
      <c r="B2928" s="1" t="s">
        <v>674</v>
      </c>
      <c r="C2928" t="s">
        <v>675</v>
      </c>
      <c r="D2928">
        <v>731.5</v>
      </c>
      <c r="E2928">
        <v>66680</v>
      </c>
      <c r="F2928">
        <v>384.5</v>
      </c>
    </row>
    <row r="2929" spans="1:6" x14ac:dyDescent="0.25">
      <c r="B2929" s="1" t="s">
        <v>674</v>
      </c>
      <c r="C2929" t="s">
        <v>673</v>
      </c>
      <c r="D2929">
        <v>778.5</v>
      </c>
      <c r="E2929">
        <v>70964</v>
      </c>
      <c r="F2929">
        <v>216.55</v>
      </c>
    </row>
    <row r="2930" spans="1:6" x14ac:dyDescent="0.25">
      <c r="B2930" s="1" t="s">
        <v>703</v>
      </c>
      <c r="C2930" t="s">
        <v>675</v>
      </c>
      <c r="D2930">
        <v>83.3</v>
      </c>
      <c r="E2930">
        <v>7593</v>
      </c>
      <c r="F2930">
        <v>36.72</v>
      </c>
    </row>
    <row r="2931" spans="1:6" x14ac:dyDescent="0.25">
      <c r="B2931" s="1" t="s">
        <v>703</v>
      </c>
      <c r="C2931" t="s">
        <v>673</v>
      </c>
      <c r="D2931">
        <v>9.6999999999999993</v>
      </c>
      <c r="E2931">
        <v>884</v>
      </c>
      <c r="F2931">
        <v>2.56</v>
      </c>
    </row>
    <row r="2932" spans="1:6" x14ac:dyDescent="0.25">
      <c r="B2932" s="1" t="s">
        <v>672</v>
      </c>
      <c r="C2932" t="s">
        <v>686</v>
      </c>
      <c r="D2932">
        <v>10.5</v>
      </c>
      <c r="E2932">
        <v>957</v>
      </c>
      <c r="F2932">
        <v>4.41</v>
      </c>
    </row>
    <row r="2933" spans="1:6" ht="30" x14ac:dyDescent="0.25">
      <c r="B2933" s="1" t="s">
        <v>1030</v>
      </c>
      <c r="C2933" t="s">
        <v>701</v>
      </c>
      <c r="D2933">
        <v>62.9</v>
      </c>
      <c r="E2933">
        <v>5734</v>
      </c>
      <c r="F2933">
        <v>17.64</v>
      </c>
    </row>
    <row r="2935" spans="1:6" x14ac:dyDescent="0.25">
      <c r="A2935" s="49" t="s">
        <v>671</v>
      </c>
      <c r="D2935" s="49">
        <f>SUM(D2923:D2933)</f>
        <v>5660.1</v>
      </c>
      <c r="E2935" s="49">
        <f>SUM(E2923:E2933)</f>
        <v>505416</v>
      </c>
      <c r="F2935" s="49">
        <f>SUM(F2923:F2933)</f>
        <v>4932.2400000000007</v>
      </c>
    </row>
    <row r="2938" spans="1:6" x14ac:dyDescent="0.25">
      <c r="A2938" s="49" t="s">
        <v>495</v>
      </c>
    </row>
    <row r="2939" spans="1:6" x14ac:dyDescent="0.25">
      <c r="A2939" s="49" t="s">
        <v>649</v>
      </c>
      <c r="B2939" s="24"/>
      <c r="C2939" s="24"/>
      <c r="D2939" s="24"/>
      <c r="E2939" s="24"/>
      <c r="F2939" s="24"/>
    </row>
    <row r="2940" spans="1:6" ht="15" customHeight="1" x14ac:dyDescent="0.25">
      <c r="B2940" s="1" t="s">
        <v>1037</v>
      </c>
      <c r="C2940" t="s">
        <v>673</v>
      </c>
      <c r="D2940">
        <v>102.8</v>
      </c>
      <c r="E2940">
        <v>9351</v>
      </c>
      <c r="F2940">
        <v>31.84</v>
      </c>
    </row>
    <row r="2941" spans="1:6" x14ac:dyDescent="0.25">
      <c r="B2941" s="1" t="s">
        <v>840</v>
      </c>
      <c r="C2941" t="s">
        <v>701</v>
      </c>
      <c r="D2941">
        <v>203.6</v>
      </c>
      <c r="E2941">
        <v>18520</v>
      </c>
      <c r="F2941">
        <v>67.86</v>
      </c>
    </row>
    <row r="2942" spans="1:6" x14ac:dyDescent="0.25">
      <c r="B2942" s="1" t="s">
        <v>1022</v>
      </c>
      <c r="C2942" t="s">
        <v>688</v>
      </c>
      <c r="D2942">
        <v>592.4</v>
      </c>
      <c r="E2942">
        <v>53885</v>
      </c>
      <c r="F2942">
        <v>311.77999999999997</v>
      </c>
    </row>
    <row r="2943" spans="1:6" x14ac:dyDescent="0.25">
      <c r="B2943" s="1" t="s">
        <v>1022</v>
      </c>
      <c r="C2943" t="s">
        <v>689</v>
      </c>
      <c r="D2943">
        <v>726</v>
      </c>
      <c r="E2943">
        <v>66037</v>
      </c>
      <c r="F2943">
        <v>229.45</v>
      </c>
    </row>
    <row r="2944" spans="1:6" x14ac:dyDescent="0.25">
      <c r="B2944" s="1" t="s">
        <v>703</v>
      </c>
      <c r="C2944" t="s">
        <v>689</v>
      </c>
      <c r="D2944">
        <v>191.9</v>
      </c>
      <c r="E2944">
        <v>17455</v>
      </c>
      <c r="F2944">
        <v>58.5</v>
      </c>
    </row>
    <row r="2945" spans="1:6" x14ac:dyDescent="0.25">
      <c r="B2945" s="1" t="s">
        <v>704</v>
      </c>
      <c r="C2945" t="s">
        <v>1023</v>
      </c>
      <c r="D2945">
        <v>617.1</v>
      </c>
      <c r="E2945">
        <v>26066</v>
      </c>
      <c r="F2945">
        <v>995.15</v>
      </c>
    </row>
    <row r="2946" spans="1:6" x14ac:dyDescent="0.25">
      <c r="B2946" s="1" t="s">
        <v>678</v>
      </c>
      <c r="C2946" t="s">
        <v>1024</v>
      </c>
      <c r="D2946">
        <v>1023.9</v>
      </c>
      <c r="E2946">
        <v>93134</v>
      </c>
      <c r="F2946">
        <v>1000.9</v>
      </c>
    </row>
    <row r="2947" spans="1:6" x14ac:dyDescent="0.25">
      <c r="B2947" s="1" t="s">
        <v>678</v>
      </c>
      <c r="C2947" t="s">
        <v>1024</v>
      </c>
      <c r="D2947">
        <v>709.2</v>
      </c>
      <c r="E2947">
        <v>64509</v>
      </c>
      <c r="F2947">
        <v>549.35</v>
      </c>
    </row>
    <row r="2948" spans="1:6" x14ac:dyDescent="0.25">
      <c r="B2948" s="1" t="s">
        <v>678</v>
      </c>
      <c r="C2948" t="s">
        <v>733</v>
      </c>
      <c r="D2948">
        <v>1311.3</v>
      </c>
      <c r="E2948">
        <v>119276</v>
      </c>
      <c r="F2948">
        <v>1413.97</v>
      </c>
    </row>
    <row r="2949" spans="1:6" x14ac:dyDescent="0.25">
      <c r="B2949" s="1" t="s">
        <v>1038</v>
      </c>
      <c r="C2949" t="s">
        <v>1023</v>
      </c>
      <c r="D2949">
        <v>920.9</v>
      </c>
      <c r="E2949">
        <v>83765</v>
      </c>
      <c r="F2949">
        <v>1063.43</v>
      </c>
    </row>
    <row r="2950" spans="1:6" x14ac:dyDescent="0.25">
      <c r="B2950" s="1" t="s">
        <v>1039</v>
      </c>
      <c r="C2950" t="s">
        <v>1023</v>
      </c>
      <c r="D2950">
        <v>56.7</v>
      </c>
      <c r="E2950">
        <v>5157</v>
      </c>
      <c r="F2950">
        <v>68.34</v>
      </c>
    </row>
    <row r="2952" spans="1:6" x14ac:dyDescent="0.25">
      <c r="A2952" s="49" t="s">
        <v>671</v>
      </c>
      <c r="D2952" s="49">
        <f>SUM(D2940:D2950)</f>
        <v>6455.8</v>
      </c>
      <c r="E2952" s="49">
        <f>SUM(E2940:E2950)</f>
        <v>557155</v>
      </c>
      <c r="F2952" s="49">
        <f>SUM(F2940:F2950)</f>
        <v>5790.5700000000006</v>
      </c>
    </row>
    <row r="2955" spans="1:6" x14ac:dyDescent="0.25">
      <c r="A2955" s="49" t="s">
        <v>497</v>
      </c>
    </row>
    <row r="2956" spans="1:6" x14ac:dyDescent="0.25">
      <c r="A2956" s="49" t="s">
        <v>649</v>
      </c>
      <c r="B2956" s="24"/>
      <c r="C2956" s="24"/>
      <c r="D2956" s="24"/>
      <c r="E2956" s="24"/>
      <c r="F2956" s="24"/>
    </row>
    <row r="2957" spans="1:6" ht="15" customHeight="1" x14ac:dyDescent="0.25">
      <c r="B2957" t="s">
        <v>678</v>
      </c>
      <c r="C2957" t="s">
        <v>718</v>
      </c>
      <c r="D2957">
        <v>2170</v>
      </c>
      <c r="E2957">
        <v>196644</v>
      </c>
      <c r="F2957">
        <v>2392.0300000000002</v>
      </c>
    </row>
    <row r="2958" spans="1:6" x14ac:dyDescent="0.25">
      <c r="B2958" s="1" t="s">
        <v>704</v>
      </c>
      <c r="C2958" t="s">
        <v>749</v>
      </c>
      <c r="D2958">
        <v>146.9</v>
      </c>
      <c r="E2958">
        <v>6155</v>
      </c>
      <c r="F2958">
        <v>341.65</v>
      </c>
    </row>
    <row r="2959" spans="1:6" x14ac:dyDescent="0.25">
      <c r="B2959" s="1" t="s">
        <v>736</v>
      </c>
      <c r="C2959" t="s">
        <v>849</v>
      </c>
      <c r="D2959">
        <v>49.5</v>
      </c>
      <c r="E2959">
        <v>4486</v>
      </c>
      <c r="F2959">
        <v>33.64</v>
      </c>
    </row>
    <row r="2960" spans="1:6" x14ac:dyDescent="0.25">
      <c r="B2960" s="1" t="s">
        <v>750</v>
      </c>
      <c r="C2960" t="s">
        <v>751</v>
      </c>
      <c r="D2960">
        <v>276.7</v>
      </c>
      <c r="E2960">
        <v>25074</v>
      </c>
      <c r="F2960">
        <v>341.65</v>
      </c>
    </row>
    <row r="2961" spans="1:6" x14ac:dyDescent="0.25">
      <c r="B2961" s="1" t="s">
        <v>674</v>
      </c>
      <c r="C2961" t="s">
        <v>675</v>
      </c>
      <c r="D2961">
        <v>386.5</v>
      </c>
      <c r="E2961">
        <v>35024</v>
      </c>
      <c r="F2961">
        <v>264.7</v>
      </c>
    </row>
    <row r="2962" spans="1:6" x14ac:dyDescent="0.25">
      <c r="B2962" s="1" t="s">
        <v>674</v>
      </c>
      <c r="C2962" t="s">
        <v>673</v>
      </c>
      <c r="D2962">
        <v>326.5</v>
      </c>
      <c r="E2962">
        <v>29587</v>
      </c>
      <c r="F2962">
        <v>103.05</v>
      </c>
    </row>
    <row r="2963" spans="1:6" x14ac:dyDescent="0.25">
      <c r="B2963" s="1" t="s">
        <v>703</v>
      </c>
      <c r="C2963" t="s">
        <v>675</v>
      </c>
      <c r="D2963">
        <v>34.200000000000003</v>
      </c>
      <c r="E2963">
        <v>3099</v>
      </c>
      <c r="F2963">
        <v>21.6</v>
      </c>
    </row>
    <row r="2964" spans="1:6" x14ac:dyDescent="0.25">
      <c r="B2964" s="1" t="s">
        <v>672</v>
      </c>
      <c r="C2964" t="s">
        <v>686</v>
      </c>
      <c r="D2964">
        <v>6.1</v>
      </c>
      <c r="E2964">
        <v>553</v>
      </c>
      <c r="F2964">
        <v>3.18</v>
      </c>
    </row>
    <row r="2965" spans="1:6" ht="30" x14ac:dyDescent="0.25">
      <c r="B2965" s="1" t="s">
        <v>1040</v>
      </c>
      <c r="C2965" t="s">
        <v>701</v>
      </c>
      <c r="D2965">
        <v>29.3</v>
      </c>
      <c r="E2965">
        <v>2655</v>
      </c>
      <c r="F2965">
        <v>9.35</v>
      </c>
    </row>
    <row r="2967" spans="1:6" x14ac:dyDescent="0.25">
      <c r="A2967" s="49" t="s">
        <v>671</v>
      </c>
      <c r="D2967" s="49">
        <f>SUM(D2957:D2965)</f>
        <v>3425.7</v>
      </c>
      <c r="E2967" s="49">
        <f>SUM(E2957:E2965)</f>
        <v>303277</v>
      </c>
      <c r="F2967" s="49">
        <f>SUM(F2957:F2965)</f>
        <v>3510.85</v>
      </c>
    </row>
    <row r="2970" spans="1:6" x14ac:dyDescent="0.25">
      <c r="A2970" s="49" t="s">
        <v>499</v>
      </c>
    </row>
    <row r="2971" spans="1:6" x14ac:dyDescent="0.25">
      <c r="A2971" s="49" t="s">
        <v>649</v>
      </c>
      <c r="B2971" s="24"/>
      <c r="C2971" s="24"/>
      <c r="D2971" s="24"/>
      <c r="E2971" s="24"/>
      <c r="F2971" s="24"/>
    </row>
    <row r="2972" spans="1:6" ht="15" customHeight="1" x14ac:dyDescent="0.25">
      <c r="B2972" s="1" t="s">
        <v>678</v>
      </c>
      <c r="C2972" t="s">
        <v>725</v>
      </c>
      <c r="D2972">
        <v>510.7</v>
      </c>
      <c r="E2972">
        <v>46901</v>
      </c>
      <c r="F2972">
        <v>505.69</v>
      </c>
    </row>
    <row r="2973" spans="1:6" x14ac:dyDescent="0.25">
      <c r="B2973" s="1" t="s">
        <v>734</v>
      </c>
      <c r="C2973" t="s">
        <v>725</v>
      </c>
      <c r="D2973">
        <v>18.3</v>
      </c>
      <c r="E2973">
        <v>1681</v>
      </c>
      <c r="F2973">
        <v>18.14</v>
      </c>
    </row>
    <row r="2974" spans="1:6" x14ac:dyDescent="0.25">
      <c r="B2974" s="1" t="s">
        <v>736</v>
      </c>
      <c r="C2974" t="s">
        <v>1041</v>
      </c>
      <c r="D2974">
        <v>3.5</v>
      </c>
      <c r="E2974">
        <v>321</v>
      </c>
      <c r="F2974">
        <v>11.44</v>
      </c>
    </row>
    <row r="2975" spans="1:6" x14ac:dyDescent="0.25">
      <c r="B2975" s="1" t="s">
        <v>680</v>
      </c>
      <c r="C2975" t="s">
        <v>1042</v>
      </c>
      <c r="D2975">
        <v>70.900000000000006</v>
      </c>
      <c r="E2975">
        <v>6511</v>
      </c>
      <c r="F2975">
        <v>244.42</v>
      </c>
    </row>
    <row r="2976" spans="1:6" x14ac:dyDescent="0.25">
      <c r="B2976" s="1" t="s">
        <v>704</v>
      </c>
      <c r="C2976" t="s">
        <v>749</v>
      </c>
      <c r="D2976">
        <v>59.2</v>
      </c>
      <c r="E2976">
        <v>2553</v>
      </c>
      <c r="F2976">
        <v>134.61000000000001</v>
      </c>
    </row>
    <row r="2977" spans="1:6" x14ac:dyDescent="0.25">
      <c r="B2977" s="1" t="s">
        <v>1033</v>
      </c>
      <c r="C2977" t="s">
        <v>884</v>
      </c>
      <c r="D2977">
        <v>46</v>
      </c>
      <c r="E2977">
        <v>2432</v>
      </c>
      <c r="F2977">
        <v>118.05</v>
      </c>
    </row>
    <row r="2978" spans="1:6" x14ac:dyDescent="0.25">
      <c r="B2978" s="1" t="s">
        <v>674</v>
      </c>
      <c r="C2978" t="s">
        <v>675</v>
      </c>
      <c r="D2978">
        <v>114.5</v>
      </c>
      <c r="E2978">
        <v>10515</v>
      </c>
      <c r="F2978">
        <v>79.209999999999994</v>
      </c>
    </row>
    <row r="2979" spans="1:6" x14ac:dyDescent="0.25">
      <c r="B2979" s="1" t="s">
        <v>674</v>
      </c>
      <c r="C2979" t="s">
        <v>673</v>
      </c>
      <c r="D2979">
        <v>38.299999999999997</v>
      </c>
      <c r="E2979">
        <v>3517</v>
      </c>
      <c r="F2979">
        <v>15.05</v>
      </c>
    </row>
    <row r="2980" spans="1:6" x14ac:dyDescent="0.25">
      <c r="B2980" s="1" t="s">
        <v>703</v>
      </c>
      <c r="C2980" t="s">
        <v>675</v>
      </c>
      <c r="D2980">
        <v>5.7</v>
      </c>
      <c r="E2980">
        <v>523</v>
      </c>
      <c r="F2980">
        <v>3.96</v>
      </c>
    </row>
    <row r="2981" spans="1:6" x14ac:dyDescent="0.25">
      <c r="B2981" s="1" t="s">
        <v>672</v>
      </c>
      <c r="C2981" t="s">
        <v>686</v>
      </c>
      <c r="D2981">
        <v>5.6</v>
      </c>
      <c r="E2981">
        <v>514</v>
      </c>
      <c r="F2981">
        <v>2.92</v>
      </c>
    </row>
    <row r="2982" spans="1:6" x14ac:dyDescent="0.25">
      <c r="B2982" s="1" t="s">
        <v>682</v>
      </c>
      <c r="C2982" t="s">
        <v>686</v>
      </c>
      <c r="D2982">
        <v>2.4</v>
      </c>
      <c r="E2982">
        <v>220</v>
      </c>
      <c r="F2982">
        <v>0.81</v>
      </c>
    </row>
    <row r="2984" spans="1:6" x14ac:dyDescent="0.25">
      <c r="A2984" s="49" t="s">
        <v>671</v>
      </c>
      <c r="D2984" s="49">
        <f>SUM(D2972:D2982)</f>
        <v>875.1</v>
      </c>
      <c r="E2984" s="49">
        <f>SUM(E2972:E2982)</f>
        <v>75688</v>
      </c>
      <c r="F2984" s="49">
        <f>SUM(F2972:F2982)</f>
        <v>1134.3000000000002</v>
      </c>
    </row>
    <row r="2987" spans="1:6" x14ac:dyDescent="0.25">
      <c r="A2987" s="49" t="s">
        <v>501</v>
      </c>
    </row>
    <row r="2988" spans="1:6" x14ac:dyDescent="0.25">
      <c r="A2988" s="49" t="s">
        <v>649</v>
      </c>
      <c r="B2988" s="24"/>
      <c r="C2988" s="24"/>
      <c r="D2988" s="24"/>
      <c r="E2988" s="24"/>
      <c r="F2988" s="24"/>
    </row>
    <row r="2989" spans="1:6" ht="15" customHeight="1" x14ac:dyDescent="0.25">
      <c r="B2989" s="1" t="s">
        <v>1043</v>
      </c>
      <c r="C2989" t="s">
        <v>718</v>
      </c>
      <c r="D2989">
        <v>2405.6</v>
      </c>
      <c r="E2989">
        <v>219166</v>
      </c>
      <c r="F2989">
        <v>2418.39</v>
      </c>
    </row>
    <row r="2990" spans="1:6" x14ac:dyDescent="0.25">
      <c r="B2990" s="1" t="s">
        <v>734</v>
      </c>
      <c r="C2990" t="s">
        <v>767</v>
      </c>
      <c r="D2990">
        <v>293.39999999999998</v>
      </c>
      <c r="E2990">
        <v>26731</v>
      </c>
      <c r="F2990">
        <v>271.68</v>
      </c>
    </row>
    <row r="2991" spans="1:6" x14ac:dyDescent="0.25">
      <c r="B2991" s="1" t="s">
        <v>1044</v>
      </c>
      <c r="C2991" t="s">
        <v>709</v>
      </c>
      <c r="D2991">
        <v>96.8</v>
      </c>
      <c r="E2991">
        <v>8819</v>
      </c>
      <c r="F2991">
        <v>44.18</v>
      </c>
    </row>
    <row r="2992" spans="1:6" x14ac:dyDescent="0.25">
      <c r="B2992" s="1" t="s">
        <v>883</v>
      </c>
      <c r="C2992" t="s">
        <v>1045</v>
      </c>
      <c r="D2992">
        <v>131.19999999999999</v>
      </c>
      <c r="E2992">
        <v>11953</v>
      </c>
      <c r="F2992">
        <v>486.08</v>
      </c>
    </row>
    <row r="2993" spans="1:6" x14ac:dyDescent="0.25">
      <c r="B2993" s="1" t="s">
        <v>704</v>
      </c>
      <c r="C2993" t="s">
        <v>749</v>
      </c>
      <c r="D2993">
        <v>206.7</v>
      </c>
      <c r="E2993">
        <v>8761</v>
      </c>
      <c r="F2993">
        <v>529.9</v>
      </c>
    </row>
    <row r="2994" spans="1:6" x14ac:dyDescent="0.25">
      <c r="B2994" s="1" t="s">
        <v>736</v>
      </c>
      <c r="C2994" t="s">
        <v>849</v>
      </c>
      <c r="D2994">
        <v>133</v>
      </c>
      <c r="E2994">
        <v>12117</v>
      </c>
      <c r="F2994">
        <v>76.88</v>
      </c>
    </row>
    <row r="2995" spans="1:6" x14ac:dyDescent="0.25">
      <c r="B2995" s="1" t="s">
        <v>750</v>
      </c>
      <c r="C2995" t="s">
        <v>751</v>
      </c>
      <c r="D2995">
        <v>366.9</v>
      </c>
      <c r="E2995">
        <v>33427</v>
      </c>
      <c r="F2995">
        <v>453.02</v>
      </c>
    </row>
    <row r="2996" spans="1:6" x14ac:dyDescent="0.25">
      <c r="B2996" s="1" t="s">
        <v>674</v>
      </c>
      <c r="C2996" t="s">
        <v>675</v>
      </c>
      <c r="D2996">
        <v>663.5</v>
      </c>
      <c r="E2996">
        <v>60449</v>
      </c>
      <c r="F2996">
        <v>458.28</v>
      </c>
    </row>
    <row r="2997" spans="1:6" x14ac:dyDescent="0.25">
      <c r="B2997" s="1" t="s">
        <v>674</v>
      </c>
      <c r="C2997" t="s">
        <v>673</v>
      </c>
      <c r="D2997">
        <v>495.7</v>
      </c>
      <c r="E2997">
        <v>45161</v>
      </c>
      <c r="F2997">
        <v>168.38</v>
      </c>
    </row>
    <row r="2998" spans="1:6" x14ac:dyDescent="0.25">
      <c r="B2998" s="1" t="s">
        <v>703</v>
      </c>
      <c r="C2998" t="s">
        <v>673</v>
      </c>
      <c r="D2998">
        <v>180.1</v>
      </c>
      <c r="E2998">
        <v>16408</v>
      </c>
      <c r="F2998">
        <v>60.21</v>
      </c>
    </row>
    <row r="2999" spans="1:6" x14ac:dyDescent="0.25">
      <c r="B2999" s="1" t="s">
        <v>672</v>
      </c>
      <c r="C2999" t="s">
        <v>686</v>
      </c>
      <c r="D2999">
        <v>12.6</v>
      </c>
      <c r="E2999">
        <v>1148</v>
      </c>
      <c r="F2999">
        <v>6.56</v>
      </c>
    </row>
    <row r="3000" spans="1:6" x14ac:dyDescent="0.25">
      <c r="B3000" s="1" t="s">
        <v>1046</v>
      </c>
      <c r="C3000" t="s">
        <v>686</v>
      </c>
      <c r="D3000">
        <v>27.9</v>
      </c>
      <c r="E3000">
        <v>2542</v>
      </c>
      <c r="F3000">
        <v>8.9</v>
      </c>
    </row>
    <row r="3002" spans="1:6" x14ac:dyDescent="0.25">
      <c r="A3002" s="49" t="s">
        <v>671</v>
      </c>
      <c r="D3002" s="49">
        <f>SUM(D2989:D3000)</f>
        <v>5013.4000000000005</v>
      </c>
      <c r="E3002" s="49">
        <f>SUM(E2989:E3000)</f>
        <v>446682</v>
      </c>
      <c r="F3002" s="49">
        <f>SUM(F2989:F3000)</f>
        <v>4982.4599999999991</v>
      </c>
    </row>
    <row r="3005" spans="1:6" x14ac:dyDescent="0.25">
      <c r="A3005" s="49" t="s">
        <v>504</v>
      </c>
    </row>
    <row r="3006" spans="1:6" x14ac:dyDescent="0.25">
      <c r="A3006" s="49" t="s">
        <v>649</v>
      </c>
      <c r="B3006" s="24"/>
      <c r="C3006" s="24"/>
      <c r="D3006" s="24"/>
      <c r="E3006" s="24"/>
      <c r="F3006" s="24"/>
    </row>
    <row r="3007" spans="1:6" ht="15" customHeight="1" x14ac:dyDescent="0.25">
      <c r="B3007" s="1" t="s">
        <v>1043</v>
      </c>
      <c r="C3007" t="s">
        <v>718</v>
      </c>
      <c r="D3007">
        <v>4209.8999999999996</v>
      </c>
      <c r="E3007">
        <v>383344</v>
      </c>
      <c r="F3007">
        <v>4463.62</v>
      </c>
    </row>
    <row r="3008" spans="1:6" x14ac:dyDescent="0.25">
      <c r="B3008" s="1" t="s">
        <v>734</v>
      </c>
      <c r="C3008" t="s">
        <v>767</v>
      </c>
      <c r="D3008">
        <v>515.70000000000005</v>
      </c>
      <c r="E3008">
        <v>46958</v>
      </c>
      <c r="F3008">
        <v>477.47</v>
      </c>
    </row>
    <row r="3009" spans="1:6" x14ac:dyDescent="0.25">
      <c r="B3009" s="1" t="s">
        <v>1044</v>
      </c>
      <c r="C3009" t="s">
        <v>1047</v>
      </c>
      <c r="D3009">
        <v>272</v>
      </c>
      <c r="E3009">
        <v>24768</v>
      </c>
      <c r="F3009">
        <v>124.2</v>
      </c>
    </row>
    <row r="3010" spans="1:6" x14ac:dyDescent="0.25">
      <c r="B3010" s="1" t="s">
        <v>883</v>
      </c>
      <c r="C3010" t="s">
        <v>1045</v>
      </c>
      <c r="D3010">
        <v>241.8</v>
      </c>
      <c r="E3010">
        <v>22018</v>
      </c>
      <c r="F3010">
        <v>589.78</v>
      </c>
    </row>
    <row r="3011" spans="1:6" x14ac:dyDescent="0.25">
      <c r="B3011" s="1" t="s">
        <v>704</v>
      </c>
      <c r="C3011" t="s">
        <v>749</v>
      </c>
      <c r="D3011">
        <v>410.1</v>
      </c>
      <c r="E3011">
        <v>17363</v>
      </c>
      <c r="F3011">
        <v>1025.2</v>
      </c>
    </row>
    <row r="3012" spans="1:6" x14ac:dyDescent="0.25">
      <c r="B3012" s="1" t="s">
        <v>736</v>
      </c>
      <c r="C3012" t="s">
        <v>849</v>
      </c>
      <c r="D3012">
        <v>122.3</v>
      </c>
      <c r="E3012">
        <v>11136</v>
      </c>
      <c r="F3012">
        <v>70.680000000000007</v>
      </c>
    </row>
    <row r="3013" spans="1:6" x14ac:dyDescent="0.25">
      <c r="B3013" s="1" t="s">
        <v>750</v>
      </c>
      <c r="C3013" t="s">
        <v>751</v>
      </c>
      <c r="D3013">
        <v>773.2</v>
      </c>
      <c r="E3013">
        <v>70406</v>
      </c>
      <c r="F3013">
        <v>954.52</v>
      </c>
    </row>
    <row r="3014" spans="1:6" x14ac:dyDescent="0.25">
      <c r="B3014" s="1" t="s">
        <v>674</v>
      </c>
      <c r="C3014" t="s">
        <v>675</v>
      </c>
      <c r="D3014">
        <v>1332.9</v>
      </c>
      <c r="E3014">
        <v>121371</v>
      </c>
      <c r="F3014">
        <v>913.12</v>
      </c>
    </row>
    <row r="3015" spans="1:6" x14ac:dyDescent="0.25">
      <c r="B3015" s="1" t="s">
        <v>674</v>
      </c>
      <c r="C3015" t="s">
        <v>673</v>
      </c>
      <c r="D3015">
        <v>1337.7</v>
      </c>
      <c r="E3015">
        <v>121808</v>
      </c>
      <c r="F3015">
        <v>423.27</v>
      </c>
    </row>
    <row r="3016" spans="1:6" x14ac:dyDescent="0.25">
      <c r="B3016" s="1" t="s">
        <v>703</v>
      </c>
      <c r="C3016" t="s">
        <v>675</v>
      </c>
      <c r="D3016">
        <v>107.5</v>
      </c>
      <c r="E3016">
        <v>9789</v>
      </c>
      <c r="F3016">
        <v>68.040000000000006</v>
      </c>
    </row>
    <row r="3017" spans="1:6" x14ac:dyDescent="0.25">
      <c r="B3017" s="1" t="s">
        <v>1048</v>
      </c>
      <c r="C3017" t="s">
        <v>1049</v>
      </c>
      <c r="D3017">
        <v>21.5</v>
      </c>
      <c r="E3017">
        <v>1958</v>
      </c>
      <c r="F3017">
        <v>11.74</v>
      </c>
    </row>
    <row r="3018" spans="1:6" ht="30" x14ac:dyDescent="0.25">
      <c r="B3018" s="1" t="s">
        <v>1040</v>
      </c>
      <c r="C3018" t="s">
        <v>701</v>
      </c>
      <c r="D3018">
        <v>72.599999999999994</v>
      </c>
      <c r="E3018">
        <v>6611</v>
      </c>
      <c r="F3018">
        <v>23.23</v>
      </c>
    </row>
    <row r="3020" spans="1:6" x14ac:dyDescent="0.25">
      <c r="A3020" s="49" t="s">
        <v>671</v>
      </c>
      <c r="D3020" s="49">
        <f>SUM(D3007:D3018)</f>
        <v>9417.2000000000007</v>
      </c>
      <c r="E3020" s="49">
        <f>SUM(E3007:E3018)</f>
        <v>837530</v>
      </c>
      <c r="F3020" s="49">
        <f>SUM(F3007:F3018)</f>
        <v>9144.8700000000008</v>
      </c>
    </row>
    <row r="3023" spans="1:6" x14ac:dyDescent="0.25">
      <c r="A3023" s="49" t="s">
        <v>506</v>
      </c>
    </row>
    <row r="3024" spans="1:6" x14ac:dyDescent="0.25">
      <c r="A3024" s="49" t="s">
        <v>649</v>
      </c>
      <c r="B3024" s="24"/>
      <c r="C3024" s="24"/>
      <c r="D3024" s="24"/>
      <c r="E3024" s="24"/>
      <c r="F3024" s="24"/>
    </row>
    <row r="3025" spans="1:6" ht="15" customHeight="1" x14ac:dyDescent="0.25">
      <c r="B3025" s="1" t="s">
        <v>897</v>
      </c>
      <c r="C3025" t="s">
        <v>673</v>
      </c>
      <c r="D3025">
        <v>11.6</v>
      </c>
      <c r="E3025">
        <v>1057</v>
      </c>
      <c r="F3025">
        <v>3.85</v>
      </c>
    </row>
    <row r="3026" spans="1:6" x14ac:dyDescent="0.25">
      <c r="B3026" s="1" t="s">
        <v>943</v>
      </c>
      <c r="C3026" t="s">
        <v>686</v>
      </c>
      <c r="D3026">
        <v>9</v>
      </c>
      <c r="E3026">
        <v>820</v>
      </c>
      <c r="F3026">
        <v>5.0199999999999996</v>
      </c>
    </row>
    <row r="3027" spans="1:6" x14ac:dyDescent="0.25">
      <c r="B3027" s="1" t="s">
        <v>1050</v>
      </c>
      <c r="C3027" t="s">
        <v>688</v>
      </c>
      <c r="D3027">
        <v>307.39999999999998</v>
      </c>
      <c r="E3027">
        <v>28021</v>
      </c>
      <c r="F3027">
        <v>164.33</v>
      </c>
    </row>
    <row r="3028" spans="1:6" x14ac:dyDescent="0.25">
      <c r="B3028" s="1" t="s">
        <v>1051</v>
      </c>
      <c r="C3028" t="s">
        <v>689</v>
      </c>
      <c r="D3028">
        <v>73.7</v>
      </c>
      <c r="E3028">
        <v>6718</v>
      </c>
      <c r="F3028">
        <v>25.28</v>
      </c>
    </row>
    <row r="3029" spans="1:6" x14ac:dyDescent="0.25">
      <c r="B3029" s="1" t="s">
        <v>703</v>
      </c>
      <c r="C3029" t="s">
        <v>689</v>
      </c>
      <c r="D3029">
        <v>40.1</v>
      </c>
      <c r="E3029">
        <v>3655</v>
      </c>
      <c r="F3029">
        <v>14.15</v>
      </c>
    </row>
    <row r="3030" spans="1:6" x14ac:dyDescent="0.25">
      <c r="B3030" s="1" t="s">
        <v>951</v>
      </c>
      <c r="C3030" t="s">
        <v>689</v>
      </c>
      <c r="D3030">
        <v>29.1</v>
      </c>
      <c r="E3030">
        <v>2653</v>
      </c>
      <c r="F3030">
        <v>20.81</v>
      </c>
    </row>
    <row r="3031" spans="1:6" x14ac:dyDescent="0.25">
      <c r="B3031" s="1" t="s">
        <v>704</v>
      </c>
      <c r="C3031" t="s">
        <v>1052</v>
      </c>
      <c r="D3031">
        <v>211.1</v>
      </c>
      <c r="E3031">
        <v>8954</v>
      </c>
      <c r="F3031">
        <v>363.95</v>
      </c>
    </row>
    <row r="3032" spans="1:6" x14ac:dyDescent="0.25">
      <c r="B3032" s="1" t="s">
        <v>678</v>
      </c>
      <c r="C3032" t="s">
        <v>1024</v>
      </c>
      <c r="D3032">
        <v>726.9</v>
      </c>
      <c r="E3032">
        <v>66261</v>
      </c>
      <c r="F3032">
        <v>621.26</v>
      </c>
    </row>
    <row r="3033" spans="1:6" x14ac:dyDescent="0.25">
      <c r="B3033" s="1" t="s">
        <v>678</v>
      </c>
      <c r="C3033" t="s">
        <v>1024</v>
      </c>
      <c r="D3033">
        <v>308.7</v>
      </c>
      <c r="E3033">
        <v>28140</v>
      </c>
      <c r="F3033">
        <v>207.2</v>
      </c>
    </row>
    <row r="3034" spans="1:6" x14ac:dyDescent="0.25">
      <c r="B3034" s="1" t="s">
        <v>678</v>
      </c>
      <c r="C3034" t="s">
        <v>1024</v>
      </c>
      <c r="D3034">
        <v>50.2</v>
      </c>
      <c r="E3034">
        <v>4576</v>
      </c>
      <c r="F3034">
        <v>33.69</v>
      </c>
    </row>
    <row r="3035" spans="1:6" x14ac:dyDescent="0.25">
      <c r="B3035" s="1" t="s">
        <v>710</v>
      </c>
      <c r="C3035" t="s">
        <v>1053</v>
      </c>
      <c r="D3035">
        <v>106.4</v>
      </c>
      <c r="E3035">
        <v>9699</v>
      </c>
      <c r="F3035">
        <v>443.41</v>
      </c>
    </row>
    <row r="3036" spans="1:6" x14ac:dyDescent="0.25">
      <c r="B3036" s="1" t="s">
        <v>706</v>
      </c>
      <c r="C3036" t="s">
        <v>1052</v>
      </c>
      <c r="D3036">
        <v>30.2</v>
      </c>
      <c r="E3036">
        <v>2753</v>
      </c>
      <c r="F3036">
        <v>38.22</v>
      </c>
    </row>
    <row r="3038" spans="1:6" x14ac:dyDescent="0.25">
      <c r="A3038" s="49" t="s">
        <v>671</v>
      </c>
      <c r="D3038" s="49">
        <f>SUM(D3025:D3036)</f>
        <v>1904.4000000000003</v>
      </c>
      <c r="E3038" s="49">
        <f>SUM(E3025:E3036)</f>
        <v>163307</v>
      </c>
      <c r="F3038" s="49">
        <f>SUM(F3025:F3036)</f>
        <v>1941.1700000000003</v>
      </c>
    </row>
    <row r="3041" spans="1:6" x14ac:dyDescent="0.25">
      <c r="A3041" s="49" t="s">
        <v>508</v>
      </c>
    </row>
    <row r="3042" spans="1:6" x14ac:dyDescent="0.25">
      <c r="A3042" s="49" t="s">
        <v>649</v>
      </c>
      <c r="B3042" s="24"/>
      <c r="C3042" s="24"/>
      <c r="D3042" s="24"/>
      <c r="E3042" s="24"/>
      <c r="F3042" s="24"/>
    </row>
    <row r="3043" spans="1:6" ht="15" customHeight="1" x14ac:dyDescent="0.25">
      <c r="B3043" s="1" t="s">
        <v>672</v>
      </c>
      <c r="C3043" t="s">
        <v>701</v>
      </c>
      <c r="D3043">
        <v>34.4</v>
      </c>
      <c r="E3043">
        <v>3154</v>
      </c>
      <c r="F3043">
        <v>10.62</v>
      </c>
    </row>
    <row r="3044" spans="1:6" x14ac:dyDescent="0.25">
      <c r="B3044" s="1" t="s">
        <v>897</v>
      </c>
      <c r="C3044" t="s">
        <v>673</v>
      </c>
      <c r="D3044">
        <v>24.1</v>
      </c>
      <c r="E3044">
        <v>2210</v>
      </c>
      <c r="F3044">
        <v>7.49</v>
      </c>
    </row>
    <row r="3045" spans="1:6" x14ac:dyDescent="0.25">
      <c r="B3045" s="1" t="s">
        <v>1050</v>
      </c>
      <c r="C3045" t="s">
        <v>688</v>
      </c>
      <c r="D3045">
        <v>759.6</v>
      </c>
      <c r="E3045">
        <v>69649</v>
      </c>
      <c r="F3045">
        <v>366.93</v>
      </c>
    </row>
    <row r="3046" spans="1:6" x14ac:dyDescent="0.25">
      <c r="B3046" s="1" t="s">
        <v>1051</v>
      </c>
      <c r="C3046" t="s">
        <v>689</v>
      </c>
      <c r="D3046">
        <v>454.9</v>
      </c>
      <c r="E3046">
        <v>41710</v>
      </c>
      <c r="F3046">
        <v>156.71</v>
      </c>
    </row>
    <row r="3047" spans="1:6" x14ac:dyDescent="0.25">
      <c r="B3047" s="1" t="s">
        <v>703</v>
      </c>
      <c r="C3047" t="s">
        <v>689</v>
      </c>
      <c r="D3047">
        <v>36.299999999999997</v>
      </c>
      <c r="E3047">
        <v>3328</v>
      </c>
      <c r="F3047">
        <v>12.74</v>
      </c>
    </row>
    <row r="3048" spans="1:6" x14ac:dyDescent="0.25">
      <c r="B3048" s="1" t="s">
        <v>1054</v>
      </c>
      <c r="C3048" t="s">
        <v>765</v>
      </c>
      <c r="D3048">
        <v>183.4</v>
      </c>
      <c r="E3048">
        <v>16816</v>
      </c>
      <c r="F3048">
        <v>32.18</v>
      </c>
    </row>
    <row r="3049" spans="1:6" x14ac:dyDescent="0.25">
      <c r="B3049" s="1" t="s">
        <v>728</v>
      </c>
      <c r="C3049" t="s">
        <v>673</v>
      </c>
      <c r="D3049">
        <v>248.6</v>
      </c>
      <c r="E3049">
        <v>13105</v>
      </c>
      <c r="F3049">
        <v>578.25</v>
      </c>
    </row>
    <row r="3050" spans="1:6" x14ac:dyDescent="0.25">
      <c r="B3050" s="1" t="s">
        <v>704</v>
      </c>
      <c r="C3050" t="s">
        <v>1055</v>
      </c>
      <c r="D3050">
        <v>66.5</v>
      </c>
      <c r="E3050">
        <v>2858</v>
      </c>
      <c r="F3050">
        <v>91.06</v>
      </c>
    </row>
    <row r="3051" spans="1:6" x14ac:dyDescent="0.25">
      <c r="B3051" s="1" t="s">
        <v>678</v>
      </c>
      <c r="C3051" t="s">
        <v>1024</v>
      </c>
      <c r="D3051">
        <v>208.3</v>
      </c>
      <c r="E3051">
        <v>19099</v>
      </c>
      <c r="F3051">
        <v>239.46</v>
      </c>
    </row>
    <row r="3052" spans="1:6" x14ac:dyDescent="0.25">
      <c r="B3052" s="1" t="s">
        <v>678</v>
      </c>
      <c r="C3052" t="s">
        <v>1024</v>
      </c>
      <c r="D3052">
        <v>1555.5</v>
      </c>
      <c r="E3052">
        <v>142625</v>
      </c>
      <c r="F3052">
        <v>1540.13</v>
      </c>
    </row>
    <row r="3053" spans="1:6" x14ac:dyDescent="0.25">
      <c r="B3053" s="1" t="s">
        <v>678</v>
      </c>
      <c r="C3053" t="s">
        <v>1024</v>
      </c>
      <c r="D3053">
        <v>1217.5</v>
      </c>
      <c r="E3053">
        <v>111634</v>
      </c>
      <c r="F3053">
        <v>817.1</v>
      </c>
    </row>
    <row r="3054" spans="1:6" x14ac:dyDescent="0.25">
      <c r="B3054" s="1" t="s">
        <v>710</v>
      </c>
      <c r="C3054" t="s">
        <v>1053</v>
      </c>
      <c r="D3054">
        <v>134.1</v>
      </c>
      <c r="E3054">
        <v>12296</v>
      </c>
      <c r="F3054">
        <v>558.55999999999995</v>
      </c>
    </row>
    <row r="3055" spans="1:6" x14ac:dyDescent="0.25">
      <c r="B3055" s="1" t="s">
        <v>680</v>
      </c>
      <c r="C3055" t="s">
        <v>920</v>
      </c>
      <c r="D3055">
        <v>106.6</v>
      </c>
      <c r="E3055">
        <v>9774</v>
      </c>
      <c r="F3055">
        <v>125.36</v>
      </c>
    </row>
    <row r="3056" spans="1:6" x14ac:dyDescent="0.25">
      <c r="B3056" s="1" t="s">
        <v>706</v>
      </c>
      <c r="C3056" t="s">
        <v>1055</v>
      </c>
      <c r="D3056">
        <v>45.5</v>
      </c>
      <c r="E3056">
        <v>4172</v>
      </c>
      <c r="F3056">
        <v>57.58</v>
      </c>
    </row>
    <row r="3058" spans="1:6" x14ac:dyDescent="0.25">
      <c r="A3058" s="49" t="s">
        <v>671</v>
      </c>
      <c r="D3058" s="49">
        <f>SUM(D3043:D3056)</f>
        <v>5075.3000000000011</v>
      </c>
      <c r="E3058" s="49">
        <f>SUM(E3043:E3056)</f>
        <v>452430</v>
      </c>
      <c r="F3058" s="49">
        <f>SUM(F3043:F3056)</f>
        <v>4594.1699999999992</v>
      </c>
    </row>
    <row r="3061" spans="1:6" x14ac:dyDescent="0.25">
      <c r="A3061" s="49" t="s">
        <v>510</v>
      </c>
    </row>
    <row r="3062" spans="1:6" x14ac:dyDescent="0.25">
      <c r="A3062" s="49" t="s">
        <v>649</v>
      </c>
      <c r="B3062" s="24"/>
      <c r="C3062" s="24"/>
      <c r="D3062" s="24"/>
      <c r="E3062" s="24"/>
      <c r="F3062" s="24"/>
    </row>
    <row r="3063" spans="1:6" ht="15" customHeight="1" x14ac:dyDescent="0.25">
      <c r="B3063" s="1" t="s">
        <v>672</v>
      </c>
      <c r="C3063" t="s">
        <v>686</v>
      </c>
      <c r="D3063">
        <v>14.4</v>
      </c>
      <c r="E3063">
        <v>1303</v>
      </c>
      <c r="F3063">
        <v>5.9</v>
      </c>
    </row>
    <row r="3064" spans="1:6" x14ac:dyDescent="0.25">
      <c r="B3064" s="1" t="s">
        <v>674</v>
      </c>
      <c r="C3064" t="s">
        <v>688</v>
      </c>
      <c r="D3064">
        <v>106.7</v>
      </c>
      <c r="E3064">
        <v>9653</v>
      </c>
      <c r="F3064">
        <v>59.5</v>
      </c>
    </row>
    <row r="3065" spans="1:6" x14ac:dyDescent="0.25">
      <c r="B3065" s="1" t="s">
        <v>674</v>
      </c>
      <c r="C3065" t="s">
        <v>689</v>
      </c>
      <c r="D3065">
        <v>15.1</v>
      </c>
      <c r="E3065">
        <v>1366</v>
      </c>
      <c r="F3065">
        <v>4.8</v>
      </c>
    </row>
    <row r="3066" spans="1:6" x14ac:dyDescent="0.25">
      <c r="B3066" s="1" t="s">
        <v>703</v>
      </c>
      <c r="C3066" t="s">
        <v>689</v>
      </c>
      <c r="D3066">
        <v>10.1</v>
      </c>
      <c r="E3066">
        <v>914</v>
      </c>
      <c r="F3066">
        <v>3.2</v>
      </c>
    </row>
    <row r="3067" spans="1:6" x14ac:dyDescent="0.25">
      <c r="B3067" s="1" t="s">
        <v>728</v>
      </c>
      <c r="C3067" t="s">
        <v>729</v>
      </c>
      <c r="D3067">
        <v>190.5</v>
      </c>
      <c r="E3067">
        <v>7954</v>
      </c>
      <c r="F3067">
        <v>311.3</v>
      </c>
    </row>
    <row r="3068" spans="1:6" x14ac:dyDescent="0.25">
      <c r="B3068" s="1" t="s">
        <v>678</v>
      </c>
      <c r="C3068" t="s">
        <v>673</v>
      </c>
      <c r="D3068">
        <v>335.3</v>
      </c>
      <c r="E3068">
        <v>30336</v>
      </c>
      <c r="F3068">
        <v>453.1</v>
      </c>
    </row>
    <row r="3069" spans="1:6" x14ac:dyDescent="0.25">
      <c r="B3069" s="1" t="s">
        <v>680</v>
      </c>
      <c r="C3069" t="s">
        <v>761</v>
      </c>
      <c r="D3069">
        <v>364.2</v>
      </c>
      <c r="E3069">
        <v>25853</v>
      </c>
      <c r="F3069">
        <v>311.3</v>
      </c>
    </row>
    <row r="3071" spans="1:6" x14ac:dyDescent="0.25">
      <c r="A3071" s="49" t="s">
        <v>671</v>
      </c>
      <c r="D3071" s="49">
        <f>SUM(D3063:D3069)</f>
        <v>1036.3</v>
      </c>
      <c r="E3071" s="49">
        <f>SUM(E3063:E3069)</f>
        <v>77379</v>
      </c>
      <c r="F3071" s="49">
        <f>SUM(F3063:F3069)</f>
        <v>1149.1000000000001</v>
      </c>
    </row>
    <row r="3074" spans="1:6" x14ac:dyDescent="0.25">
      <c r="A3074" s="49" t="s">
        <v>512</v>
      </c>
    </row>
    <row r="3075" spans="1:6" x14ac:dyDescent="0.25">
      <c r="A3075" s="49" t="s">
        <v>649</v>
      </c>
      <c r="B3075" s="24"/>
      <c r="C3075" s="24"/>
      <c r="D3075" s="24"/>
      <c r="E3075" s="24"/>
      <c r="F3075" s="24"/>
    </row>
    <row r="3076" spans="1:6" ht="15" customHeight="1" x14ac:dyDescent="0.25">
      <c r="B3076" s="1" t="s">
        <v>672</v>
      </c>
      <c r="C3076" t="s">
        <v>686</v>
      </c>
      <c r="D3076">
        <v>7.1</v>
      </c>
      <c r="E3076">
        <v>647</v>
      </c>
      <c r="F3076">
        <v>2.7</v>
      </c>
    </row>
    <row r="3077" spans="1:6" x14ac:dyDescent="0.25">
      <c r="B3077" s="1" t="s">
        <v>674</v>
      </c>
      <c r="C3077" t="s">
        <v>688</v>
      </c>
      <c r="D3077">
        <v>121.3</v>
      </c>
      <c r="E3077">
        <v>11057</v>
      </c>
      <c r="F3077">
        <v>48.3</v>
      </c>
    </row>
    <row r="3078" spans="1:6" x14ac:dyDescent="0.25">
      <c r="B3078" s="1" t="s">
        <v>674</v>
      </c>
      <c r="C3078" t="s">
        <v>689</v>
      </c>
      <c r="D3078">
        <v>109.3</v>
      </c>
      <c r="E3078">
        <v>9963</v>
      </c>
      <c r="F3078">
        <v>48.3</v>
      </c>
    </row>
    <row r="3079" spans="1:6" x14ac:dyDescent="0.25">
      <c r="B3079" s="1" t="s">
        <v>703</v>
      </c>
      <c r="C3079" t="s">
        <v>689</v>
      </c>
      <c r="D3079">
        <v>10.8</v>
      </c>
      <c r="E3079">
        <v>984</v>
      </c>
      <c r="F3079">
        <v>4.2</v>
      </c>
    </row>
    <row r="3080" spans="1:6" x14ac:dyDescent="0.25">
      <c r="B3080" s="1" t="s">
        <v>728</v>
      </c>
      <c r="C3080" t="s">
        <v>729</v>
      </c>
      <c r="D3080">
        <v>115.4</v>
      </c>
      <c r="E3080">
        <v>4897</v>
      </c>
      <c r="F3080">
        <v>255</v>
      </c>
    </row>
    <row r="3081" spans="1:6" x14ac:dyDescent="0.25">
      <c r="B3081" s="1" t="s">
        <v>708</v>
      </c>
      <c r="C3081" t="s">
        <v>709</v>
      </c>
      <c r="D3081">
        <v>63.4</v>
      </c>
      <c r="E3081">
        <v>3308</v>
      </c>
      <c r="F3081">
        <v>0</v>
      </c>
    </row>
    <row r="3082" spans="1:6" x14ac:dyDescent="0.25">
      <c r="B3082" s="1" t="s">
        <v>678</v>
      </c>
      <c r="C3082" t="s">
        <v>679</v>
      </c>
      <c r="D3082">
        <v>20.9</v>
      </c>
      <c r="E3082">
        <v>1905</v>
      </c>
      <c r="F3082">
        <v>442.8</v>
      </c>
    </row>
    <row r="3083" spans="1:6" x14ac:dyDescent="0.25">
      <c r="B3083" s="1" t="s">
        <v>680</v>
      </c>
      <c r="C3083" t="s">
        <v>1032</v>
      </c>
      <c r="D3083">
        <v>320.2</v>
      </c>
      <c r="E3083">
        <v>29188</v>
      </c>
      <c r="F3083">
        <v>255</v>
      </c>
    </row>
    <row r="3085" spans="1:6" x14ac:dyDescent="0.25">
      <c r="A3085" s="49" t="s">
        <v>671</v>
      </c>
      <c r="D3085" s="49">
        <f>SUM(D3076:D3083)</f>
        <v>768.39999999999986</v>
      </c>
      <c r="E3085" s="49">
        <f>SUM(E3076:E3083)</f>
        <v>61949</v>
      </c>
      <c r="F3085" s="49">
        <f>SUM(F3076:F3083)</f>
        <v>1056.3</v>
      </c>
    </row>
    <row r="3088" spans="1:6" x14ac:dyDescent="0.25">
      <c r="A3088" s="49" t="s">
        <v>514</v>
      </c>
    </row>
    <row r="3089" spans="1:6" x14ac:dyDescent="0.25">
      <c r="A3089" s="49" t="s">
        <v>649</v>
      </c>
      <c r="B3089" s="24"/>
      <c r="C3089" s="24"/>
      <c r="D3089" s="24"/>
      <c r="E3089" s="24"/>
      <c r="F3089" s="24"/>
    </row>
    <row r="3090" spans="1:6" ht="15" customHeight="1" x14ac:dyDescent="0.25">
      <c r="B3090" s="1" t="s">
        <v>672</v>
      </c>
      <c r="C3090" t="s">
        <v>673</v>
      </c>
      <c r="D3090">
        <v>28.1</v>
      </c>
      <c r="E3090">
        <v>2399</v>
      </c>
      <c r="F3090">
        <v>6.3</v>
      </c>
    </row>
    <row r="3091" spans="1:6" x14ac:dyDescent="0.25">
      <c r="B3091" s="1" t="s">
        <v>674</v>
      </c>
      <c r="C3091" t="s">
        <v>688</v>
      </c>
      <c r="D3091">
        <v>121.5</v>
      </c>
      <c r="E3091">
        <v>10371</v>
      </c>
      <c r="F3091">
        <v>67.599999999999994</v>
      </c>
    </row>
    <row r="3092" spans="1:6" x14ac:dyDescent="0.25">
      <c r="B3092" s="1" t="s">
        <v>674</v>
      </c>
      <c r="C3092" t="s">
        <v>689</v>
      </c>
      <c r="D3092">
        <v>148.80000000000001</v>
      </c>
      <c r="E3092">
        <v>12701</v>
      </c>
      <c r="F3092">
        <v>43.7</v>
      </c>
    </row>
    <row r="3093" spans="1:6" x14ac:dyDescent="0.25">
      <c r="B3093" s="1" t="s">
        <v>703</v>
      </c>
      <c r="C3093" t="s">
        <v>689</v>
      </c>
      <c r="D3093">
        <v>12.9</v>
      </c>
      <c r="E3093">
        <v>1101</v>
      </c>
      <c r="F3093">
        <v>3.8</v>
      </c>
    </row>
    <row r="3094" spans="1:6" x14ac:dyDescent="0.25">
      <c r="B3094" s="1" t="s">
        <v>704</v>
      </c>
      <c r="C3094" t="s">
        <v>1056</v>
      </c>
      <c r="D3094">
        <v>65.2</v>
      </c>
      <c r="E3094">
        <v>3659</v>
      </c>
      <c r="F3094">
        <v>144.9</v>
      </c>
    </row>
    <row r="3095" spans="1:6" x14ac:dyDescent="0.25">
      <c r="B3095" s="1" t="s">
        <v>728</v>
      </c>
      <c r="C3095" t="s">
        <v>729</v>
      </c>
      <c r="D3095">
        <v>354.2</v>
      </c>
      <c r="E3095">
        <v>30234</v>
      </c>
      <c r="F3095">
        <v>218</v>
      </c>
    </row>
    <row r="3096" spans="1:6" x14ac:dyDescent="0.25">
      <c r="B3096" s="1" t="s">
        <v>708</v>
      </c>
      <c r="C3096" t="s">
        <v>709</v>
      </c>
      <c r="D3096">
        <v>35</v>
      </c>
      <c r="E3096">
        <v>2988</v>
      </c>
      <c r="F3096">
        <v>0</v>
      </c>
    </row>
    <row r="3097" spans="1:6" x14ac:dyDescent="0.25">
      <c r="B3097" s="1" t="s">
        <v>678</v>
      </c>
      <c r="C3097" t="s">
        <v>679</v>
      </c>
      <c r="D3097">
        <v>819.4</v>
      </c>
      <c r="E3097">
        <v>69942</v>
      </c>
      <c r="F3097">
        <v>718.8</v>
      </c>
    </row>
    <row r="3098" spans="1:6" x14ac:dyDescent="0.25">
      <c r="B3098" s="1" t="s">
        <v>680</v>
      </c>
      <c r="C3098" t="s">
        <v>835</v>
      </c>
      <c r="D3098">
        <v>461.5</v>
      </c>
      <c r="E3098">
        <v>34896</v>
      </c>
      <c r="F3098">
        <v>542.9</v>
      </c>
    </row>
    <row r="3100" spans="1:6" x14ac:dyDescent="0.25">
      <c r="A3100" s="49" t="s">
        <v>671</v>
      </c>
      <c r="D3100" s="49">
        <f>SUM(D3090:D3098)</f>
        <v>2046.6</v>
      </c>
      <c r="E3100" s="49">
        <f>SUM(E3090:E3098)</f>
        <v>168291</v>
      </c>
      <c r="F3100" s="49">
        <f>SUM(F3090:F3098)</f>
        <v>1746</v>
      </c>
    </row>
    <row r="3103" spans="1:6" x14ac:dyDescent="0.25">
      <c r="A3103" s="49" t="s">
        <v>518</v>
      </c>
    </row>
    <row r="3104" spans="1:6" x14ac:dyDescent="0.25">
      <c r="A3104" s="49" t="s">
        <v>649</v>
      </c>
      <c r="B3104" s="24"/>
      <c r="C3104" s="24"/>
      <c r="D3104" s="24"/>
      <c r="E3104" s="24"/>
      <c r="F3104" s="24"/>
    </row>
    <row r="3105" spans="1:6" ht="15" customHeight="1" x14ac:dyDescent="0.25">
      <c r="B3105" s="1" t="s">
        <v>672</v>
      </c>
      <c r="C3105" t="s">
        <v>686</v>
      </c>
      <c r="D3105">
        <v>7.1</v>
      </c>
      <c r="E3105">
        <v>647</v>
      </c>
      <c r="F3105">
        <v>2.9</v>
      </c>
    </row>
    <row r="3106" spans="1:6" x14ac:dyDescent="0.25">
      <c r="B3106" s="1" t="s">
        <v>674</v>
      </c>
      <c r="C3106" t="s">
        <v>688</v>
      </c>
      <c r="D3106">
        <v>121.3</v>
      </c>
      <c r="E3106">
        <v>11057</v>
      </c>
      <c r="F3106">
        <v>68.2</v>
      </c>
    </row>
    <row r="3107" spans="1:6" x14ac:dyDescent="0.25">
      <c r="B3107" s="1" t="s">
        <v>674</v>
      </c>
      <c r="C3107" t="s">
        <v>689</v>
      </c>
      <c r="D3107">
        <v>109.3</v>
      </c>
      <c r="E3107">
        <v>9963</v>
      </c>
      <c r="F3107">
        <v>32.700000000000003</v>
      </c>
    </row>
    <row r="3108" spans="1:6" x14ac:dyDescent="0.25">
      <c r="B3108" s="1" t="s">
        <v>703</v>
      </c>
      <c r="C3108" t="s">
        <v>689</v>
      </c>
      <c r="D3108">
        <v>10.8</v>
      </c>
      <c r="E3108">
        <v>984</v>
      </c>
      <c r="F3108">
        <v>4.8</v>
      </c>
    </row>
    <row r="3109" spans="1:6" x14ac:dyDescent="0.25">
      <c r="B3109" s="1" t="s">
        <v>704</v>
      </c>
      <c r="C3109" t="s">
        <v>1057</v>
      </c>
      <c r="D3109">
        <v>115.4</v>
      </c>
      <c r="E3109">
        <v>4897</v>
      </c>
      <c r="F3109">
        <v>126.8</v>
      </c>
    </row>
    <row r="3110" spans="1:6" x14ac:dyDescent="0.25">
      <c r="B3110" s="1" t="s">
        <v>728</v>
      </c>
      <c r="C3110" t="s">
        <v>729</v>
      </c>
      <c r="D3110">
        <v>63.4</v>
      </c>
      <c r="E3110">
        <v>3308</v>
      </c>
      <c r="F3110">
        <v>126.8</v>
      </c>
    </row>
    <row r="3111" spans="1:6" x14ac:dyDescent="0.25">
      <c r="B3111" s="1" t="s">
        <v>708</v>
      </c>
      <c r="C3111" t="s">
        <v>709</v>
      </c>
      <c r="D3111">
        <v>20.9</v>
      </c>
      <c r="E3111">
        <v>1905</v>
      </c>
      <c r="F3111">
        <v>0</v>
      </c>
    </row>
    <row r="3112" spans="1:6" x14ac:dyDescent="0.25">
      <c r="B3112" s="1" t="s">
        <v>678</v>
      </c>
      <c r="C3112" t="s">
        <v>863</v>
      </c>
      <c r="D3112">
        <v>320.2</v>
      </c>
      <c r="E3112">
        <v>29188</v>
      </c>
      <c r="F3112">
        <v>533.6</v>
      </c>
    </row>
    <row r="3113" spans="1:6" x14ac:dyDescent="0.25">
      <c r="B3113" s="1" t="s">
        <v>680</v>
      </c>
      <c r="C3113" t="s">
        <v>761</v>
      </c>
      <c r="D3113">
        <v>220.7</v>
      </c>
      <c r="E3113">
        <v>15817</v>
      </c>
      <c r="F3113">
        <v>253.7</v>
      </c>
    </row>
    <row r="3115" spans="1:6" x14ac:dyDescent="0.25">
      <c r="A3115" s="49" t="s">
        <v>671</v>
      </c>
      <c r="D3115" s="49">
        <f>SUM(D3105:D3113)</f>
        <v>989.09999999999991</v>
      </c>
      <c r="E3115" s="49">
        <f>SUM(E3105:E3113)</f>
        <v>77766</v>
      </c>
      <c r="F3115" s="49">
        <f>SUM(F3105:F3113)</f>
        <v>1149.5</v>
      </c>
    </row>
    <row r="3118" spans="1:6" x14ac:dyDescent="0.25">
      <c r="A3118" s="49" t="s">
        <v>521</v>
      </c>
    </row>
    <row r="3119" spans="1:6" x14ac:dyDescent="0.25">
      <c r="A3119" s="49" t="s">
        <v>649</v>
      </c>
      <c r="B3119" s="24"/>
      <c r="C3119" s="24"/>
      <c r="D3119" s="24"/>
      <c r="E3119" s="24"/>
      <c r="F3119" s="24"/>
    </row>
    <row r="3120" spans="1:6" ht="15" customHeight="1" x14ac:dyDescent="0.25">
      <c r="B3120" s="1" t="s">
        <v>672</v>
      </c>
      <c r="C3120" t="s">
        <v>673</v>
      </c>
      <c r="D3120">
        <v>87.8</v>
      </c>
      <c r="E3120">
        <v>7931</v>
      </c>
      <c r="F3120">
        <v>22</v>
      </c>
    </row>
    <row r="3121" spans="1:6" x14ac:dyDescent="0.25">
      <c r="B3121" s="1" t="s">
        <v>674</v>
      </c>
      <c r="C3121" t="s">
        <v>688</v>
      </c>
      <c r="D3121">
        <v>426.8</v>
      </c>
      <c r="E3121">
        <v>38552</v>
      </c>
      <c r="F3121">
        <v>235.1</v>
      </c>
    </row>
    <row r="3122" spans="1:6" x14ac:dyDescent="0.25">
      <c r="B3122" s="1" t="s">
        <v>674</v>
      </c>
      <c r="C3122" t="s">
        <v>689</v>
      </c>
      <c r="D3122">
        <v>110.3</v>
      </c>
      <c r="E3122">
        <v>9963</v>
      </c>
      <c r="F3122">
        <v>35.4</v>
      </c>
    </row>
    <row r="3123" spans="1:6" x14ac:dyDescent="0.25">
      <c r="B3123" s="1" t="s">
        <v>703</v>
      </c>
      <c r="C3123" t="s">
        <v>688</v>
      </c>
      <c r="D3123">
        <v>24</v>
      </c>
      <c r="E3123">
        <v>2168</v>
      </c>
      <c r="F3123">
        <v>15</v>
      </c>
    </row>
    <row r="3124" spans="1:6" x14ac:dyDescent="0.25">
      <c r="B3124" s="1" t="s">
        <v>704</v>
      </c>
      <c r="C3124" t="s">
        <v>1058</v>
      </c>
      <c r="D3124">
        <v>309.5</v>
      </c>
      <c r="E3124">
        <v>12877</v>
      </c>
      <c r="F3124">
        <v>396.8</v>
      </c>
    </row>
    <row r="3125" spans="1:6" x14ac:dyDescent="0.25">
      <c r="B3125" s="1" t="s">
        <v>706</v>
      </c>
      <c r="C3125" t="s">
        <v>1058</v>
      </c>
      <c r="D3125">
        <v>27.9</v>
      </c>
      <c r="E3125">
        <v>2520</v>
      </c>
      <c r="F3125">
        <v>35.799999999999997</v>
      </c>
    </row>
    <row r="3126" spans="1:6" x14ac:dyDescent="0.25">
      <c r="B3126" s="1" t="s">
        <v>1059</v>
      </c>
      <c r="C3126" t="s">
        <v>1058</v>
      </c>
      <c r="D3126">
        <v>12.6</v>
      </c>
      <c r="E3126">
        <v>1138</v>
      </c>
      <c r="F3126">
        <v>16.100000000000001</v>
      </c>
    </row>
    <row r="3127" spans="1:6" x14ac:dyDescent="0.25">
      <c r="B3127" s="1" t="s">
        <v>678</v>
      </c>
      <c r="C3127" t="s">
        <v>1060</v>
      </c>
      <c r="D3127">
        <v>873</v>
      </c>
      <c r="E3127">
        <v>78855</v>
      </c>
      <c r="F3127">
        <v>1051.8</v>
      </c>
    </row>
    <row r="3128" spans="1:6" x14ac:dyDescent="0.25">
      <c r="B3128" s="1" t="s">
        <v>678</v>
      </c>
      <c r="C3128" t="s">
        <v>1061</v>
      </c>
      <c r="D3128">
        <v>425.3</v>
      </c>
      <c r="E3128">
        <v>38416</v>
      </c>
      <c r="F3128">
        <v>421.1</v>
      </c>
    </row>
    <row r="3129" spans="1:6" x14ac:dyDescent="0.25">
      <c r="B3129" s="1" t="s">
        <v>708</v>
      </c>
      <c r="C3129" t="s">
        <v>679</v>
      </c>
      <c r="D3129">
        <v>18.600000000000001</v>
      </c>
      <c r="E3129">
        <v>1676</v>
      </c>
      <c r="F3129">
        <v>0</v>
      </c>
    </row>
    <row r="3130" spans="1:6" x14ac:dyDescent="0.25">
      <c r="B3130" s="1" t="s">
        <v>680</v>
      </c>
      <c r="C3130" t="s">
        <v>921</v>
      </c>
      <c r="D3130">
        <v>439.7</v>
      </c>
      <c r="E3130">
        <v>31062</v>
      </c>
      <c r="F3130">
        <v>425</v>
      </c>
    </row>
    <row r="3132" spans="1:6" x14ac:dyDescent="0.25">
      <c r="A3132" s="49" t="s">
        <v>671</v>
      </c>
      <c r="D3132" s="49">
        <f>SUM(D3120:D3130)</f>
        <v>2755.5</v>
      </c>
      <c r="E3132" s="49">
        <f>SUM(E3120:E3130)</f>
        <v>225158</v>
      </c>
      <c r="F3132" s="49">
        <f>SUM(F3120:F3130)</f>
        <v>2654.1</v>
      </c>
    </row>
    <row r="3135" spans="1:6" x14ac:dyDescent="0.25">
      <c r="A3135" s="49" t="s">
        <v>524</v>
      </c>
    </row>
    <row r="3136" spans="1:6" x14ac:dyDescent="0.25">
      <c r="A3136" s="49" t="s">
        <v>649</v>
      </c>
      <c r="B3136" s="24"/>
      <c r="C3136" s="24"/>
      <c r="D3136" s="24"/>
      <c r="E3136" s="24"/>
      <c r="F3136" s="24"/>
    </row>
    <row r="3137" spans="1:6" ht="15" customHeight="1" x14ac:dyDescent="0.25">
      <c r="B3137" s="1" t="s">
        <v>672</v>
      </c>
      <c r="C3137" t="s">
        <v>673</v>
      </c>
      <c r="D3137">
        <v>8.3000000000000007</v>
      </c>
      <c r="E3137">
        <v>744</v>
      </c>
      <c r="F3137">
        <v>4.0999999999999996</v>
      </c>
    </row>
    <row r="3138" spans="1:6" ht="15" customHeight="1" x14ac:dyDescent="0.25">
      <c r="B3138" s="1" t="s">
        <v>672</v>
      </c>
      <c r="C3138" t="s">
        <v>673</v>
      </c>
      <c r="D3138">
        <v>67.8</v>
      </c>
      <c r="E3138">
        <v>6078</v>
      </c>
      <c r="F3138">
        <v>15.4</v>
      </c>
    </row>
    <row r="3139" spans="1:6" x14ac:dyDescent="0.25">
      <c r="B3139" s="1" t="s">
        <v>674</v>
      </c>
      <c r="C3139" t="s">
        <v>688</v>
      </c>
      <c r="D3139">
        <v>164.6</v>
      </c>
      <c r="E3139">
        <v>14756</v>
      </c>
      <c r="F3139">
        <v>92</v>
      </c>
    </row>
    <row r="3140" spans="1:6" x14ac:dyDescent="0.25">
      <c r="B3140" s="1" t="s">
        <v>674</v>
      </c>
      <c r="C3140" t="s">
        <v>689</v>
      </c>
      <c r="D3140">
        <v>482.8</v>
      </c>
      <c r="E3140">
        <v>43281</v>
      </c>
      <c r="F3140">
        <v>142</v>
      </c>
    </row>
    <row r="3141" spans="1:6" x14ac:dyDescent="0.25">
      <c r="B3141" s="1" t="s">
        <v>703</v>
      </c>
      <c r="C3141" t="s">
        <v>688</v>
      </c>
      <c r="D3141">
        <v>24</v>
      </c>
      <c r="E3141">
        <v>2151</v>
      </c>
      <c r="F3141">
        <v>15</v>
      </c>
    </row>
    <row r="3142" spans="1:6" x14ac:dyDescent="0.25">
      <c r="B3142" s="1" t="s">
        <v>906</v>
      </c>
      <c r="C3142" t="s">
        <v>707</v>
      </c>
      <c r="D3142">
        <v>178.4</v>
      </c>
      <c r="E3142">
        <v>9039</v>
      </c>
      <c r="F3142">
        <v>424.7</v>
      </c>
    </row>
    <row r="3143" spans="1:6" x14ac:dyDescent="0.25">
      <c r="B3143" s="1" t="s">
        <v>678</v>
      </c>
      <c r="C3143" t="s">
        <v>679</v>
      </c>
      <c r="D3143">
        <v>885.5</v>
      </c>
      <c r="E3143">
        <v>79380</v>
      </c>
      <c r="F3143">
        <v>1066.9000000000001</v>
      </c>
    </row>
    <row r="3144" spans="1:6" x14ac:dyDescent="0.25">
      <c r="B3144" s="1" t="s">
        <v>678</v>
      </c>
      <c r="C3144" t="s">
        <v>679</v>
      </c>
      <c r="D3144">
        <v>160.69999999999999</v>
      </c>
      <c r="E3144">
        <v>14406</v>
      </c>
      <c r="F3144">
        <v>193.6</v>
      </c>
    </row>
    <row r="3145" spans="1:6" x14ac:dyDescent="0.25">
      <c r="B3145" s="1" t="s">
        <v>1062</v>
      </c>
      <c r="C3145" t="s">
        <v>679</v>
      </c>
      <c r="D3145">
        <v>66.8</v>
      </c>
      <c r="E3145">
        <v>5988</v>
      </c>
      <c r="F3145">
        <v>86.7</v>
      </c>
    </row>
    <row r="3146" spans="1:6" x14ac:dyDescent="0.25">
      <c r="B3146" s="1" t="s">
        <v>1063</v>
      </c>
      <c r="C3146" t="s">
        <v>679</v>
      </c>
      <c r="D3146">
        <v>42</v>
      </c>
      <c r="E3146">
        <v>3765</v>
      </c>
      <c r="F3146">
        <v>81</v>
      </c>
    </row>
    <row r="3147" spans="1:6" x14ac:dyDescent="0.25">
      <c r="B3147" s="1" t="s">
        <v>680</v>
      </c>
      <c r="C3147" t="s">
        <v>921</v>
      </c>
      <c r="D3147">
        <v>416.2</v>
      </c>
      <c r="E3147">
        <v>29199</v>
      </c>
      <c r="F3147">
        <v>425</v>
      </c>
    </row>
    <row r="3149" spans="1:6" x14ac:dyDescent="0.25">
      <c r="A3149" s="49" t="s">
        <v>671</v>
      </c>
      <c r="D3149" s="49">
        <f>SUM(D3137:D3147)</f>
        <v>2497.1</v>
      </c>
      <c r="E3149" s="49">
        <f>SUM(E3137:E3147)</f>
        <v>208787</v>
      </c>
      <c r="F3149" s="49">
        <f>SUM(F3137:F3147)</f>
        <v>2546.4</v>
      </c>
    </row>
    <row r="3152" spans="1:6" x14ac:dyDescent="0.25">
      <c r="A3152" s="49" t="s">
        <v>527</v>
      </c>
    </row>
    <row r="3153" spans="1:6" x14ac:dyDescent="0.25">
      <c r="A3153" s="49" t="s">
        <v>649</v>
      </c>
      <c r="B3153" s="24"/>
      <c r="C3153" s="24"/>
      <c r="D3153" s="24"/>
      <c r="E3153" s="24"/>
      <c r="F3153" s="24"/>
    </row>
    <row r="3154" spans="1:6" ht="15" customHeight="1" x14ac:dyDescent="0.25">
      <c r="B3154" s="1" t="s">
        <v>678</v>
      </c>
      <c r="C3154" t="s">
        <v>679</v>
      </c>
      <c r="D3154">
        <v>665.7</v>
      </c>
      <c r="E3154">
        <v>58379</v>
      </c>
      <c r="F3154">
        <v>700.69</v>
      </c>
    </row>
    <row r="3155" spans="1:6" ht="15" customHeight="1" x14ac:dyDescent="0.25">
      <c r="B3155" s="1" t="s">
        <v>710</v>
      </c>
      <c r="C3155" t="s">
        <v>789</v>
      </c>
      <c r="D3155">
        <v>244.7</v>
      </c>
      <c r="E3155">
        <v>21459</v>
      </c>
      <c r="F3155">
        <v>278.10000000000002</v>
      </c>
    </row>
    <row r="3156" spans="1:6" x14ac:dyDescent="0.25">
      <c r="B3156" s="1" t="s">
        <v>704</v>
      </c>
      <c r="C3156" t="s">
        <v>1064</v>
      </c>
      <c r="D3156">
        <v>215.5</v>
      </c>
      <c r="E3156">
        <v>10499</v>
      </c>
      <c r="F3156">
        <v>189</v>
      </c>
    </row>
    <row r="3157" spans="1:6" x14ac:dyDescent="0.25">
      <c r="B3157" s="1" t="s">
        <v>917</v>
      </c>
      <c r="C3157" t="s">
        <v>1065</v>
      </c>
      <c r="D3157">
        <v>78.8</v>
      </c>
      <c r="E3157">
        <v>6143</v>
      </c>
      <c r="F3157">
        <v>157.68</v>
      </c>
    </row>
    <row r="3158" spans="1:6" x14ac:dyDescent="0.25">
      <c r="B3158" s="1" t="s">
        <v>674</v>
      </c>
      <c r="C3158" t="s">
        <v>1066</v>
      </c>
      <c r="D3158">
        <v>29.7</v>
      </c>
      <c r="E3158">
        <v>2605</v>
      </c>
      <c r="F3158">
        <v>13.98</v>
      </c>
    </row>
    <row r="3159" spans="1:6" x14ac:dyDescent="0.25">
      <c r="B3159" s="1" t="s">
        <v>674</v>
      </c>
      <c r="C3159" t="s">
        <v>673</v>
      </c>
      <c r="D3159">
        <v>212.3</v>
      </c>
      <c r="E3159">
        <v>18618</v>
      </c>
      <c r="F3159">
        <v>63.63</v>
      </c>
    </row>
    <row r="3160" spans="1:6" x14ac:dyDescent="0.25">
      <c r="B3160" s="1" t="s">
        <v>703</v>
      </c>
      <c r="C3160" t="s">
        <v>673</v>
      </c>
      <c r="D3160">
        <v>14.9</v>
      </c>
      <c r="E3160">
        <v>1016</v>
      </c>
      <c r="F3160">
        <v>4.5599999999999996</v>
      </c>
    </row>
    <row r="3161" spans="1:6" x14ac:dyDescent="0.25">
      <c r="B3161" s="1" t="s">
        <v>672</v>
      </c>
      <c r="C3161" t="s">
        <v>673</v>
      </c>
      <c r="D3161">
        <v>36.1</v>
      </c>
      <c r="E3161">
        <v>2462</v>
      </c>
      <c r="F3161">
        <v>11.04</v>
      </c>
    </row>
    <row r="3163" spans="1:6" x14ac:dyDescent="0.25">
      <c r="A3163" s="49" t="s">
        <v>671</v>
      </c>
      <c r="D3163" s="49">
        <f>SUM(D3154:D3161)</f>
        <v>1497.7</v>
      </c>
      <c r="E3163" s="49">
        <f>SUM(E3154:E3161)</f>
        <v>121181</v>
      </c>
      <c r="F3163" s="49">
        <f>SUM(F3154:F3161)</f>
        <v>1418.68</v>
      </c>
    </row>
    <row r="3166" spans="1:6" x14ac:dyDescent="0.25">
      <c r="A3166" s="49" t="s">
        <v>529</v>
      </c>
    </row>
    <row r="3167" spans="1:6" x14ac:dyDescent="0.25">
      <c r="A3167" s="49" t="s">
        <v>649</v>
      </c>
      <c r="B3167" s="24"/>
      <c r="C3167" s="24"/>
      <c r="D3167" s="24"/>
      <c r="E3167" s="24"/>
      <c r="F3167" s="24"/>
    </row>
    <row r="3168" spans="1:6" ht="15" customHeight="1" x14ac:dyDescent="0.25">
      <c r="B3168" s="1" t="s">
        <v>678</v>
      </c>
      <c r="C3168" t="s">
        <v>718</v>
      </c>
      <c r="D3168">
        <v>4067.7</v>
      </c>
      <c r="E3168">
        <v>356721</v>
      </c>
      <c r="F3168">
        <v>3851.16</v>
      </c>
    </row>
    <row r="3169" spans="1:6" x14ac:dyDescent="0.25">
      <c r="B3169" s="1" t="s">
        <v>734</v>
      </c>
      <c r="C3169" t="s">
        <v>718</v>
      </c>
      <c r="D3169">
        <v>371.3</v>
      </c>
      <c r="E3169">
        <v>25326</v>
      </c>
      <c r="F3169">
        <v>378.84</v>
      </c>
    </row>
    <row r="3170" spans="1:6" x14ac:dyDescent="0.25">
      <c r="B3170" s="1" t="s">
        <v>1044</v>
      </c>
      <c r="C3170" t="s">
        <v>718</v>
      </c>
      <c r="D3170">
        <v>103.1</v>
      </c>
      <c r="E3170">
        <v>7032</v>
      </c>
      <c r="F3170">
        <v>104.85</v>
      </c>
    </row>
    <row r="3171" spans="1:6" x14ac:dyDescent="0.25">
      <c r="B3171" s="1" t="s">
        <v>750</v>
      </c>
      <c r="C3171" t="s">
        <v>884</v>
      </c>
      <c r="D3171">
        <v>678.5</v>
      </c>
      <c r="E3171">
        <v>59502</v>
      </c>
      <c r="F3171">
        <v>737.48</v>
      </c>
    </row>
    <row r="3172" spans="1:6" x14ac:dyDescent="0.25">
      <c r="B3172" s="1" t="s">
        <v>704</v>
      </c>
      <c r="C3172" t="s">
        <v>884</v>
      </c>
      <c r="D3172">
        <v>460</v>
      </c>
      <c r="E3172">
        <v>22411</v>
      </c>
      <c r="F3172">
        <v>821.48</v>
      </c>
    </row>
    <row r="3173" spans="1:6" x14ac:dyDescent="0.25">
      <c r="B3173" s="1" t="s">
        <v>736</v>
      </c>
      <c r="C3173" t="s">
        <v>884</v>
      </c>
      <c r="D3173">
        <v>89.9</v>
      </c>
      <c r="E3173">
        <v>6132</v>
      </c>
      <c r="F3173">
        <v>84</v>
      </c>
    </row>
    <row r="3174" spans="1:6" x14ac:dyDescent="0.25">
      <c r="B3174" s="1" t="s">
        <v>674</v>
      </c>
      <c r="C3174" t="s">
        <v>675</v>
      </c>
      <c r="D3174">
        <v>1523.8</v>
      </c>
      <c r="E3174">
        <v>133631</v>
      </c>
      <c r="F3174">
        <v>724.33</v>
      </c>
    </row>
    <row r="3175" spans="1:6" x14ac:dyDescent="0.25">
      <c r="B3175" s="1" t="s">
        <v>674</v>
      </c>
      <c r="C3175" t="s">
        <v>673</v>
      </c>
      <c r="D3175">
        <v>722</v>
      </c>
      <c r="E3175">
        <v>63317</v>
      </c>
      <c r="F3175">
        <v>218.15</v>
      </c>
    </row>
    <row r="3176" spans="1:6" x14ac:dyDescent="0.25">
      <c r="B3176" s="1" t="s">
        <v>703</v>
      </c>
      <c r="C3176" t="s">
        <v>675</v>
      </c>
      <c r="D3176">
        <v>109.2</v>
      </c>
      <c r="E3176">
        <v>7448</v>
      </c>
      <c r="F3176">
        <v>51.84</v>
      </c>
    </row>
    <row r="3177" spans="1:6" x14ac:dyDescent="0.25">
      <c r="B3177" s="1" t="s">
        <v>1067</v>
      </c>
      <c r="C3177" t="s">
        <v>673</v>
      </c>
      <c r="D3177">
        <v>19.899999999999999</v>
      </c>
      <c r="E3177">
        <v>1357</v>
      </c>
      <c r="F3177">
        <v>5.04</v>
      </c>
    </row>
    <row r="3178" spans="1:6" x14ac:dyDescent="0.25">
      <c r="B3178" s="1" t="s">
        <v>672</v>
      </c>
      <c r="C3178" t="s">
        <v>686</v>
      </c>
      <c r="D3178">
        <v>40.4</v>
      </c>
      <c r="E3178">
        <v>2756</v>
      </c>
      <c r="F3178">
        <v>20.7</v>
      </c>
    </row>
    <row r="3179" spans="1:6" x14ac:dyDescent="0.25">
      <c r="B3179" s="1" t="s">
        <v>730</v>
      </c>
      <c r="C3179" t="s">
        <v>701</v>
      </c>
      <c r="D3179">
        <v>106.6</v>
      </c>
      <c r="E3179">
        <v>7271</v>
      </c>
      <c r="F3179">
        <v>32.909999999999997</v>
      </c>
    </row>
    <row r="3181" spans="1:6" x14ac:dyDescent="0.25">
      <c r="A3181" s="49" t="s">
        <v>671</v>
      </c>
      <c r="D3181" s="49">
        <f>SUM(D3168:D3179)</f>
        <v>8292.4</v>
      </c>
      <c r="E3181" s="49">
        <f>SUM(E3168:E3179)</f>
        <v>692904</v>
      </c>
      <c r="F3181" s="49">
        <f>SUM(F3168:F3179)</f>
        <v>7030.7799999999988</v>
      </c>
    </row>
    <row r="3184" spans="1:6" x14ac:dyDescent="0.25">
      <c r="A3184" s="49" t="s">
        <v>532</v>
      </c>
    </row>
    <row r="3185" spans="1:6" x14ac:dyDescent="0.25">
      <c r="A3185" s="49" t="s">
        <v>649</v>
      </c>
      <c r="B3185" s="24"/>
      <c r="C3185" s="24"/>
      <c r="D3185" s="24"/>
      <c r="E3185" s="24"/>
      <c r="F3185" s="24"/>
    </row>
    <row r="3186" spans="1:6" ht="15" customHeight="1" x14ac:dyDescent="0.25">
      <c r="B3186" s="1" t="s">
        <v>672</v>
      </c>
      <c r="C3186" t="s">
        <v>675</v>
      </c>
      <c r="D3186">
        <v>98.4</v>
      </c>
      <c r="E3186">
        <v>8725</v>
      </c>
      <c r="F3186">
        <v>45</v>
      </c>
    </row>
    <row r="3187" spans="1:6" ht="15" customHeight="1" x14ac:dyDescent="0.25">
      <c r="B3187" s="1" t="s">
        <v>672</v>
      </c>
      <c r="C3187" t="s">
        <v>673</v>
      </c>
      <c r="D3187">
        <v>77.400000000000006</v>
      </c>
      <c r="E3187">
        <v>6863</v>
      </c>
      <c r="F3187">
        <v>17</v>
      </c>
    </row>
    <row r="3188" spans="1:6" x14ac:dyDescent="0.25">
      <c r="B3188" s="1" t="s">
        <v>674</v>
      </c>
      <c r="C3188" t="s">
        <v>688</v>
      </c>
      <c r="D3188">
        <v>1814.6</v>
      </c>
      <c r="E3188">
        <v>160901</v>
      </c>
      <c r="F3188">
        <v>978</v>
      </c>
    </row>
    <row r="3189" spans="1:6" x14ac:dyDescent="0.25">
      <c r="B3189" s="1" t="s">
        <v>674</v>
      </c>
      <c r="C3189" t="s">
        <v>689</v>
      </c>
      <c r="D3189">
        <v>217.1</v>
      </c>
      <c r="E3189">
        <v>19250</v>
      </c>
      <c r="F3189">
        <v>71</v>
      </c>
    </row>
    <row r="3190" spans="1:6" x14ac:dyDescent="0.25">
      <c r="B3190" s="1" t="s">
        <v>703</v>
      </c>
      <c r="C3190" t="s">
        <v>689</v>
      </c>
      <c r="D3190">
        <v>1225.5999999999999</v>
      </c>
      <c r="E3190">
        <v>108674</v>
      </c>
      <c r="F3190">
        <v>283</v>
      </c>
    </row>
    <row r="3191" spans="1:6" x14ac:dyDescent="0.25">
      <c r="B3191" s="1" t="s">
        <v>704</v>
      </c>
      <c r="C3191" t="s">
        <v>749</v>
      </c>
      <c r="D3191">
        <v>1032.7</v>
      </c>
      <c r="E3191">
        <v>41257</v>
      </c>
      <c r="F3191">
        <v>1054</v>
      </c>
    </row>
    <row r="3192" spans="1:6" x14ac:dyDescent="0.25">
      <c r="B3192" s="1" t="s">
        <v>708</v>
      </c>
      <c r="C3192" t="s">
        <v>709</v>
      </c>
      <c r="D3192">
        <v>61.8</v>
      </c>
      <c r="E3192">
        <v>5480</v>
      </c>
      <c r="F3192">
        <v>0</v>
      </c>
    </row>
    <row r="3193" spans="1:6" x14ac:dyDescent="0.25">
      <c r="B3193" s="1" t="s">
        <v>678</v>
      </c>
      <c r="C3193" t="s">
        <v>679</v>
      </c>
      <c r="D3193">
        <v>5163.5</v>
      </c>
      <c r="E3193">
        <v>457850</v>
      </c>
      <c r="F3193">
        <v>5935</v>
      </c>
    </row>
    <row r="3194" spans="1:6" x14ac:dyDescent="0.25">
      <c r="B3194" s="1" t="s">
        <v>1068</v>
      </c>
      <c r="C3194" t="s">
        <v>975</v>
      </c>
      <c r="D3194">
        <v>843</v>
      </c>
      <c r="E3194">
        <v>62428</v>
      </c>
      <c r="F3194">
        <v>1054</v>
      </c>
    </row>
    <row r="3196" spans="1:6" x14ac:dyDescent="0.25">
      <c r="A3196" s="49" t="s">
        <v>671</v>
      </c>
      <c r="D3196" s="49">
        <f>SUM(D3186:D3194)</f>
        <v>10534.1</v>
      </c>
      <c r="E3196" s="49">
        <f>SUM(E3186:E3194)</f>
        <v>871428</v>
      </c>
      <c r="F3196" s="49">
        <f>SUM(F3186:F3194)</f>
        <v>9437</v>
      </c>
    </row>
    <row r="3199" spans="1:6" x14ac:dyDescent="0.25">
      <c r="A3199" s="49" t="s">
        <v>534</v>
      </c>
    </row>
    <row r="3200" spans="1:6" x14ac:dyDescent="0.25">
      <c r="A3200" s="49" t="s">
        <v>649</v>
      </c>
      <c r="B3200" s="24"/>
      <c r="C3200" s="24"/>
      <c r="D3200" s="24"/>
      <c r="E3200" s="24"/>
      <c r="F3200" s="24"/>
    </row>
    <row r="3201" spans="1:6" ht="15" customHeight="1" x14ac:dyDescent="0.25">
      <c r="B3201" s="1" t="s">
        <v>672</v>
      </c>
      <c r="C3201" t="s">
        <v>701</v>
      </c>
      <c r="D3201">
        <v>20.02</v>
      </c>
      <c r="E3201">
        <v>1804</v>
      </c>
      <c r="F3201">
        <v>4</v>
      </c>
    </row>
    <row r="3202" spans="1:6" ht="15" customHeight="1" x14ac:dyDescent="0.25">
      <c r="B3202" s="1" t="s">
        <v>769</v>
      </c>
      <c r="C3202" t="s">
        <v>673</v>
      </c>
      <c r="D3202">
        <v>7</v>
      </c>
      <c r="E3202">
        <v>631</v>
      </c>
      <c r="F3202">
        <v>2</v>
      </c>
    </row>
    <row r="3203" spans="1:6" x14ac:dyDescent="0.25">
      <c r="B3203" s="1" t="s">
        <v>674</v>
      </c>
      <c r="C3203" t="s">
        <v>688</v>
      </c>
      <c r="D3203">
        <v>86.7</v>
      </c>
      <c r="E3203">
        <v>7814</v>
      </c>
      <c r="F3203">
        <v>49</v>
      </c>
    </row>
    <row r="3204" spans="1:6" x14ac:dyDescent="0.25">
      <c r="B3204" s="1" t="s">
        <v>674</v>
      </c>
      <c r="C3204" t="s">
        <v>689</v>
      </c>
      <c r="D3204">
        <v>67.400000000000006</v>
      </c>
      <c r="E3204">
        <v>6075</v>
      </c>
      <c r="F3204">
        <v>22</v>
      </c>
    </row>
    <row r="3205" spans="1:6" x14ac:dyDescent="0.25">
      <c r="B3205" s="1" t="s">
        <v>1069</v>
      </c>
      <c r="C3205" t="s">
        <v>673</v>
      </c>
      <c r="D3205">
        <v>6.7</v>
      </c>
      <c r="E3205">
        <v>604</v>
      </c>
      <c r="F3205">
        <v>2</v>
      </c>
    </row>
    <row r="3206" spans="1:6" x14ac:dyDescent="0.25">
      <c r="B3206" s="1" t="s">
        <v>704</v>
      </c>
      <c r="C3206" t="s">
        <v>723</v>
      </c>
      <c r="D3206">
        <v>216.4</v>
      </c>
      <c r="E3206">
        <v>6853</v>
      </c>
      <c r="F3206">
        <v>267</v>
      </c>
    </row>
    <row r="3207" spans="1:6" x14ac:dyDescent="0.25">
      <c r="B3207" s="1" t="s">
        <v>728</v>
      </c>
      <c r="C3207" t="s">
        <v>729</v>
      </c>
      <c r="D3207">
        <v>7.4</v>
      </c>
      <c r="E3207">
        <v>451</v>
      </c>
      <c r="F3207">
        <v>13</v>
      </c>
    </row>
    <row r="3208" spans="1:6" x14ac:dyDescent="0.25">
      <c r="B3208" s="1" t="s">
        <v>708</v>
      </c>
      <c r="C3208" t="s">
        <v>724</v>
      </c>
      <c r="D3208">
        <v>23.1</v>
      </c>
      <c r="E3208">
        <v>2082</v>
      </c>
      <c r="F3208">
        <v>0</v>
      </c>
    </row>
    <row r="3209" spans="1:6" x14ac:dyDescent="0.25">
      <c r="B3209" s="1" t="s">
        <v>678</v>
      </c>
      <c r="C3209" t="s">
        <v>679</v>
      </c>
      <c r="D3209">
        <v>329.2</v>
      </c>
      <c r="E3209">
        <v>29671</v>
      </c>
      <c r="F3209">
        <v>452</v>
      </c>
    </row>
    <row r="3210" spans="1:6" x14ac:dyDescent="0.25">
      <c r="B3210" s="1" t="s">
        <v>678</v>
      </c>
      <c r="C3210" t="s">
        <v>679</v>
      </c>
      <c r="D3210">
        <v>49.8</v>
      </c>
      <c r="E3210">
        <v>4489</v>
      </c>
      <c r="F3210">
        <v>29</v>
      </c>
    </row>
    <row r="3211" spans="1:6" x14ac:dyDescent="0.25">
      <c r="B3211" s="1" t="s">
        <v>1070</v>
      </c>
      <c r="C3211" t="s">
        <v>789</v>
      </c>
      <c r="D3211">
        <v>56.9</v>
      </c>
      <c r="E3211">
        <v>4297</v>
      </c>
      <c r="F3211">
        <v>95</v>
      </c>
    </row>
    <row r="3212" spans="1:6" x14ac:dyDescent="0.25">
      <c r="B3212" s="1" t="s">
        <v>710</v>
      </c>
      <c r="C3212" t="s">
        <v>1071</v>
      </c>
      <c r="D3212">
        <v>96.2</v>
      </c>
      <c r="E3212">
        <v>8671</v>
      </c>
      <c r="F3212">
        <v>142</v>
      </c>
    </row>
    <row r="3213" spans="1:6" x14ac:dyDescent="0.25">
      <c r="B3213" s="1" t="s">
        <v>720</v>
      </c>
      <c r="C3213" t="s">
        <v>1072</v>
      </c>
      <c r="D3213">
        <v>109.7</v>
      </c>
      <c r="E3213">
        <v>8284</v>
      </c>
      <c r="F3213">
        <v>161</v>
      </c>
    </row>
    <row r="3215" spans="1:6" x14ac:dyDescent="0.25">
      <c r="A3215" s="49" t="s">
        <v>671</v>
      </c>
      <c r="D3215" s="49">
        <f>SUM(D3201:D3213)</f>
        <v>1076.52</v>
      </c>
      <c r="E3215" s="49">
        <f>SUM(E3201:E3213)</f>
        <v>81726</v>
      </c>
      <c r="F3215" s="49">
        <f>SUM(F3201:F3213)</f>
        <v>1238</v>
      </c>
    </row>
    <row r="3218" spans="1:6" x14ac:dyDescent="0.25">
      <c r="A3218" s="49" t="s">
        <v>537</v>
      </c>
    </row>
    <row r="3219" spans="1:6" x14ac:dyDescent="0.25">
      <c r="A3219" s="49" t="s">
        <v>649</v>
      </c>
      <c r="B3219" s="24"/>
      <c r="C3219" s="24"/>
      <c r="D3219" s="24"/>
      <c r="E3219" s="24"/>
      <c r="F3219" s="24"/>
    </row>
    <row r="3220" spans="1:6" ht="15" customHeight="1" x14ac:dyDescent="0.25">
      <c r="B3220" s="1" t="s">
        <v>672</v>
      </c>
      <c r="C3220" t="s">
        <v>686</v>
      </c>
      <c r="D3220">
        <v>155.69999999999999</v>
      </c>
      <c r="E3220">
        <v>14034</v>
      </c>
      <c r="F3220">
        <v>42</v>
      </c>
    </row>
    <row r="3221" spans="1:6" ht="15" customHeight="1" x14ac:dyDescent="0.25">
      <c r="B3221" s="1" t="s">
        <v>672</v>
      </c>
      <c r="C3221" t="s">
        <v>673</v>
      </c>
      <c r="D3221">
        <v>70.599999999999994</v>
      </c>
      <c r="E3221">
        <v>6363</v>
      </c>
      <c r="F3221">
        <v>17</v>
      </c>
    </row>
    <row r="3222" spans="1:6" x14ac:dyDescent="0.25">
      <c r="B3222" s="1" t="s">
        <v>674</v>
      </c>
      <c r="C3222" t="s">
        <v>688</v>
      </c>
      <c r="D3222">
        <v>952.3</v>
      </c>
      <c r="E3222">
        <v>85833</v>
      </c>
      <c r="F3222">
        <v>582</v>
      </c>
    </row>
    <row r="3223" spans="1:6" x14ac:dyDescent="0.25">
      <c r="B3223" s="1" t="s">
        <v>674</v>
      </c>
      <c r="C3223" t="s">
        <v>689</v>
      </c>
      <c r="D3223">
        <v>368.2</v>
      </c>
      <c r="E3223">
        <v>33187</v>
      </c>
      <c r="F3223">
        <v>134</v>
      </c>
    </row>
    <row r="3224" spans="1:6" x14ac:dyDescent="0.25">
      <c r="B3224" s="1" t="s">
        <v>703</v>
      </c>
      <c r="C3224" t="s">
        <v>688</v>
      </c>
      <c r="D3224">
        <v>57.2</v>
      </c>
      <c r="E3224">
        <v>5156</v>
      </c>
      <c r="F3224">
        <v>33</v>
      </c>
    </row>
    <row r="3225" spans="1:6" x14ac:dyDescent="0.25">
      <c r="B3225" s="1" t="s">
        <v>704</v>
      </c>
      <c r="C3225" t="s">
        <v>743</v>
      </c>
      <c r="D3225">
        <v>793.8</v>
      </c>
      <c r="E3225">
        <v>0</v>
      </c>
      <c r="F3225">
        <v>980</v>
      </c>
    </row>
    <row r="3226" spans="1:6" x14ac:dyDescent="0.25">
      <c r="B3226" s="1" t="s">
        <v>736</v>
      </c>
      <c r="C3226" t="s">
        <v>743</v>
      </c>
      <c r="D3226">
        <v>17.5</v>
      </c>
      <c r="E3226">
        <v>1577</v>
      </c>
      <c r="F3226">
        <v>22</v>
      </c>
    </row>
    <row r="3227" spans="1:6" x14ac:dyDescent="0.25">
      <c r="B3227" s="1" t="s">
        <v>708</v>
      </c>
      <c r="C3227" t="s">
        <v>709</v>
      </c>
      <c r="D3227">
        <v>56.9</v>
      </c>
      <c r="E3227">
        <v>5129</v>
      </c>
      <c r="F3227">
        <v>0</v>
      </c>
    </row>
    <row r="3228" spans="1:6" x14ac:dyDescent="0.25">
      <c r="B3228" s="1" t="s">
        <v>715</v>
      </c>
      <c r="C3228" t="s">
        <v>679</v>
      </c>
      <c r="D3228">
        <v>289.5</v>
      </c>
      <c r="E3228">
        <v>26093</v>
      </c>
      <c r="F3228">
        <v>333</v>
      </c>
    </row>
    <row r="3229" spans="1:6" x14ac:dyDescent="0.25">
      <c r="B3229" s="1" t="s">
        <v>715</v>
      </c>
      <c r="C3229" t="s">
        <v>679</v>
      </c>
      <c r="D3229">
        <v>31.1</v>
      </c>
      <c r="E3229">
        <v>2803</v>
      </c>
      <c r="F3229">
        <v>36</v>
      </c>
    </row>
    <row r="3230" spans="1:6" x14ac:dyDescent="0.25">
      <c r="B3230" s="1" t="s">
        <v>734</v>
      </c>
      <c r="C3230" t="s">
        <v>679</v>
      </c>
      <c r="D3230">
        <v>359.6</v>
      </c>
      <c r="E3230">
        <v>32411</v>
      </c>
      <c r="F3230">
        <v>324</v>
      </c>
    </row>
    <row r="3231" spans="1:6" x14ac:dyDescent="0.25">
      <c r="B3231" s="1" t="s">
        <v>717</v>
      </c>
      <c r="C3231" t="s">
        <v>733</v>
      </c>
      <c r="D3231">
        <v>1023.1</v>
      </c>
      <c r="E3231">
        <v>92214</v>
      </c>
      <c r="F3231">
        <v>1204</v>
      </c>
    </row>
    <row r="3232" spans="1:6" x14ac:dyDescent="0.25">
      <c r="B3232" s="1" t="s">
        <v>1073</v>
      </c>
      <c r="C3232" t="s">
        <v>733</v>
      </c>
      <c r="D3232">
        <v>495.2</v>
      </c>
      <c r="E3232">
        <v>44633</v>
      </c>
      <c r="F3232">
        <v>583</v>
      </c>
    </row>
    <row r="3233" spans="1:6" x14ac:dyDescent="0.25">
      <c r="B3233" s="1" t="s">
        <v>710</v>
      </c>
      <c r="C3233" t="s">
        <v>1074</v>
      </c>
      <c r="D3233">
        <v>793.8</v>
      </c>
      <c r="E3233">
        <v>71547</v>
      </c>
      <c r="F3233">
        <v>980</v>
      </c>
    </row>
    <row r="3234" spans="1:6" x14ac:dyDescent="0.25">
      <c r="B3234" s="1" t="s">
        <v>1075</v>
      </c>
      <c r="C3234" t="s">
        <v>812</v>
      </c>
      <c r="D3234">
        <v>0</v>
      </c>
      <c r="E3234">
        <v>0</v>
      </c>
      <c r="F3234">
        <v>0</v>
      </c>
    </row>
    <row r="3236" spans="1:6" x14ac:dyDescent="0.25">
      <c r="A3236" s="49" t="s">
        <v>671</v>
      </c>
      <c r="D3236" s="49">
        <f>SUM(D3220:D3234)</f>
        <v>5464.5</v>
      </c>
      <c r="E3236" s="49">
        <f>SUM(E3220:E3234)</f>
        <v>420980</v>
      </c>
      <c r="F3236" s="49">
        <f>SUM(F3220:F3234)</f>
        <v>5270</v>
      </c>
    </row>
    <row r="3239" spans="1:6" x14ac:dyDescent="0.25">
      <c r="A3239" s="49" t="s">
        <v>539</v>
      </c>
    </row>
    <row r="3240" spans="1:6" x14ac:dyDescent="0.25">
      <c r="A3240" s="49" t="s">
        <v>649</v>
      </c>
      <c r="B3240" s="24"/>
      <c r="C3240" s="24"/>
      <c r="D3240" s="24"/>
      <c r="E3240" s="24"/>
      <c r="F3240" s="24"/>
    </row>
    <row r="3241" spans="1:6" ht="15" customHeight="1" x14ac:dyDescent="0.25">
      <c r="B3241" s="1" t="s">
        <v>672</v>
      </c>
      <c r="C3241" t="s">
        <v>701</v>
      </c>
      <c r="D3241">
        <v>68</v>
      </c>
      <c r="E3241">
        <v>6129</v>
      </c>
      <c r="F3241">
        <v>17</v>
      </c>
    </row>
    <row r="3242" spans="1:6" ht="15" customHeight="1" x14ac:dyDescent="0.25">
      <c r="B3242" s="1" t="s">
        <v>672</v>
      </c>
      <c r="C3242" t="s">
        <v>673</v>
      </c>
      <c r="D3242">
        <v>92</v>
      </c>
      <c r="E3242">
        <v>8292</v>
      </c>
      <c r="F3242">
        <v>21</v>
      </c>
    </row>
    <row r="3243" spans="1:6" x14ac:dyDescent="0.25">
      <c r="B3243" s="1" t="s">
        <v>674</v>
      </c>
      <c r="C3243" t="s">
        <v>688</v>
      </c>
      <c r="D3243">
        <v>486.4</v>
      </c>
      <c r="E3243">
        <v>43840</v>
      </c>
      <c r="F3243">
        <v>277</v>
      </c>
    </row>
    <row r="3244" spans="1:6" x14ac:dyDescent="0.25">
      <c r="B3244" s="1" t="s">
        <v>674</v>
      </c>
      <c r="C3244" t="s">
        <v>689</v>
      </c>
      <c r="D3244">
        <v>212.7</v>
      </c>
      <c r="E3244">
        <v>19171</v>
      </c>
      <c r="F3244">
        <v>71</v>
      </c>
    </row>
    <row r="3245" spans="1:6" x14ac:dyDescent="0.25">
      <c r="B3245" s="1" t="s">
        <v>703</v>
      </c>
      <c r="C3245" t="s">
        <v>689</v>
      </c>
      <c r="D3245">
        <v>97.3</v>
      </c>
      <c r="E3245">
        <v>8770</v>
      </c>
      <c r="F3245">
        <v>29</v>
      </c>
    </row>
    <row r="3246" spans="1:6" x14ac:dyDescent="0.25">
      <c r="B3246" s="1" t="s">
        <v>704</v>
      </c>
      <c r="C3246" t="s">
        <v>743</v>
      </c>
      <c r="D3246">
        <v>481.6</v>
      </c>
      <c r="E3246">
        <v>15251</v>
      </c>
      <c r="F3246">
        <v>595</v>
      </c>
    </row>
    <row r="3247" spans="1:6" x14ac:dyDescent="0.25">
      <c r="B3247" s="1" t="s">
        <v>736</v>
      </c>
      <c r="C3247" t="s">
        <v>743</v>
      </c>
      <c r="D3247">
        <v>7.9</v>
      </c>
      <c r="E3247">
        <v>712</v>
      </c>
      <c r="F3247">
        <v>10</v>
      </c>
    </row>
    <row r="3248" spans="1:6" x14ac:dyDescent="0.25">
      <c r="B3248" s="1" t="s">
        <v>708</v>
      </c>
      <c r="C3248" t="s">
        <v>709</v>
      </c>
      <c r="D3248">
        <v>37.299999999999997</v>
      </c>
      <c r="E3248">
        <v>3362</v>
      </c>
      <c r="F3248">
        <v>0</v>
      </c>
    </row>
    <row r="3249" spans="1:6" x14ac:dyDescent="0.25">
      <c r="B3249" s="1" t="s">
        <v>715</v>
      </c>
      <c r="C3249" t="s">
        <v>679</v>
      </c>
      <c r="D3249">
        <v>344.9</v>
      </c>
      <c r="E3249">
        <v>31087</v>
      </c>
      <c r="F3249">
        <v>303</v>
      </c>
    </row>
    <row r="3250" spans="1:6" x14ac:dyDescent="0.25">
      <c r="B3250" s="1" t="s">
        <v>1076</v>
      </c>
      <c r="C3250" t="s">
        <v>1077</v>
      </c>
      <c r="D3250">
        <v>637.5</v>
      </c>
      <c r="E3250">
        <v>57459</v>
      </c>
      <c r="F3250">
        <v>750</v>
      </c>
    </row>
    <row r="3251" spans="1:6" ht="30" x14ac:dyDescent="0.25">
      <c r="B3251" s="1" t="s">
        <v>1078</v>
      </c>
      <c r="C3251" t="s">
        <v>718</v>
      </c>
      <c r="D3251">
        <v>188.4</v>
      </c>
      <c r="E3251">
        <v>16981</v>
      </c>
      <c r="F3251">
        <v>222</v>
      </c>
    </row>
    <row r="3252" spans="1:6" x14ac:dyDescent="0.25">
      <c r="B3252" s="1" t="s">
        <v>902</v>
      </c>
      <c r="C3252" t="s">
        <v>679</v>
      </c>
      <c r="D3252">
        <v>118.2</v>
      </c>
      <c r="E3252">
        <v>10654</v>
      </c>
      <c r="F3252">
        <v>104</v>
      </c>
    </row>
    <row r="3253" spans="1:6" x14ac:dyDescent="0.25">
      <c r="B3253" s="1" t="s">
        <v>734</v>
      </c>
      <c r="C3253" t="s">
        <v>679</v>
      </c>
      <c r="D3253">
        <v>365.8</v>
      </c>
      <c r="E3253">
        <v>32970</v>
      </c>
      <c r="F3253">
        <v>256</v>
      </c>
    </row>
    <row r="3254" spans="1:6" x14ac:dyDescent="0.25">
      <c r="B3254" s="1" t="s">
        <v>680</v>
      </c>
      <c r="C3254" t="s">
        <v>1079</v>
      </c>
      <c r="D3254">
        <v>501.6</v>
      </c>
      <c r="E3254">
        <v>37879</v>
      </c>
      <c r="F3254">
        <v>604</v>
      </c>
    </row>
    <row r="3255" spans="1:6" x14ac:dyDescent="0.25">
      <c r="B3255" s="1" t="s">
        <v>736</v>
      </c>
      <c r="C3255" t="s">
        <v>1080</v>
      </c>
      <c r="D3255">
        <v>13.5</v>
      </c>
      <c r="E3255">
        <v>1019</v>
      </c>
      <c r="F3255">
        <v>14</v>
      </c>
    </row>
    <row r="3256" spans="1:6" x14ac:dyDescent="0.25">
      <c r="B3256" s="1" t="s">
        <v>710</v>
      </c>
      <c r="C3256" t="s">
        <v>1081</v>
      </c>
      <c r="D3256">
        <v>22.5</v>
      </c>
      <c r="E3256">
        <v>2028</v>
      </c>
      <c r="F3256">
        <v>29</v>
      </c>
    </row>
    <row r="3258" spans="1:6" x14ac:dyDescent="0.25">
      <c r="A3258" s="49" t="s">
        <v>671</v>
      </c>
      <c r="D3258" s="49">
        <f>SUM(D3241:D3256)</f>
        <v>3675.6</v>
      </c>
      <c r="E3258" s="49">
        <f>SUM(E3241:E3256)</f>
        <v>295604</v>
      </c>
      <c r="F3258" s="49">
        <f>SUM(F3241:F3256)</f>
        <v>3302</v>
      </c>
    </row>
    <row r="3261" spans="1:6" x14ac:dyDescent="0.25">
      <c r="A3261" s="49" t="s">
        <v>541</v>
      </c>
    </row>
    <row r="3262" spans="1:6" x14ac:dyDescent="0.25">
      <c r="A3262" s="49" t="s">
        <v>649</v>
      </c>
      <c r="B3262" s="24"/>
      <c r="C3262" s="24"/>
      <c r="D3262" s="24"/>
      <c r="E3262" s="24"/>
      <c r="F3262" s="24"/>
    </row>
    <row r="3263" spans="1:6" ht="15" customHeight="1" x14ac:dyDescent="0.25">
      <c r="B3263" s="1" t="s">
        <v>672</v>
      </c>
      <c r="C3263" t="s">
        <v>701</v>
      </c>
      <c r="D3263">
        <v>75.400000000000006</v>
      </c>
      <c r="E3263">
        <v>6869</v>
      </c>
      <c r="F3263">
        <v>16</v>
      </c>
    </row>
    <row r="3264" spans="1:6" x14ac:dyDescent="0.25">
      <c r="B3264" s="1" t="s">
        <v>674</v>
      </c>
      <c r="C3264" t="s">
        <v>688</v>
      </c>
      <c r="D3264">
        <v>725.5</v>
      </c>
      <c r="E3264">
        <v>66098</v>
      </c>
      <c r="F3264">
        <v>408</v>
      </c>
    </row>
    <row r="3265" spans="1:6" x14ac:dyDescent="0.25">
      <c r="B3265" s="1" t="s">
        <v>674</v>
      </c>
      <c r="C3265" t="s">
        <v>689</v>
      </c>
      <c r="D3265">
        <v>621.79999999999995</v>
      </c>
      <c r="E3265">
        <v>56650</v>
      </c>
      <c r="F3265">
        <v>204</v>
      </c>
    </row>
    <row r="3266" spans="1:6" x14ac:dyDescent="0.25">
      <c r="B3266" s="1" t="s">
        <v>703</v>
      </c>
      <c r="C3266" t="s">
        <v>688</v>
      </c>
      <c r="D3266">
        <v>52.3</v>
      </c>
      <c r="E3266">
        <v>4765</v>
      </c>
      <c r="F3266">
        <v>29</v>
      </c>
    </row>
    <row r="3267" spans="1:6" x14ac:dyDescent="0.25">
      <c r="B3267" s="1" t="s">
        <v>704</v>
      </c>
      <c r="C3267" t="s">
        <v>743</v>
      </c>
      <c r="D3267">
        <v>751.1</v>
      </c>
      <c r="E3267">
        <v>24518</v>
      </c>
      <c r="F3267">
        <v>927</v>
      </c>
    </row>
    <row r="3268" spans="1:6" x14ac:dyDescent="0.25">
      <c r="B3268" s="1" t="s">
        <v>708</v>
      </c>
      <c r="C3268" t="s">
        <v>709</v>
      </c>
      <c r="D3268">
        <v>54.1</v>
      </c>
      <c r="E3268">
        <v>4929</v>
      </c>
      <c r="F3268">
        <v>0</v>
      </c>
    </row>
    <row r="3269" spans="1:6" x14ac:dyDescent="0.25">
      <c r="B3269" s="1" t="s">
        <v>715</v>
      </c>
      <c r="C3269" t="s">
        <v>718</v>
      </c>
      <c r="D3269">
        <v>260.39999999999998</v>
      </c>
      <c r="E3269">
        <v>23724</v>
      </c>
      <c r="F3269">
        <v>306</v>
      </c>
    </row>
    <row r="3270" spans="1:6" x14ac:dyDescent="0.25">
      <c r="B3270" s="1" t="s">
        <v>717</v>
      </c>
      <c r="C3270" t="s">
        <v>718</v>
      </c>
      <c r="D3270">
        <v>1430.1</v>
      </c>
      <c r="E3270">
        <v>130291</v>
      </c>
      <c r="F3270">
        <v>1632</v>
      </c>
    </row>
    <row r="3271" spans="1:6" x14ac:dyDescent="0.25">
      <c r="B3271" s="1" t="s">
        <v>720</v>
      </c>
      <c r="C3271" t="s">
        <v>1082</v>
      </c>
      <c r="D3271">
        <v>751.1</v>
      </c>
      <c r="E3271">
        <v>57452</v>
      </c>
      <c r="F3271">
        <v>927</v>
      </c>
    </row>
    <row r="3273" spans="1:6" x14ac:dyDescent="0.25">
      <c r="A3273" s="49" t="s">
        <v>671</v>
      </c>
      <c r="D3273" s="49">
        <f>SUM(D3263:D3271)</f>
        <v>4721.8</v>
      </c>
      <c r="E3273" s="49">
        <f>SUM(E3263:E3271)</f>
        <v>375296</v>
      </c>
      <c r="F3273" s="49">
        <f>SUM(F3263:F3271)</f>
        <v>4449</v>
      </c>
    </row>
    <row r="3276" spans="1:6" x14ac:dyDescent="0.25">
      <c r="A3276" s="49" t="s">
        <v>543</v>
      </c>
    </row>
    <row r="3277" spans="1:6" x14ac:dyDescent="0.25">
      <c r="A3277" s="49" t="s">
        <v>649</v>
      </c>
      <c r="B3277" s="24"/>
      <c r="C3277" s="24"/>
      <c r="D3277" s="24"/>
      <c r="E3277" s="24"/>
      <c r="F3277" s="24"/>
    </row>
    <row r="3278" spans="1:6" ht="15" customHeight="1" x14ac:dyDescent="0.25">
      <c r="B3278" s="1" t="s">
        <v>672</v>
      </c>
      <c r="C3278" t="s">
        <v>701</v>
      </c>
      <c r="D3278">
        <v>84.9</v>
      </c>
      <c r="E3278">
        <v>7652</v>
      </c>
      <c r="F3278">
        <v>27</v>
      </c>
    </row>
    <row r="3279" spans="1:6" x14ac:dyDescent="0.25">
      <c r="B3279" s="1" t="s">
        <v>674</v>
      </c>
      <c r="C3279" t="s">
        <v>688</v>
      </c>
      <c r="D3279">
        <v>629.1</v>
      </c>
      <c r="E3279">
        <v>56702</v>
      </c>
      <c r="F3279">
        <v>358</v>
      </c>
    </row>
    <row r="3280" spans="1:6" x14ac:dyDescent="0.25">
      <c r="B3280" s="1" t="s">
        <v>674</v>
      </c>
      <c r="C3280" t="s">
        <v>689</v>
      </c>
      <c r="D3280">
        <v>364.6</v>
      </c>
      <c r="E3280">
        <v>32862</v>
      </c>
      <c r="F3280">
        <v>121</v>
      </c>
    </row>
    <row r="3281" spans="1:6" x14ac:dyDescent="0.25">
      <c r="B3281" s="1" t="s">
        <v>703</v>
      </c>
      <c r="C3281" t="s">
        <v>689</v>
      </c>
      <c r="D3281">
        <v>127.6</v>
      </c>
      <c r="E3281">
        <v>11501</v>
      </c>
      <c r="F3281">
        <v>43</v>
      </c>
    </row>
    <row r="3282" spans="1:6" x14ac:dyDescent="0.25">
      <c r="B3282" s="1" t="s">
        <v>704</v>
      </c>
      <c r="C3282" t="s">
        <v>743</v>
      </c>
      <c r="D3282">
        <v>551.1</v>
      </c>
      <c r="E3282">
        <v>17452</v>
      </c>
      <c r="F3282">
        <v>680</v>
      </c>
    </row>
    <row r="3283" spans="1:6" x14ac:dyDescent="0.25">
      <c r="B3283" s="1" t="s">
        <v>708</v>
      </c>
      <c r="C3283" t="s">
        <v>709</v>
      </c>
      <c r="D3283">
        <v>45.2</v>
      </c>
      <c r="E3283">
        <v>4074</v>
      </c>
      <c r="F3283">
        <v>0</v>
      </c>
    </row>
    <row r="3284" spans="1:6" x14ac:dyDescent="0.25">
      <c r="B3284" s="1" t="s">
        <v>715</v>
      </c>
      <c r="C3284" t="s">
        <v>718</v>
      </c>
      <c r="D3284">
        <v>241.6</v>
      </c>
      <c r="E3284">
        <v>21776</v>
      </c>
      <c r="F3284">
        <v>284</v>
      </c>
    </row>
    <row r="3285" spans="1:6" x14ac:dyDescent="0.25">
      <c r="B3285" s="1" t="s">
        <v>717</v>
      </c>
      <c r="C3285" t="s">
        <v>718</v>
      </c>
      <c r="D3285">
        <v>1001</v>
      </c>
      <c r="E3285">
        <v>90222</v>
      </c>
      <c r="F3285">
        <v>1149</v>
      </c>
    </row>
    <row r="3286" spans="1:6" x14ac:dyDescent="0.25">
      <c r="B3286" s="1" t="s">
        <v>850</v>
      </c>
      <c r="C3286" t="s">
        <v>789</v>
      </c>
      <c r="D3286">
        <v>112.2</v>
      </c>
      <c r="E3286">
        <v>10113</v>
      </c>
      <c r="F3286">
        <v>187</v>
      </c>
    </row>
    <row r="3287" spans="1:6" x14ac:dyDescent="0.25">
      <c r="B3287" s="1" t="s">
        <v>710</v>
      </c>
      <c r="C3287" t="s">
        <v>1074</v>
      </c>
      <c r="D3287">
        <v>496.7</v>
      </c>
      <c r="E3287">
        <v>44769</v>
      </c>
      <c r="F3287">
        <v>680</v>
      </c>
    </row>
    <row r="3289" spans="1:6" x14ac:dyDescent="0.25">
      <c r="A3289" s="49" t="s">
        <v>671</v>
      </c>
      <c r="D3289" s="49">
        <f>SUM(D3278:D3287)</f>
        <v>3653.9999999999991</v>
      </c>
      <c r="E3289" s="49">
        <f>SUM(E3278:E3287)</f>
        <v>297123</v>
      </c>
      <c r="F3289" s="49">
        <f>SUM(F3278:F3287)</f>
        <v>3529</v>
      </c>
    </row>
    <row r="3292" spans="1:6" x14ac:dyDescent="0.25">
      <c r="A3292" s="49" t="s">
        <v>545</v>
      </c>
    </row>
    <row r="3293" spans="1:6" x14ac:dyDescent="0.25">
      <c r="A3293" s="49" t="s">
        <v>649</v>
      </c>
      <c r="B3293" s="24"/>
      <c r="C3293" s="24"/>
      <c r="D3293" s="24"/>
      <c r="E3293" s="24"/>
      <c r="F3293" s="24"/>
    </row>
    <row r="3294" spans="1:6" ht="15" customHeight="1" x14ac:dyDescent="0.25">
      <c r="B3294" s="1" t="s">
        <v>672</v>
      </c>
      <c r="C3294" t="s">
        <v>673</v>
      </c>
      <c r="D3294">
        <v>45.8</v>
      </c>
      <c r="E3294">
        <v>4150</v>
      </c>
      <c r="F3294">
        <v>10</v>
      </c>
    </row>
    <row r="3295" spans="1:6" ht="15" customHeight="1" x14ac:dyDescent="0.25">
      <c r="B3295" s="1" t="s">
        <v>769</v>
      </c>
      <c r="C3295" t="s">
        <v>673</v>
      </c>
      <c r="D3295">
        <v>36.6</v>
      </c>
      <c r="E3295">
        <v>3317</v>
      </c>
      <c r="F3295">
        <v>8</v>
      </c>
    </row>
    <row r="3296" spans="1:6" x14ac:dyDescent="0.25">
      <c r="B3296" s="1" t="s">
        <v>674</v>
      </c>
      <c r="C3296" t="s">
        <v>688</v>
      </c>
      <c r="D3296">
        <v>674</v>
      </c>
      <c r="E3296">
        <v>61077</v>
      </c>
      <c r="F3296">
        <v>386</v>
      </c>
    </row>
    <row r="3297" spans="1:6" x14ac:dyDescent="0.25">
      <c r="B3297" s="1" t="s">
        <v>674</v>
      </c>
      <c r="C3297" t="s">
        <v>689</v>
      </c>
      <c r="D3297">
        <v>356.5</v>
      </c>
      <c r="E3297">
        <v>32306</v>
      </c>
      <c r="F3297">
        <v>119</v>
      </c>
    </row>
    <row r="3298" spans="1:6" x14ac:dyDescent="0.25">
      <c r="B3298" s="1" t="s">
        <v>703</v>
      </c>
      <c r="C3298" t="s">
        <v>688</v>
      </c>
      <c r="D3298">
        <v>110.2</v>
      </c>
      <c r="E3298">
        <v>9986</v>
      </c>
      <c r="F3298">
        <v>63</v>
      </c>
    </row>
    <row r="3299" spans="1:6" x14ac:dyDescent="0.25">
      <c r="B3299" s="1" t="s">
        <v>731</v>
      </c>
      <c r="C3299" t="s">
        <v>673</v>
      </c>
      <c r="D3299">
        <v>30.3</v>
      </c>
      <c r="E3299">
        <v>2303</v>
      </c>
      <c r="F3299">
        <v>7</v>
      </c>
    </row>
    <row r="3300" spans="1:6" x14ac:dyDescent="0.25">
      <c r="B3300" s="1" t="s">
        <v>704</v>
      </c>
      <c r="C3300" t="s">
        <v>743</v>
      </c>
      <c r="D3300">
        <v>563</v>
      </c>
      <c r="E3300">
        <v>18103</v>
      </c>
      <c r="F3300">
        <v>695</v>
      </c>
    </row>
    <row r="3301" spans="1:6" x14ac:dyDescent="0.25">
      <c r="B3301" s="1" t="s">
        <v>708</v>
      </c>
      <c r="C3301" t="s">
        <v>709</v>
      </c>
      <c r="D3301">
        <v>44.5</v>
      </c>
      <c r="E3301">
        <v>4033</v>
      </c>
      <c r="F3301">
        <v>0</v>
      </c>
    </row>
    <row r="3302" spans="1:6" x14ac:dyDescent="0.25">
      <c r="B3302" s="1" t="s">
        <v>715</v>
      </c>
      <c r="C3302" t="s">
        <v>725</v>
      </c>
      <c r="D3302">
        <v>341.8</v>
      </c>
      <c r="E3302">
        <v>30974</v>
      </c>
      <c r="F3302">
        <v>300</v>
      </c>
    </row>
    <row r="3303" spans="1:6" x14ac:dyDescent="0.25">
      <c r="B3303" s="1" t="s">
        <v>717</v>
      </c>
      <c r="C3303" t="s">
        <v>725</v>
      </c>
      <c r="D3303">
        <v>1338.5</v>
      </c>
      <c r="E3303">
        <v>121294</v>
      </c>
      <c r="F3303">
        <v>1157</v>
      </c>
    </row>
    <row r="3304" spans="1:6" x14ac:dyDescent="0.25">
      <c r="B3304" s="1" t="s">
        <v>734</v>
      </c>
      <c r="C3304" t="s">
        <v>725</v>
      </c>
      <c r="D3304">
        <v>131.80000000000001</v>
      </c>
      <c r="E3304">
        <v>11944</v>
      </c>
      <c r="F3304">
        <v>92</v>
      </c>
    </row>
    <row r="3305" spans="1:6" x14ac:dyDescent="0.25">
      <c r="B3305" s="1" t="s">
        <v>1070</v>
      </c>
      <c r="C3305" t="s">
        <v>725</v>
      </c>
      <c r="D3305">
        <v>103</v>
      </c>
      <c r="E3305">
        <v>7828</v>
      </c>
      <c r="F3305">
        <v>72</v>
      </c>
    </row>
    <row r="3306" spans="1:6" x14ac:dyDescent="0.25">
      <c r="B3306" s="1" t="s">
        <v>720</v>
      </c>
      <c r="C3306" t="s">
        <v>1083</v>
      </c>
      <c r="D3306">
        <v>444.6</v>
      </c>
      <c r="E3306">
        <v>33791</v>
      </c>
      <c r="F3306">
        <v>635</v>
      </c>
    </row>
    <row r="3307" spans="1:6" x14ac:dyDescent="0.25">
      <c r="B3307" s="1" t="s">
        <v>736</v>
      </c>
      <c r="C3307" t="s">
        <v>1084</v>
      </c>
      <c r="D3307">
        <v>79.8</v>
      </c>
      <c r="E3307">
        <v>7231</v>
      </c>
      <c r="F3307">
        <v>60</v>
      </c>
    </row>
    <row r="3309" spans="1:6" x14ac:dyDescent="0.25">
      <c r="A3309" s="49" t="s">
        <v>671</v>
      </c>
      <c r="D3309" s="49">
        <f>SUM(D3294:D3307)</f>
        <v>4300.4000000000005</v>
      </c>
      <c r="E3309" s="49">
        <f>SUM(E3294:E3307)</f>
        <v>348337</v>
      </c>
      <c r="F3309" s="49">
        <f>SUM(F3294:F3307)</f>
        <v>3604</v>
      </c>
    </row>
    <row r="3312" spans="1:6" x14ac:dyDescent="0.25">
      <c r="A3312" s="49" t="s">
        <v>547</v>
      </c>
    </row>
    <row r="3313" spans="1:6" x14ac:dyDescent="0.25">
      <c r="A3313" s="49" t="s">
        <v>649</v>
      </c>
      <c r="B3313" s="24"/>
      <c r="C3313" s="24"/>
      <c r="D3313" s="24"/>
      <c r="E3313" s="24"/>
      <c r="F3313" s="24"/>
    </row>
    <row r="3314" spans="1:6" ht="15" customHeight="1" x14ac:dyDescent="0.25">
      <c r="B3314" s="1" t="s">
        <v>672</v>
      </c>
      <c r="C3314" t="s">
        <v>686</v>
      </c>
      <c r="D3314">
        <v>15.8</v>
      </c>
      <c r="E3314">
        <v>1447</v>
      </c>
      <c r="F3314">
        <v>6</v>
      </c>
    </row>
    <row r="3315" spans="1:6" x14ac:dyDescent="0.25">
      <c r="B3315" s="1" t="s">
        <v>674</v>
      </c>
      <c r="C3315" t="s">
        <v>688</v>
      </c>
      <c r="D3315">
        <v>232.4</v>
      </c>
      <c r="E3315">
        <v>21286</v>
      </c>
      <c r="F3315">
        <v>131</v>
      </c>
    </row>
    <row r="3316" spans="1:6" x14ac:dyDescent="0.25">
      <c r="B3316" s="1" t="s">
        <v>674</v>
      </c>
      <c r="C3316" t="s">
        <v>689</v>
      </c>
      <c r="D3316">
        <v>39.6</v>
      </c>
      <c r="E3316">
        <v>3627</v>
      </c>
      <c r="F3316">
        <v>13</v>
      </c>
    </row>
    <row r="3317" spans="1:6" x14ac:dyDescent="0.25">
      <c r="B3317" s="1" t="s">
        <v>703</v>
      </c>
      <c r="C3317" t="s">
        <v>689</v>
      </c>
      <c r="D3317">
        <v>18.3</v>
      </c>
      <c r="E3317">
        <v>1676</v>
      </c>
      <c r="F3317">
        <v>6</v>
      </c>
    </row>
    <row r="3318" spans="1:6" x14ac:dyDescent="0.25">
      <c r="B3318" s="1" t="s">
        <v>704</v>
      </c>
      <c r="C3318" t="s">
        <v>743</v>
      </c>
      <c r="D3318">
        <v>340.1</v>
      </c>
      <c r="E3318">
        <v>11267</v>
      </c>
      <c r="F3318">
        <v>420</v>
      </c>
    </row>
    <row r="3319" spans="1:6" x14ac:dyDescent="0.25">
      <c r="B3319" s="1" t="s">
        <v>708</v>
      </c>
      <c r="C3319" t="s">
        <v>709</v>
      </c>
      <c r="D3319">
        <v>29.5</v>
      </c>
      <c r="E3319">
        <v>2702</v>
      </c>
      <c r="F3319">
        <v>0</v>
      </c>
    </row>
    <row r="3320" spans="1:6" x14ac:dyDescent="0.25">
      <c r="B3320" s="1" t="s">
        <v>715</v>
      </c>
      <c r="C3320" t="s">
        <v>725</v>
      </c>
      <c r="D3320">
        <v>202.2</v>
      </c>
      <c r="E3320">
        <v>18520</v>
      </c>
      <c r="F3320">
        <v>177</v>
      </c>
    </row>
    <row r="3321" spans="1:6" x14ac:dyDescent="0.25">
      <c r="B3321" s="1" t="s">
        <v>717</v>
      </c>
      <c r="C3321" t="s">
        <v>725</v>
      </c>
      <c r="D3321">
        <v>546.29999999999995</v>
      </c>
      <c r="E3321">
        <v>50038</v>
      </c>
      <c r="F3321">
        <v>479</v>
      </c>
    </row>
    <row r="3322" spans="1:6" x14ac:dyDescent="0.25">
      <c r="B3322" s="1" t="s">
        <v>734</v>
      </c>
      <c r="C3322" t="s">
        <v>725</v>
      </c>
      <c r="D3322">
        <v>75.5</v>
      </c>
      <c r="E3322">
        <v>6915</v>
      </c>
      <c r="F3322">
        <v>53</v>
      </c>
    </row>
    <row r="3323" spans="1:6" x14ac:dyDescent="0.25">
      <c r="B3323" s="1" t="s">
        <v>720</v>
      </c>
      <c r="C3323" t="s">
        <v>743</v>
      </c>
      <c r="D3323">
        <v>352.7</v>
      </c>
      <c r="E3323">
        <v>27150</v>
      </c>
      <c r="F3323">
        <v>420</v>
      </c>
    </row>
    <row r="3325" spans="1:6" x14ac:dyDescent="0.25">
      <c r="A3325" s="49" t="s">
        <v>671</v>
      </c>
      <c r="D3325" s="49">
        <f>SUM(D3314:D3323)</f>
        <v>1852.4</v>
      </c>
      <c r="E3325" s="49">
        <f>SUM(E3314:E3323)</f>
        <v>144628</v>
      </c>
      <c r="F3325" s="49">
        <f>SUM(F3314:F3323)</f>
        <v>1705</v>
      </c>
    </row>
    <row r="3328" spans="1:6" x14ac:dyDescent="0.25">
      <c r="A3328" s="49" t="s">
        <v>549</v>
      </c>
    </row>
    <row r="3329" spans="1:6" x14ac:dyDescent="0.25">
      <c r="A3329" s="49" t="s">
        <v>649</v>
      </c>
      <c r="B3329" s="24"/>
      <c r="C3329" s="24"/>
      <c r="D3329" s="24"/>
      <c r="E3329" s="24"/>
      <c r="F3329" s="24"/>
    </row>
    <row r="3330" spans="1:6" ht="15" customHeight="1" x14ac:dyDescent="0.25">
      <c r="B3330" s="1" t="s">
        <v>672</v>
      </c>
      <c r="C3330" t="s">
        <v>686</v>
      </c>
      <c r="D3330">
        <v>36.9</v>
      </c>
      <c r="E3330">
        <v>3344</v>
      </c>
      <c r="F3330">
        <v>14</v>
      </c>
    </row>
    <row r="3331" spans="1:6" x14ac:dyDescent="0.25">
      <c r="B3331" s="1" t="s">
        <v>674</v>
      </c>
      <c r="C3331" t="s">
        <v>688</v>
      </c>
      <c r="D3331">
        <v>691.3</v>
      </c>
      <c r="E3331">
        <v>62645</v>
      </c>
      <c r="F3331">
        <v>395</v>
      </c>
    </row>
    <row r="3332" spans="1:6" x14ac:dyDescent="0.25">
      <c r="B3332" s="1" t="s">
        <v>674</v>
      </c>
      <c r="C3332" t="s">
        <v>689</v>
      </c>
      <c r="D3332">
        <v>384.3</v>
      </c>
      <c r="E3332">
        <v>34825</v>
      </c>
      <c r="F3332">
        <v>126</v>
      </c>
    </row>
    <row r="3333" spans="1:6" x14ac:dyDescent="0.25">
      <c r="B3333" s="1" t="s">
        <v>703</v>
      </c>
      <c r="C3333" t="s">
        <v>688</v>
      </c>
      <c r="D3333">
        <v>49.1</v>
      </c>
      <c r="E3333">
        <v>4449</v>
      </c>
      <c r="F3333">
        <v>33</v>
      </c>
    </row>
    <row r="3334" spans="1:6" x14ac:dyDescent="0.25">
      <c r="B3334" s="1" t="s">
        <v>704</v>
      </c>
      <c r="C3334" t="s">
        <v>743</v>
      </c>
      <c r="D3334">
        <v>691</v>
      </c>
      <c r="E3334">
        <v>22219</v>
      </c>
      <c r="F3334">
        <v>853</v>
      </c>
    </row>
    <row r="3335" spans="1:6" x14ac:dyDescent="0.25">
      <c r="B3335" s="1" t="s">
        <v>708</v>
      </c>
      <c r="C3335" t="s">
        <v>709</v>
      </c>
      <c r="D3335">
        <v>50.6</v>
      </c>
      <c r="E3335">
        <v>4585</v>
      </c>
      <c r="F3335">
        <v>0</v>
      </c>
    </row>
    <row r="3336" spans="1:6" x14ac:dyDescent="0.25">
      <c r="B3336" s="1" t="s">
        <v>715</v>
      </c>
      <c r="C3336" t="s">
        <v>718</v>
      </c>
      <c r="D3336">
        <v>128.9</v>
      </c>
      <c r="E3336">
        <v>11681</v>
      </c>
      <c r="F3336">
        <v>152</v>
      </c>
    </row>
    <row r="3337" spans="1:6" x14ac:dyDescent="0.25">
      <c r="B3337" s="1" t="s">
        <v>717</v>
      </c>
      <c r="C3337" t="s">
        <v>718</v>
      </c>
      <c r="D3337">
        <v>1325</v>
      </c>
      <c r="E3337">
        <v>120070</v>
      </c>
      <c r="F3337">
        <v>1559</v>
      </c>
    </row>
    <row r="3338" spans="1:6" x14ac:dyDescent="0.25">
      <c r="B3338" s="1" t="s">
        <v>715</v>
      </c>
      <c r="C3338" t="s">
        <v>1085</v>
      </c>
      <c r="D3338">
        <v>48.5</v>
      </c>
      <c r="E3338">
        <v>4395</v>
      </c>
      <c r="F3338">
        <v>152</v>
      </c>
    </row>
    <row r="3339" spans="1:6" x14ac:dyDescent="0.25">
      <c r="B3339" s="1" t="s">
        <v>720</v>
      </c>
      <c r="C3339" t="s">
        <v>1086</v>
      </c>
      <c r="D3339">
        <v>827.5</v>
      </c>
      <c r="E3339">
        <v>62893</v>
      </c>
      <c r="F3339">
        <v>853</v>
      </c>
    </row>
    <row r="3341" spans="1:6" x14ac:dyDescent="0.25">
      <c r="A3341" s="49" t="s">
        <v>671</v>
      </c>
      <c r="D3341" s="49">
        <f>SUM(D3330:D3339)</f>
        <v>4233.1000000000004</v>
      </c>
      <c r="E3341" s="49">
        <f>SUM(E3330:E3339)</f>
        <v>331106</v>
      </c>
      <c r="F3341" s="49">
        <f>SUM(F3330:F3339)</f>
        <v>4137</v>
      </c>
    </row>
    <row r="3344" spans="1:6" x14ac:dyDescent="0.25">
      <c r="A3344" s="49" t="s">
        <v>551</v>
      </c>
    </row>
    <row r="3345" spans="1:6" x14ac:dyDescent="0.25">
      <c r="A3345" s="49" t="s">
        <v>649</v>
      </c>
      <c r="B3345" s="24"/>
      <c r="C3345" s="24"/>
      <c r="D3345" s="24"/>
      <c r="E3345" s="24"/>
      <c r="F3345" s="24"/>
    </row>
    <row r="3346" spans="1:6" ht="15" customHeight="1" x14ac:dyDescent="0.25">
      <c r="B3346" s="1" t="s">
        <v>672</v>
      </c>
      <c r="C3346" t="s">
        <v>701</v>
      </c>
      <c r="D3346">
        <v>138.6</v>
      </c>
      <c r="E3346">
        <v>12560</v>
      </c>
      <c r="F3346">
        <v>32</v>
      </c>
    </row>
    <row r="3347" spans="1:6" ht="15" customHeight="1" x14ac:dyDescent="0.25">
      <c r="B3347" s="1" t="s">
        <v>730</v>
      </c>
      <c r="C3347" t="s">
        <v>686</v>
      </c>
      <c r="D3347">
        <v>50</v>
      </c>
      <c r="E3347">
        <v>4531</v>
      </c>
      <c r="F3347">
        <v>11</v>
      </c>
    </row>
    <row r="3348" spans="1:6" x14ac:dyDescent="0.25">
      <c r="B3348" s="1" t="s">
        <v>674</v>
      </c>
      <c r="C3348" t="s">
        <v>688</v>
      </c>
      <c r="D3348">
        <v>1269.0999999999999</v>
      </c>
      <c r="E3348">
        <v>115005</v>
      </c>
      <c r="F3348">
        <v>725</v>
      </c>
    </row>
    <row r="3349" spans="1:6" x14ac:dyDescent="0.25">
      <c r="B3349" s="1" t="s">
        <v>674</v>
      </c>
      <c r="C3349" t="s">
        <v>689</v>
      </c>
      <c r="D3349">
        <v>598.79999999999995</v>
      </c>
      <c r="E3349">
        <v>54263</v>
      </c>
      <c r="F3349">
        <v>199</v>
      </c>
    </row>
    <row r="3350" spans="1:6" x14ac:dyDescent="0.25">
      <c r="B3350" s="1" t="s">
        <v>703</v>
      </c>
      <c r="C3350" t="s">
        <v>689</v>
      </c>
      <c r="D3350">
        <v>260</v>
      </c>
      <c r="E3350">
        <v>23561</v>
      </c>
      <c r="F3350">
        <v>71</v>
      </c>
    </row>
    <row r="3351" spans="1:6" x14ac:dyDescent="0.25">
      <c r="B3351" s="1" t="s">
        <v>731</v>
      </c>
      <c r="C3351" t="s">
        <v>701</v>
      </c>
      <c r="D3351">
        <v>20.3</v>
      </c>
      <c r="E3351">
        <v>1840</v>
      </c>
      <c r="F3351">
        <v>4</v>
      </c>
    </row>
    <row r="3352" spans="1:6" x14ac:dyDescent="0.25">
      <c r="B3352" s="1" t="s">
        <v>704</v>
      </c>
      <c r="C3352" t="s">
        <v>743</v>
      </c>
      <c r="D3352">
        <v>662.7</v>
      </c>
      <c r="E3352">
        <v>21309</v>
      </c>
      <c r="F3352">
        <v>818</v>
      </c>
    </row>
    <row r="3353" spans="1:6" x14ac:dyDescent="0.25">
      <c r="B3353" s="1" t="s">
        <v>708</v>
      </c>
      <c r="C3353" t="s">
        <v>709</v>
      </c>
      <c r="D3353">
        <v>54.5</v>
      </c>
      <c r="E3353">
        <v>4939</v>
      </c>
      <c r="F3353">
        <v>0</v>
      </c>
    </row>
    <row r="3354" spans="1:6" x14ac:dyDescent="0.25">
      <c r="B3354" s="1" t="s">
        <v>715</v>
      </c>
      <c r="C3354" t="s">
        <v>718</v>
      </c>
      <c r="D3354">
        <v>222.5</v>
      </c>
      <c r="E3354">
        <v>20163</v>
      </c>
      <c r="F3354">
        <v>484</v>
      </c>
    </row>
    <row r="3355" spans="1:6" x14ac:dyDescent="0.25">
      <c r="B3355" s="1" t="s">
        <v>717</v>
      </c>
      <c r="C3355" t="s">
        <v>718</v>
      </c>
      <c r="D3355">
        <v>1700.9</v>
      </c>
      <c r="E3355">
        <v>154134</v>
      </c>
      <c r="F3355">
        <v>2001</v>
      </c>
    </row>
    <row r="3356" spans="1:6" x14ac:dyDescent="0.25">
      <c r="B3356" s="1" t="s">
        <v>1073</v>
      </c>
      <c r="C3356" t="s">
        <v>718</v>
      </c>
      <c r="D3356">
        <v>735.3</v>
      </c>
      <c r="E3356">
        <v>66632</v>
      </c>
      <c r="F3356">
        <v>865</v>
      </c>
    </row>
    <row r="3357" spans="1:6" x14ac:dyDescent="0.25">
      <c r="B3357" s="1" t="s">
        <v>734</v>
      </c>
      <c r="C3357" t="s">
        <v>1047</v>
      </c>
      <c r="D3357">
        <v>1537.7</v>
      </c>
      <c r="E3357">
        <v>139345</v>
      </c>
      <c r="F3357">
        <v>389</v>
      </c>
    </row>
    <row r="3358" spans="1:6" x14ac:dyDescent="0.25">
      <c r="B3358" s="1" t="s">
        <v>732</v>
      </c>
      <c r="C3358" t="s">
        <v>1047</v>
      </c>
      <c r="D3358">
        <v>291.5</v>
      </c>
      <c r="E3358">
        <v>26415</v>
      </c>
      <c r="F3358">
        <v>74</v>
      </c>
    </row>
    <row r="3359" spans="1:6" x14ac:dyDescent="0.25">
      <c r="B3359" s="1" t="s">
        <v>680</v>
      </c>
      <c r="C3359" t="s">
        <v>1087</v>
      </c>
      <c r="D3359">
        <v>504</v>
      </c>
      <c r="E3359">
        <v>38306</v>
      </c>
      <c r="F3359">
        <v>715</v>
      </c>
    </row>
    <row r="3360" spans="1:6" x14ac:dyDescent="0.25">
      <c r="B3360" s="1" t="s">
        <v>811</v>
      </c>
      <c r="C3360" t="s">
        <v>1088</v>
      </c>
      <c r="D3360">
        <v>75.7</v>
      </c>
      <c r="E3360">
        <v>6860</v>
      </c>
      <c r="F3360">
        <v>104</v>
      </c>
    </row>
    <row r="3362" spans="1:6" x14ac:dyDescent="0.25">
      <c r="A3362" s="49" t="s">
        <v>671</v>
      </c>
      <c r="D3362" s="49">
        <f>SUM(D3346:D3360)</f>
        <v>8121.5999999999995</v>
      </c>
      <c r="E3362" s="49">
        <f>SUM(E3346:E3360)</f>
        <v>689863</v>
      </c>
      <c r="F3362" s="49">
        <f>SUM(F3346:F3360)</f>
        <v>6492</v>
      </c>
    </row>
    <row r="3365" spans="1:6" x14ac:dyDescent="0.25">
      <c r="A3365" s="49" t="s">
        <v>553</v>
      </c>
    </row>
    <row r="3366" spans="1:6" x14ac:dyDescent="0.25">
      <c r="A3366" s="49" t="s">
        <v>649</v>
      </c>
      <c r="B3366" s="24"/>
      <c r="C3366" s="24"/>
      <c r="D3366" s="24"/>
      <c r="E3366" s="24"/>
      <c r="F3366" s="24"/>
    </row>
    <row r="3367" spans="1:6" ht="15" customHeight="1" x14ac:dyDescent="0.25">
      <c r="B3367" s="1" t="s">
        <v>672</v>
      </c>
      <c r="C3367" t="s">
        <v>1020</v>
      </c>
      <c r="D3367">
        <v>25.5</v>
      </c>
      <c r="E3367">
        <v>2332</v>
      </c>
      <c r="F3367">
        <v>14.19</v>
      </c>
    </row>
    <row r="3368" spans="1:6" x14ac:dyDescent="0.25">
      <c r="B3368" s="1" t="s">
        <v>682</v>
      </c>
      <c r="C3368" t="s">
        <v>673</v>
      </c>
      <c r="D3368">
        <v>6</v>
      </c>
      <c r="E3368">
        <v>549</v>
      </c>
      <c r="F3368">
        <v>2</v>
      </c>
    </row>
    <row r="3369" spans="1:6" x14ac:dyDescent="0.25">
      <c r="B3369" s="1" t="s">
        <v>1022</v>
      </c>
      <c r="C3369" t="s">
        <v>688</v>
      </c>
      <c r="D3369">
        <v>996.9</v>
      </c>
      <c r="E3369">
        <v>91164</v>
      </c>
      <c r="F3369">
        <v>485.42</v>
      </c>
    </row>
    <row r="3370" spans="1:6" x14ac:dyDescent="0.25">
      <c r="B3370" s="1" t="s">
        <v>1022</v>
      </c>
      <c r="C3370" t="s">
        <v>689</v>
      </c>
      <c r="D3370">
        <v>626.70000000000005</v>
      </c>
      <c r="E3370">
        <v>57310</v>
      </c>
      <c r="F3370">
        <v>236.19</v>
      </c>
    </row>
    <row r="3371" spans="1:6" x14ac:dyDescent="0.25">
      <c r="B3371" s="1" t="s">
        <v>703</v>
      </c>
      <c r="C3371" t="s">
        <v>688</v>
      </c>
      <c r="D3371">
        <v>149.9</v>
      </c>
      <c r="E3371">
        <v>13708</v>
      </c>
      <c r="F3371">
        <v>89.28</v>
      </c>
    </row>
    <row r="3372" spans="1:6" x14ac:dyDescent="0.25">
      <c r="B3372" s="1" t="s">
        <v>704</v>
      </c>
      <c r="C3372" t="s">
        <v>1023</v>
      </c>
      <c r="D3372">
        <v>689.6</v>
      </c>
      <c r="E3372">
        <v>29465</v>
      </c>
      <c r="F3372">
        <v>1043.26</v>
      </c>
    </row>
    <row r="3373" spans="1:6" x14ac:dyDescent="0.25">
      <c r="B3373" s="1" t="s">
        <v>678</v>
      </c>
      <c r="C3373" t="s">
        <v>709</v>
      </c>
      <c r="D3373">
        <v>287.60000000000002</v>
      </c>
      <c r="E3373">
        <v>26300</v>
      </c>
      <c r="F3373">
        <v>106.52</v>
      </c>
    </row>
    <row r="3374" spans="1:6" x14ac:dyDescent="0.25">
      <c r="B3374" s="1" t="s">
        <v>678</v>
      </c>
      <c r="C3374" t="s">
        <v>725</v>
      </c>
      <c r="D3374">
        <v>2061.1999999999998</v>
      </c>
      <c r="E3374">
        <v>188491</v>
      </c>
      <c r="F3374">
        <v>1566.58</v>
      </c>
    </row>
    <row r="3375" spans="1:6" x14ac:dyDescent="0.25">
      <c r="B3375" s="1" t="s">
        <v>678</v>
      </c>
      <c r="C3375" t="s">
        <v>725</v>
      </c>
      <c r="D3375">
        <v>873.4</v>
      </c>
      <c r="E3375">
        <v>79870</v>
      </c>
      <c r="F3375">
        <v>559.87</v>
      </c>
    </row>
    <row r="3376" spans="1:6" x14ac:dyDescent="0.25">
      <c r="B3376" s="1" t="s">
        <v>710</v>
      </c>
      <c r="C3376" t="s">
        <v>1089</v>
      </c>
      <c r="D3376">
        <v>751</v>
      </c>
      <c r="E3376">
        <v>68677</v>
      </c>
      <c r="F3376">
        <v>1041.26</v>
      </c>
    </row>
    <row r="3378" spans="1:6" x14ac:dyDescent="0.25">
      <c r="A3378" s="49" t="s">
        <v>671</v>
      </c>
      <c r="D3378" s="49">
        <f>SUM(D3367:D3376)</f>
        <v>6467.7999999999993</v>
      </c>
      <c r="E3378" s="49">
        <f>SUM(E3367:E3376)</f>
        <v>557866</v>
      </c>
      <c r="F3378" s="49">
        <f>SUM(F3367:F3376)</f>
        <v>5144.57</v>
      </c>
    </row>
    <row r="3381" spans="1:6" x14ac:dyDescent="0.25">
      <c r="A3381" s="49" t="s">
        <v>555</v>
      </c>
    </row>
    <row r="3382" spans="1:6" x14ac:dyDescent="0.25">
      <c r="A3382" s="49" t="s">
        <v>649</v>
      </c>
      <c r="B3382" s="24"/>
      <c r="C3382" s="24"/>
      <c r="D3382" s="24"/>
      <c r="E3382" s="24"/>
      <c r="F3382" s="24"/>
    </row>
    <row r="3383" spans="1:6" ht="15" customHeight="1" x14ac:dyDescent="0.25">
      <c r="B3383" s="1" t="s">
        <v>672</v>
      </c>
      <c r="C3383" t="s">
        <v>1020</v>
      </c>
      <c r="D3383">
        <v>10.9</v>
      </c>
      <c r="E3383">
        <v>998</v>
      </c>
      <c r="F3383">
        <v>5.12</v>
      </c>
    </row>
    <row r="3384" spans="1:6" ht="15" customHeight="1" x14ac:dyDescent="0.25">
      <c r="B3384" s="1" t="s">
        <v>1090</v>
      </c>
      <c r="C3384" t="s">
        <v>673</v>
      </c>
      <c r="D3384">
        <v>31.8</v>
      </c>
      <c r="E3384">
        <v>2913</v>
      </c>
      <c r="F3384">
        <v>9.7200000000000006</v>
      </c>
    </row>
    <row r="3385" spans="1:6" x14ac:dyDescent="0.25">
      <c r="B3385" s="1" t="s">
        <v>1091</v>
      </c>
      <c r="C3385" t="s">
        <v>688</v>
      </c>
      <c r="D3385">
        <v>648.9</v>
      </c>
      <c r="E3385">
        <v>59435</v>
      </c>
      <c r="F3385">
        <v>320.58999999999997</v>
      </c>
    </row>
    <row r="3386" spans="1:6" x14ac:dyDescent="0.25">
      <c r="B3386" s="1" t="s">
        <v>1091</v>
      </c>
      <c r="C3386" t="s">
        <v>689</v>
      </c>
      <c r="D3386">
        <v>272.89999999999998</v>
      </c>
      <c r="E3386">
        <v>24996</v>
      </c>
      <c r="F3386">
        <v>98.92</v>
      </c>
    </row>
    <row r="3387" spans="1:6" x14ac:dyDescent="0.25">
      <c r="B3387" s="1" t="s">
        <v>703</v>
      </c>
      <c r="C3387" t="s">
        <v>689</v>
      </c>
      <c r="D3387">
        <v>65.8</v>
      </c>
      <c r="E3387">
        <v>6027</v>
      </c>
      <c r="F3387">
        <v>21.46</v>
      </c>
    </row>
    <row r="3388" spans="1:6" x14ac:dyDescent="0.25">
      <c r="B3388" s="1" t="s">
        <v>704</v>
      </c>
      <c r="C3388" t="s">
        <v>1023</v>
      </c>
      <c r="D3388">
        <v>64.099999999999994</v>
      </c>
      <c r="E3388">
        <v>2748</v>
      </c>
      <c r="F3388">
        <v>120.94</v>
      </c>
    </row>
    <row r="3389" spans="1:6" x14ac:dyDescent="0.25">
      <c r="B3389" s="1" t="s">
        <v>1092</v>
      </c>
      <c r="C3389" t="s">
        <v>827</v>
      </c>
      <c r="D3389">
        <v>171.6</v>
      </c>
      <c r="E3389">
        <v>9029</v>
      </c>
      <c r="F3389">
        <v>490.38</v>
      </c>
    </row>
    <row r="3390" spans="1:6" x14ac:dyDescent="0.25">
      <c r="B3390" s="1" t="s">
        <v>678</v>
      </c>
      <c r="C3390" t="s">
        <v>709</v>
      </c>
      <c r="D3390">
        <v>81.599999999999994</v>
      </c>
      <c r="E3390">
        <v>7474</v>
      </c>
      <c r="F3390">
        <v>30.24</v>
      </c>
    </row>
    <row r="3391" spans="1:6" x14ac:dyDescent="0.25">
      <c r="B3391" s="1" t="s">
        <v>678</v>
      </c>
      <c r="C3391" t="s">
        <v>725</v>
      </c>
      <c r="D3391">
        <v>1174.5999999999999</v>
      </c>
      <c r="E3391">
        <v>107586</v>
      </c>
      <c r="F3391">
        <v>929.5</v>
      </c>
    </row>
    <row r="3392" spans="1:6" x14ac:dyDescent="0.25">
      <c r="B3392" s="1" t="s">
        <v>678</v>
      </c>
      <c r="C3392" t="s">
        <v>725</v>
      </c>
      <c r="D3392">
        <v>334.5</v>
      </c>
      <c r="E3392">
        <v>30638</v>
      </c>
      <c r="F3392">
        <v>210.4</v>
      </c>
    </row>
    <row r="3393" spans="1:6" x14ac:dyDescent="0.25">
      <c r="B3393" s="1" t="s">
        <v>1093</v>
      </c>
      <c r="C3393" t="s">
        <v>827</v>
      </c>
      <c r="D3393">
        <v>133.19999999999999</v>
      </c>
      <c r="E3393">
        <v>7009</v>
      </c>
      <c r="F3393">
        <v>128.04</v>
      </c>
    </row>
    <row r="3394" spans="1:6" x14ac:dyDescent="0.25">
      <c r="B3394" s="1" t="s">
        <v>680</v>
      </c>
      <c r="C3394" t="s">
        <v>743</v>
      </c>
      <c r="D3394">
        <v>549.9</v>
      </c>
      <c r="E3394">
        <v>50367</v>
      </c>
      <c r="F3394">
        <v>611.32000000000005</v>
      </c>
    </row>
    <row r="3396" spans="1:6" x14ac:dyDescent="0.25">
      <c r="A3396" s="49" t="s">
        <v>671</v>
      </c>
      <c r="D3396" s="49">
        <f>SUM(D3383:D3394)</f>
        <v>3539.7999999999997</v>
      </c>
      <c r="E3396" s="49">
        <f>SUM(E3383:E3394)</f>
        <v>309220</v>
      </c>
      <c r="F3396" s="49">
        <f>SUM(F3383:F3394)</f>
        <v>2976.63</v>
      </c>
    </row>
    <row r="3399" spans="1:6" x14ac:dyDescent="0.25">
      <c r="A3399" s="49" t="s">
        <v>557</v>
      </c>
    </row>
    <row r="3400" spans="1:6" x14ac:dyDescent="0.25">
      <c r="A3400" s="49" t="s">
        <v>649</v>
      </c>
      <c r="B3400" s="24"/>
      <c r="C3400" s="24"/>
      <c r="D3400" s="24"/>
      <c r="E3400" s="24"/>
      <c r="F3400" s="24"/>
    </row>
    <row r="3401" spans="1:6" ht="15" customHeight="1" x14ac:dyDescent="0.25">
      <c r="B3401" s="1" t="s">
        <v>678</v>
      </c>
      <c r="C3401" t="s">
        <v>718</v>
      </c>
      <c r="D3401">
        <v>1528.8</v>
      </c>
      <c r="E3401">
        <v>134070</v>
      </c>
      <c r="F3401">
        <v>1398.38</v>
      </c>
    </row>
    <row r="3402" spans="1:6" ht="15" customHeight="1" x14ac:dyDescent="0.25">
      <c r="B3402" s="1" t="s">
        <v>734</v>
      </c>
      <c r="C3402" t="s">
        <v>718</v>
      </c>
      <c r="D3402">
        <v>37</v>
      </c>
      <c r="E3402">
        <v>2524</v>
      </c>
      <c r="F3402">
        <v>37.799999999999997</v>
      </c>
    </row>
    <row r="3403" spans="1:6" x14ac:dyDescent="0.25">
      <c r="B3403" s="1" t="s">
        <v>680</v>
      </c>
      <c r="C3403" t="s">
        <v>1094</v>
      </c>
      <c r="D3403">
        <v>532.4</v>
      </c>
      <c r="E3403">
        <v>46689</v>
      </c>
      <c r="F3403">
        <v>611.97</v>
      </c>
    </row>
    <row r="3404" spans="1:6" x14ac:dyDescent="0.25">
      <c r="B3404" s="1" t="s">
        <v>704</v>
      </c>
      <c r="C3404" t="s">
        <v>749</v>
      </c>
      <c r="D3404">
        <v>342.7</v>
      </c>
      <c r="E3404">
        <v>16696</v>
      </c>
      <c r="F3404">
        <v>611.97</v>
      </c>
    </row>
    <row r="3405" spans="1:6" x14ac:dyDescent="0.25">
      <c r="B3405" s="1" t="s">
        <v>674</v>
      </c>
      <c r="C3405" t="s">
        <v>1095</v>
      </c>
      <c r="D3405">
        <v>283.8</v>
      </c>
      <c r="E3405">
        <v>24888</v>
      </c>
      <c r="F3405">
        <v>179.15</v>
      </c>
    </row>
    <row r="3406" spans="1:6" x14ac:dyDescent="0.25">
      <c r="B3406" s="1" t="s">
        <v>674</v>
      </c>
      <c r="C3406" t="s">
        <v>673</v>
      </c>
      <c r="D3406">
        <v>707.3</v>
      </c>
      <c r="E3406">
        <v>62027</v>
      </c>
      <c r="F3406">
        <v>215.13</v>
      </c>
    </row>
    <row r="3407" spans="1:6" x14ac:dyDescent="0.25">
      <c r="B3407" s="1" t="s">
        <v>703</v>
      </c>
      <c r="C3407" t="s">
        <v>1095</v>
      </c>
      <c r="D3407">
        <v>76.099999999999994</v>
      </c>
      <c r="E3407">
        <v>5191</v>
      </c>
      <c r="F3407">
        <v>41.76</v>
      </c>
    </row>
    <row r="3408" spans="1:6" x14ac:dyDescent="0.25">
      <c r="B3408" s="1" t="s">
        <v>865</v>
      </c>
      <c r="C3408" t="s">
        <v>675</v>
      </c>
      <c r="D3408">
        <v>6.6</v>
      </c>
      <c r="E3408">
        <v>450</v>
      </c>
      <c r="F3408">
        <v>3.6</v>
      </c>
    </row>
    <row r="3409" spans="1:6" x14ac:dyDescent="0.25">
      <c r="B3409" s="1" t="s">
        <v>1096</v>
      </c>
      <c r="C3409" t="s">
        <v>673</v>
      </c>
      <c r="D3409">
        <v>44.8</v>
      </c>
      <c r="E3409">
        <v>3056</v>
      </c>
      <c r="F3409">
        <v>13.62</v>
      </c>
    </row>
    <row r="3410" spans="1:6" x14ac:dyDescent="0.25">
      <c r="B3410" s="1" t="s">
        <v>672</v>
      </c>
      <c r="C3410" t="s">
        <v>686</v>
      </c>
      <c r="D3410">
        <v>5</v>
      </c>
      <c r="E3410">
        <v>341</v>
      </c>
      <c r="F3410">
        <v>2.4</v>
      </c>
    </row>
    <row r="3412" spans="1:6" x14ac:dyDescent="0.25">
      <c r="A3412" s="49" t="s">
        <v>671</v>
      </c>
      <c r="D3412" s="49">
        <f>SUM(D3401:D3410)</f>
        <v>3564.5</v>
      </c>
      <c r="E3412" s="49">
        <f>SUM(E3401:E3410)</f>
        <v>295932</v>
      </c>
      <c r="F3412" s="49">
        <f>SUM(F3401:F3410)</f>
        <v>3115.78</v>
      </c>
    </row>
    <row r="3415" spans="1:6" x14ac:dyDescent="0.25">
      <c r="A3415" s="49" t="s">
        <v>560</v>
      </c>
    </row>
    <row r="3416" spans="1:6" x14ac:dyDescent="0.25">
      <c r="A3416" s="49" t="s">
        <v>649</v>
      </c>
      <c r="B3416" s="24"/>
      <c r="C3416" s="24"/>
      <c r="D3416" s="24"/>
      <c r="E3416" s="24"/>
      <c r="F3416" s="24"/>
    </row>
    <row r="3417" spans="1:6" ht="15" customHeight="1" x14ac:dyDescent="0.25">
      <c r="B3417" s="1" t="s">
        <v>672</v>
      </c>
      <c r="C3417" t="s">
        <v>1020</v>
      </c>
      <c r="D3417">
        <v>31.8</v>
      </c>
      <c r="E3417">
        <v>3038</v>
      </c>
      <c r="F3417">
        <v>15.9</v>
      </c>
    </row>
    <row r="3418" spans="1:6" ht="15" customHeight="1" x14ac:dyDescent="0.25">
      <c r="B3418" s="1" t="s">
        <v>682</v>
      </c>
      <c r="C3418" t="s">
        <v>673</v>
      </c>
      <c r="D3418">
        <v>3</v>
      </c>
      <c r="E3418">
        <v>287</v>
      </c>
      <c r="F3418">
        <v>1</v>
      </c>
    </row>
    <row r="3419" spans="1:6" x14ac:dyDescent="0.25">
      <c r="B3419" s="1" t="s">
        <v>1097</v>
      </c>
      <c r="C3419" t="s">
        <v>688</v>
      </c>
      <c r="D3419">
        <v>458.3</v>
      </c>
      <c r="E3419">
        <v>43786</v>
      </c>
      <c r="F3419">
        <v>222.37</v>
      </c>
    </row>
    <row r="3420" spans="1:6" x14ac:dyDescent="0.25">
      <c r="B3420" s="1" t="s">
        <v>1097</v>
      </c>
      <c r="C3420" t="s">
        <v>689</v>
      </c>
      <c r="D3420">
        <v>578.79999999999995</v>
      </c>
      <c r="E3420">
        <v>55299</v>
      </c>
      <c r="F3420">
        <v>202.46</v>
      </c>
    </row>
    <row r="3421" spans="1:6" x14ac:dyDescent="0.25">
      <c r="B3421" s="1" t="s">
        <v>703</v>
      </c>
      <c r="C3421" t="s">
        <v>689</v>
      </c>
      <c r="D3421">
        <v>105.1</v>
      </c>
      <c r="E3421">
        <v>10041</v>
      </c>
      <c r="F3421">
        <v>36.619999999999997</v>
      </c>
    </row>
    <row r="3422" spans="1:6" x14ac:dyDescent="0.25">
      <c r="B3422" s="1" t="s">
        <v>678</v>
      </c>
      <c r="C3422" t="s">
        <v>709</v>
      </c>
      <c r="D3422">
        <v>129.9</v>
      </c>
      <c r="E3422">
        <v>12411</v>
      </c>
      <c r="F3422">
        <v>48.12</v>
      </c>
    </row>
    <row r="3423" spans="1:6" x14ac:dyDescent="0.25">
      <c r="B3423" s="1" t="s">
        <v>678</v>
      </c>
      <c r="C3423" t="s">
        <v>725</v>
      </c>
      <c r="D3423">
        <v>1335.7</v>
      </c>
      <c r="E3423">
        <v>127613</v>
      </c>
      <c r="F3423">
        <v>998.66</v>
      </c>
    </row>
    <row r="3424" spans="1:6" x14ac:dyDescent="0.25">
      <c r="B3424" s="1" t="s">
        <v>678</v>
      </c>
      <c r="C3424" t="s">
        <v>725</v>
      </c>
      <c r="D3424">
        <v>443.5</v>
      </c>
      <c r="E3424">
        <v>42327</v>
      </c>
      <c r="F3424">
        <v>278.94</v>
      </c>
    </row>
    <row r="3425" spans="1:6" x14ac:dyDescent="0.25">
      <c r="B3425" s="1" t="s">
        <v>710</v>
      </c>
      <c r="C3425" t="s">
        <v>1098</v>
      </c>
      <c r="D3425">
        <v>559.1</v>
      </c>
      <c r="E3425">
        <v>53416</v>
      </c>
      <c r="F3425">
        <v>756.76</v>
      </c>
    </row>
    <row r="3426" spans="1:6" x14ac:dyDescent="0.25">
      <c r="B3426" s="1" t="s">
        <v>867</v>
      </c>
      <c r="D3426">
        <v>54.3</v>
      </c>
      <c r="E3426">
        <v>5188</v>
      </c>
      <c r="F3426">
        <v>28.67</v>
      </c>
    </row>
    <row r="3428" spans="1:6" x14ac:dyDescent="0.25">
      <c r="A3428" s="49" t="s">
        <v>671</v>
      </c>
      <c r="D3428" s="49">
        <f>SUM(D3417:D3426)</f>
        <v>3699.5000000000005</v>
      </c>
      <c r="E3428" s="49">
        <f>SUM(E3417:E3426)</f>
        <v>353406</v>
      </c>
      <c r="F3428" s="49">
        <f>SUM(F3417:F3426)</f>
        <v>2589.5</v>
      </c>
    </row>
    <row r="3431" spans="1:6" x14ac:dyDescent="0.25">
      <c r="A3431" s="49" t="s">
        <v>563</v>
      </c>
    </row>
    <row r="3432" spans="1:6" x14ac:dyDescent="0.25">
      <c r="A3432" s="49" t="s">
        <v>649</v>
      </c>
      <c r="B3432" s="24"/>
      <c r="C3432" s="24"/>
      <c r="D3432" s="24"/>
      <c r="E3432" s="24"/>
      <c r="F3432" s="24"/>
    </row>
    <row r="3433" spans="1:6" ht="15" customHeight="1" x14ac:dyDescent="0.25">
      <c r="B3433" s="1" t="s">
        <v>672</v>
      </c>
      <c r="C3433" t="s">
        <v>1020</v>
      </c>
      <c r="D3433">
        <v>6.6</v>
      </c>
      <c r="E3433">
        <v>620</v>
      </c>
      <c r="F3433">
        <v>2.94</v>
      </c>
    </row>
    <row r="3434" spans="1:6" ht="15" customHeight="1" x14ac:dyDescent="0.25">
      <c r="B3434" s="1" t="s">
        <v>1099</v>
      </c>
      <c r="C3434" t="s">
        <v>673</v>
      </c>
      <c r="D3434">
        <v>271.7</v>
      </c>
      <c r="E3434">
        <v>25521</v>
      </c>
      <c r="F3434">
        <v>73.790000000000006</v>
      </c>
    </row>
    <row r="3435" spans="1:6" x14ac:dyDescent="0.25">
      <c r="B3435" s="1" t="s">
        <v>1022</v>
      </c>
      <c r="C3435" t="s">
        <v>688</v>
      </c>
      <c r="D3435">
        <v>767.8</v>
      </c>
      <c r="E3435">
        <v>72121</v>
      </c>
      <c r="F3435">
        <v>358.77</v>
      </c>
    </row>
    <row r="3436" spans="1:6" x14ac:dyDescent="0.25">
      <c r="B3436" s="1" t="s">
        <v>1022</v>
      </c>
      <c r="C3436" t="s">
        <v>689</v>
      </c>
      <c r="D3436">
        <v>744.7</v>
      </c>
      <c r="E3436">
        <v>69951</v>
      </c>
      <c r="F3436">
        <v>262.68</v>
      </c>
    </row>
    <row r="3437" spans="1:6" x14ac:dyDescent="0.25">
      <c r="B3437" s="1" t="s">
        <v>764</v>
      </c>
      <c r="C3437" t="s">
        <v>765</v>
      </c>
      <c r="D3437">
        <v>33.700000000000003</v>
      </c>
      <c r="E3437">
        <v>3166</v>
      </c>
      <c r="F3437">
        <v>11.4</v>
      </c>
    </row>
    <row r="3438" spans="1:6" x14ac:dyDescent="0.25">
      <c r="B3438" s="1" t="s">
        <v>704</v>
      </c>
      <c r="C3438" t="s">
        <v>1023</v>
      </c>
      <c r="D3438">
        <v>349.1</v>
      </c>
      <c r="E3438">
        <v>19185</v>
      </c>
      <c r="F3438">
        <v>486.27</v>
      </c>
    </row>
    <row r="3439" spans="1:6" x14ac:dyDescent="0.25">
      <c r="B3439" s="1" t="s">
        <v>678</v>
      </c>
      <c r="C3439" t="s">
        <v>718</v>
      </c>
      <c r="D3439">
        <v>923.7</v>
      </c>
      <c r="E3439">
        <v>86765</v>
      </c>
      <c r="F3439">
        <v>689.34</v>
      </c>
    </row>
    <row r="3440" spans="1:6" x14ac:dyDescent="0.25">
      <c r="B3440" s="1" t="s">
        <v>678</v>
      </c>
      <c r="C3440" t="s">
        <v>1024</v>
      </c>
      <c r="D3440">
        <v>1728.1</v>
      </c>
      <c r="E3440">
        <v>162324</v>
      </c>
      <c r="F3440">
        <v>1655.31</v>
      </c>
    </row>
    <row r="3441" spans="1:6" x14ac:dyDescent="0.25">
      <c r="B3441" s="1" t="s">
        <v>734</v>
      </c>
      <c r="C3441" t="s">
        <v>1024</v>
      </c>
      <c r="D3441">
        <v>117.7</v>
      </c>
      <c r="E3441">
        <v>11056</v>
      </c>
      <c r="F3441">
        <v>91.97</v>
      </c>
    </row>
    <row r="3442" spans="1:6" x14ac:dyDescent="0.25">
      <c r="B3442" s="1" t="s">
        <v>1100</v>
      </c>
      <c r="C3442" t="s">
        <v>1101</v>
      </c>
      <c r="D3442">
        <v>96.6</v>
      </c>
      <c r="E3442">
        <v>9074</v>
      </c>
      <c r="F3442">
        <v>333.15</v>
      </c>
    </row>
    <row r="3443" spans="1:6" x14ac:dyDescent="0.25">
      <c r="B3443" s="1" t="s">
        <v>1102</v>
      </c>
      <c r="C3443" t="s">
        <v>1103</v>
      </c>
      <c r="D3443">
        <v>430.4</v>
      </c>
      <c r="E3443">
        <v>0</v>
      </c>
      <c r="F3443">
        <v>484.63</v>
      </c>
    </row>
    <row r="3445" spans="1:6" x14ac:dyDescent="0.25">
      <c r="A3445" s="49" t="s">
        <v>671</v>
      </c>
      <c r="D3445" s="49">
        <f>SUM(D3433:D3443)</f>
        <v>5470.0999999999995</v>
      </c>
      <c r="E3445" s="49">
        <f>SUM(E3433:E3443)</f>
        <v>459783</v>
      </c>
      <c r="F3445" s="49">
        <f>SUM(F3433:F3443)</f>
        <v>4450.25</v>
      </c>
    </row>
    <row r="3448" spans="1:6" x14ac:dyDescent="0.25">
      <c r="A3448" s="49" t="s">
        <v>565</v>
      </c>
    </row>
    <row r="3449" spans="1:6" x14ac:dyDescent="0.25">
      <c r="A3449" s="49" t="s">
        <v>649</v>
      </c>
      <c r="B3449" s="24"/>
      <c r="C3449" s="24"/>
      <c r="D3449" s="24"/>
      <c r="E3449" s="24"/>
      <c r="F3449" s="24"/>
    </row>
    <row r="3450" spans="1:6" ht="15" customHeight="1" x14ac:dyDescent="0.25">
      <c r="B3450" s="1" t="s">
        <v>678</v>
      </c>
      <c r="C3450" t="s">
        <v>679</v>
      </c>
      <c r="D3450">
        <v>1135.0999999999999</v>
      </c>
      <c r="E3450">
        <v>99544</v>
      </c>
      <c r="F3450">
        <v>1146.54</v>
      </c>
    </row>
    <row r="3451" spans="1:6" ht="15" customHeight="1" x14ac:dyDescent="0.25">
      <c r="B3451" s="1" t="s">
        <v>926</v>
      </c>
      <c r="C3451" t="s">
        <v>679</v>
      </c>
      <c r="D3451">
        <v>109.8</v>
      </c>
      <c r="E3451">
        <v>7489</v>
      </c>
      <c r="F3451">
        <v>75.2</v>
      </c>
    </row>
    <row r="3452" spans="1:6" x14ac:dyDescent="0.25">
      <c r="B3452" s="1" t="s">
        <v>680</v>
      </c>
      <c r="C3452" t="s">
        <v>1104</v>
      </c>
      <c r="D3452">
        <v>254.7</v>
      </c>
      <c r="E3452">
        <v>22336</v>
      </c>
      <c r="F3452">
        <v>432.46</v>
      </c>
    </row>
    <row r="3453" spans="1:6" x14ac:dyDescent="0.25">
      <c r="B3453" s="1" t="s">
        <v>704</v>
      </c>
      <c r="C3453" t="s">
        <v>749</v>
      </c>
      <c r="D3453">
        <v>374</v>
      </c>
      <c r="E3453">
        <v>18221</v>
      </c>
      <c r="F3453">
        <v>541.97</v>
      </c>
    </row>
    <row r="3454" spans="1:6" x14ac:dyDescent="0.25">
      <c r="B3454" s="1" t="s">
        <v>736</v>
      </c>
      <c r="C3454" t="s">
        <v>1047</v>
      </c>
      <c r="D3454">
        <v>93.5</v>
      </c>
      <c r="E3454">
        <v>6377</v>
      </c>
      <c r="F3454">
        <v>57</v>
      </c>
    </row>
    <row r="3455" spans="1:6" x14ac:dyDescent="0.25">
      <c r="B3455" s="1" t="s">
        <v>674</v>
      </c>
      <c r="C3455" t="s">
        <v>1095</v>
      </c>
      <c r="D3455">
        <v>274.60000000000002</v>
      </c>
      <c r="E3455">
        <v>24081</v>
      </c>
      <c r="F3455">
        <v>165.93</v>
      </c>
    </row>
    <row r="3456" spans="1:6" x14ac:dyDescent="0.25">
      <c r="B3456" s="1" t="s">
        <v>674</v>
      </c>
      <c r="C3456" t="s">
        <v>673</v>
      </c>
      <c r="D3456">
        <v>163.1</v>
      </c>
      <c r="E3456">
        <v>14303</v>
      </c>
      <c r="F3456">
        <v>50.11</v>
      </c>
    </row>
    <row r="3457" spans="1:6" x14ac:dyDescent="0.25">
      <c r="B3457" s="1" t="s">
        <v>703</v>
      </c>
      <c r="C3457" t="s">
        <v>1095</v>
      </c>
      <c r="D3457">
        <v>23.4</v>
      </c>
      <c r="E3457">
        <v>1596</v>
      </c>
      <c r="F3457">
        <v>14.04</v>
      </c>
    </row>
    <row r="3458" spans="1:6" x14ac:dyDescent="0.25">
      <c r="B3458" s="1" t="s">
        <v>672</v>
      </c>
      <c r="C3458" t="s">
        <v>686</v>
      </c>
      <c r="D3458">
        <v>15.7</v>
      </c>
      <c r="E3458">
        <v>1071</v>
      </c>
      <c r="F3458">
        <v>7.8</v>
      </c>
    </row>
    <row r="3459" spans="1:6" x14ac:dyDescent="0.25">
      <c r="B3459" s="1" t="s">
        <v>672</v>
      </c>
      <c r="C3459" t="s">
        <v>673</v>
      </c>
      <c r="D3459">
        <v>29.7</v>
      </c>
      <c r="E3459">
        <v>2026</v>
      </c>
      <c r="F3459">
        <v>9.3000000000000007</v>
      </c>
    </row>
    <row r="3461" spans="1:6" x14ac:dyDescent="0.25">
      <c r="A3461" s="49" t="s">
        <v>671</v>
      </c>
      <c r="D3461" s="49">
        <f>SUM(D3450:D3459)</f>
        <v>2473.5999999999995</v>
      </c>
      <c r="E3461" s="49">
        <f>SUM(E3450:E3459)</f>
        <v>197044</v>
      </c>
      <c r="F3461" s="49">
        <f>SUM(F3450:F3459)</f>
        <v>2500.3500000000004</v>
      </c>
    </row>
    <row r="3464" spans="1:6" x14ac:dyDescent="0.25">
      <c r="A3464" s="49" t="s">
        <v>568</v>
      </c>
    </row>
    <row r="3465" spans="1:6" x14ac:dyDescent="0.25">
      <c r="A3465" s="49" t="s">
        <v>649</v>
      </c>
      <c r="B3465" s="24"/>
      <c r="C3465" s="24"/>
      <c r="D3465" s="24"/>
      <c r="E3465" s="24"/>
      <c r="F3465" s="24"/>
    </row>
    <row r="3466" spans="1:6" ht="15" customHeight="1" x14ac:dyDescent="0.25">
      <c r="B3466" s="1" t="s">
        <v>678</v>
      </c>
      <c r="C3466" t="s">
        <v>725</v>
      </c>
      <c r="D3466">
        <v>1070.4000000000001</v>
      </c>
      <c r="E3466">
        <v>93870</v>
      </c>
      <c r="F3466">
        <v>914.89</v>
      </c>
    </row>
    <row r="3467" spans="1:6" ht="15" customHeight="1" x14ac:dyDescent="0.25">
      <c r="B3467" s="1" t="s">
        <v>680</v>
      </c>
      <c r="C3467" t="s">
        <v>761</v>
      </c>
      <c r="D3467">
        <v>374.1</v>
      </c>
      <c r="E3467">
        <v>32807</v>
      </c>
      <c r="F3467">
        <v>498.78</v>
      </c>
    </row>
    <row r="3468" spans="1:6" x14ac:dyDescent="0.25">
      <c r="B3468" s="1" t="s">
        <v>704</v>
      </c>
      <c r="C3468" t="s">
        <v>749</v>
      </c>
      <c r="D3468">
        <v>369.1</v>
      </c>
      <c r="E3468">
        <v>17983</v>
      </c>
      <c r="F3468">
        <v>498.78</v>
      </c>
    </row>
    <row r="3469" spans="1:6" x14ac:dyDescent="0.25">
      <c r="B3469" s="1" t="s">
        <v>674</v>
      </c>
      <c r="C3469" t="s">
        <v>1095</v>
      </c>
      <c r="D3469">
        <v>149.5</v>
      </c>
      <c r="E3469">
        <v>13111</v>
      </c>
      <c r="F3469">
        <v>84</v>
      </c>
    </row>
    <row r="3470" spans="1:6" x14ac:dyDescent="0.25">
      <c r="B3470" s="1" t="s">
        <v>674</v>
      </c>
      <c r="C3470" t="s">
        <v>673</v>
      </c>
      <c r="D3470">
        <v>355.5</v>
      </c>
      <c r="E3470">
        <v>31176</v>
      </c>
      <c r="F3470">
        <v>108.3</v>
      </c>
    </row>
    <row r="3471" spans="1:6" x14ac:dyDescent="0.25">
      <c r="B3471" s="1" t="s">
        <v>703</v>
      </c>
      <c r="C3471" t="s">
        <v>1095</v>
      </c>
      <c r="D3471">
        <v>7.5</v>
      </c>
      <c r="E3471">
        <v>512</v>
      </c>
      <c r="F3471">
        <v>4.2</v>
      </c>
    </row>
    <row r="3472" spans="1:6" x14ac:dyDescent="0.25">
      <c r="B3472" s="1" t="s">
        <v>703</v>
      </c>
      <c r="C3472" t="s">
        <v>673</v>
      </c>
      <c r="D3472">
        <v>13.8</v>
      </c>
      <c r="E3472">
        <v>941</v>
      </c>
      <c r="F3472">
        <v>4.2</v>
      </c>
    </row>
    <row r="3473" spans="1:6" x14ac:dyDescent="0.25">
      <c r="B3473" s="1" t="s">
        <v>672</v>
      </c>
      <c r="C3473" t="s">
        <v>686</v>
      </c>
      <c r="D3473">
        <v>11.3</v>
      </c>
      <c r="E3473">
        <v>771</v>
      </c>
      <c r="F3473">
        <v>5.53</v>
      </c>
    </row>
    <row r="3474" spans="1:6" x14ac:dyDescent="0.25">
      <c r="B3474" s="1" t="s">
        <v>1105</v>
      </c>
      <c r="C3474" t="s">
        <v>675</v>
      </c>
      <c r="D3474">
        <v>7.4</v>
      </c>
      <c r="E3474">
        <v>649</v>
      </c>
      <c r="F3474">
        <v>3.68</v>
      </c>
    </row>
    <row r="3476" spans="1:6" x14ac:dyDescent="0.25">
      <c r="A3476" s="49" t="s">
        <v>671</v>
      </c>
      <c r="D3476" s="49">
        <f>SUM(D3466:D3474)</f>
        <v>2358.6000000000004</v>
      </c>
      <c r="E3476" s="49">
        <f>SUM(E3466:E3474)</f>
        <v>191820</v>
      </c>
      <c r="F3476" s="49">
        <f>SUM(F3466:F3474)</f>
        <v>2122.3599999999997</v>
      </c>
    </row>
    <row r="3479" spans="1:6" x14ac:dyDescent="0.25">
      <c r="A3479" s="49" t="s">
        <v>571</v>
      </c>
    </row>
    <row r="3480" spans="1:6" x14ac:dyDescent="0.25">
      <c r="A3480" s="49" t="s">
        <v>649</v>
      </c>
      <c r="B3480" s="24"/>
      <c r="C3480" s="24"/>
      <c r="D3480" s="24"/>
      <c r="E3480" s="24"/>
      <c r="F3480" s="24"/>
    </row>
    <row r="3481" spans="1:6" ht="15" customHeight="1" x14ac:dyDescent="0.25">
      <c r="B3481" s="1" t="s">
        <v>678</v>
      </c>
      <c r="C3481" t="s">
        <v>718</v>
      </c>
      <c r="D3481">
        <v>1748.6</v>
      </c>
      <c r="E3481">
        <v>153345</v>
      </c>
      <c r="F3481">
        <v>1677.13</v>
      </c>
    </row>
    <row r="3482" spans="1:6" ht="15" customHeight="1" x14ac:dyDescent="0.25">
      <c r="B3482" s="1" t="s">
        <v>734</v>
      </c>
      <c r="C3482" t="s">
        <v>718</v>
      </c>
      <c r="D3482">
        <v>94.3</v>
      </c>
      <c r="E3482">
        <v>6432</v>
      </c>
      <c r="F3482">
        <v>96.26</v>
      </c>
    </row>
    <row r="3483" spans="1:6" x14ac:dyDescent="0.25">
      <c r="B3483" s="1" t="s">
        <v>680</v>
      </c>
      <c r="C3483" t="s">
        <v>1094</v>
      </c>
      <c r="D3483">
        <v>660.1</v>
      </c>
      <c r="E3483">
        <v>57888</v>
      </c>
      <c r="F3483">
        <v>758.7</v>
      </c>
    </row>
    <row r="3484" spans="1:6" x14ac:dyDescent="0.25">
      <c r="B3484" s="1" t="s">
        <v>704</v>
      </c>
      <c r="C3484" t="s">
        <v>749</v>
      </c>
      <c r="D3484">
        <v>417.3</v>
      </c>
      <c r="E3484">
        <v>20331</v>
      </c>
      <c r="F3484">
        <v>758.7</v>
      </c>
    </row>
    <row r="3485" spans="1:6" x14ac:dyDescent="0.25">
      <c r="B3485" s="1" t="s">
        <v>674</v>
      </c>
      <c r="C3485" t="s">
        <v>675</v>
      </c>
      <c r="D3485">
        <v>433.5</v>
      </c>
      <c r="E3485">
        <v>38016</v>
      </c>
      <c r="F3485">
        <v>242.35</v>
      </c>
    </row>
    <row r="3486" spans="1:6" x14ac:dyDescent="0.25">
      <c r="B3486" s="1" t="s">
        <v>674</v>
      </c>
      <c r="C3486" t="s">
        <v>673</v>
      </c>
      <c r="D3486">
        <v>803.1</v>
      </c>
      <c r="E3486">
        <v>70429</v>
      </c>
      <c r="F3486">
        <v>243.73</v>
      </c>
    </row>
    <row r="3487" spans="1:6" x14ac:dyDescent="0.25">
      <c r="B3487" s="1" t="s">
        <v>703</v>
      </c>
      <c r="C3487" t="s">
        <v>673</v>
      </c>
      <c r="D3487">
        <v>179.4</v>
      </c>
      <c r="E3487">
        <v>12237</v>
      </c>
      <c r="F3487">
        <v>55.68</v>
      </c>
    </row>
    <row r="3488" spans="1:6" x14ac:dyDescent="0.25">
      <c r="B3488" s="1" t="s">
        <v>865</v>
      </c>
      <c r="C3488" t="s">
        <v>764</v>
      </c>
      <c r="D3488">
        <v>9.8000000000000007</v>
      </c>
      <c r="E3488">
        <v>668</v>
      </c>
      <c r="F3488">
        <v>2.72</v>
      </c>
    </row>
    <row r="3489" spans="1:6" x14ac:dyDescent="0.25">
      <c r="B3489" s="1" t="s">
        <v>672</v>
      </c>
      <c r="C3489" t="s">
        <v>686</v>
      </c>
      <c r="D3489">
        <v>19.2</v>
      </c>
      <c r="E3489">
        <v>1310</v>
      </c>
      <c r="F3489">
        <v>9.1999999999999993</v>
      </c>
    </row>
    <row r="3490" spans="1:6" x14ac:dyDescent="0.25">
      <c r="B3490" s="1" t="s">
        <v>1106</v>
      </c>
      <c r="C3490" t="s">
        <v>701</v>
      </c>
      <c r="D3490">
        <v>42.1</v>
      </c>
      <c r="E3490">
        <v>2872</v>
      </c>
      <c r="F3490">
        <v>12.9</v>
      </c>
    </row>
    <row r="3492" spans="1:6" x14ac:dyDescent="0.25">
      <c r="A3492" s="49" t="s">
        <v>671</v>
      </c>
      <c r="D3492" s="49">
        <f>SUM(D3481:D3490)</f>
        <v>4407.4000000000005</v>
      </c>
      <c r="E3492" s="49">
        <f>SUM(E3481:E3490)</f>
        <v>363528</v>
      </c>
      <c r="F3492" s="49">
        <f>SUM(F3481:F3490)</f>
        <v>3857.3699999999994</v>
      </c>
    </row>
    <row r="3495" spans="1:6" x14ac:dyDescent="0.25">
      <c r="A3495" s="49" t="s">
        <v>574</v>
      </c>
    </row>
    <row r="3496" spans="1:6" x14ac:dyDescent="0.25">
      <c r="A3496" s="49" t="s">
        <v>649</v>
      </c>
      <c r="B3496" s="24"/>
      <c r="C3496" s="24"/>
      <c r="D3496" s="24"/>
      <c r="E3496" s="24"/>
      <c r="F3496" s="24"/>
    </row>
    <row r="3497" spans="1:6" ht="15" customHeight="1" x14ac:dyDescent="0.25">
      <c r="B3497" s="1" t="s">
        <v>678</v>
      </c>
      <c r="C3497" t="s">
        <v>718</v>
      </c>
      <c r="D3497">
        <v>685.2</v>
      </c>
      <c r="E3497">
        <v>68435</v>
      </c>
      <c r="F3497">
        <v>644</v>
      </c>
    </row>
    <row r="3498" spans="1:6" ht="15" customHeight="1" x14ac:dyDescent="0.25">
      <c r="B3498" s="1" t="s">
        <v>678</v>
      </c>
      <c r="C3498" t="s">
        <v>1107</v>
      </c>
      <c r="D3498">
        <v>437.2</v>
      </c>
      <c r="E3498">
        <v>43666</v>
      </c>
      <c r="F3498">
        <v>467.6</v>
      </c>
    </row>
    <row r="3499" spans="1:6" x14ac:dyDescent="0.25">
      <c r="B3499" s="1" t="s">
        <v>1108</v>
      </c>
      <c r="C3499" t="s">
        <v>1101</v>
      </c>
      <c r="D3499">
        <v>195.3</v>
      </c>
      <c r="E3499">
        <v>19506</v>
      </c>
      <c r="F3499">
        <v>244.1</v>
      </c>
    </row>
    <row r="3500" spans="1:6" x14ac:dyDescent="0.25">
      <c r="B3500" s="1" t="s">
        <v>734</v>
      </c>
      <c r="C3500" t="s">
        <v>718</v>
      </c>
      <c r="D3500">
        <v>113.6</v>
      </c>
      <c r="E3500">
        <v>7748</v>
      </c>
      <c r="F3500">
        <v>106.8</v>
      </c>
    </row>
    <row r="3501" spans="1:6" x14ac:dyDescent="0.25">
      <c r="B3501" s="1" t="s">
        <v>680</v>
      </c>
      <c r="C3501" t="s">
        <v>751</v>
      </c>
      <c r="D3501">
        <v>473.9</v>
      </c>
      <c r="E3501">
        <v>47331</v>
      </c>
      <c r="F3501">
        <v>580.1</v>
      </c>
    </row>
    <row r="3502" spans="1:6" x14ac:dyDescent="0.25">
      <c r="B3502" s="1" t="s">
        <v>704</v>
      </c>
      <c r="C3502" t="s">
        <v>749</v>
      </c>
      <c r="D3502">
        <v>359.6</v>
      </c>
      <c r="E3502">
        <v>35915</v>
      </c>
      <c r="F3502">
        <v>580.1</v>
      </c>
    </row>
    <row r="3503" spans="1:6" x14ac:dyDescent="0.25">
      <c r="B3503" s="1" t="s">
        <v>775</v>
      </c>
      <c r="C3503" t="s">
        <v>689</v>
      </c>
      <c r="D3503">
        <v>396.5</v>
      </c>
      <c r="E3503">
        <v>39601</v>
      </c>
      <c r="F3503">
        <v>141.6</v>
      </c>
    </row>
    <row r="3504" spans="1:6" x14ac:dyDescent="0.25">
      <c r="B3504" s="1" t="s">
        <v>941</v>
      </c>
      <c r="C3504" t="s">
        <v>688</v>
      </c>
      <c r="D3504">
        <v>812.3</v>
      </c>
      <c r="E3504">
        <v>81129</v>
      </c>
      <c r="F3504">
        <v>451.3</v>
      </c>
    </row>
    <row r="3505" spans="1:6" x14ac:dyDescent="0.25">
      <c r="B3505" s="1" t="s">
        <v>703</v>
      </c>
      <c r="C3505" t="s">
        <v>689</v>
      </c>
      <c r="D3505">
        <v>144.30000000000001</v>
      </c>
      <c r="E3505">
        <v>9842</v>
      </c>
      <c r="F3505">
        <v>51.5</v>
      </c>
    </row>
    <row r="3506" spans="1:6" x14ac:dyDescent="0.25">
      <c r="B3506" s="1" t="s">
        <v>672</v>
      </c>
      <c r="C3506" t="s">
        <v>701</v>
      </c>
      <c r="D3506">
        <v>123.8</v>
      </c>
      <c r="E3506">
        <v>8444</v>
      </c>
      <c r="F3506">
        <v>39.9</v>
      </c>
    </row>
    <row r="3508" spans="1:6" x14ac:dyDescent="0.25">
      <c r="A3508" s="49" t="s">
        <v>671</v>
      </c>
      <c r="D3508" s="49">
        <f>SUM(D3497:D3506)</f>
        <v>3741.7</v>
      </c>
      <c r="E3508" s="49">
        <f>SUM(E3497:E3506)</f>
        <v>361617</v>
      </c>
      <c r="F3508" s="49">
        <f>SUM(F3497:F3506)</f>
        <v>3307</v>
      </c>
    </row>
    <row r="3511" spans="1:6" x14ac:dyDescent="0.25">
      <c r="A3511" s="49" t="s">
        <v>576</v>
      </c>
    </row>
    <row r="3512" spans="1:6" x14ac:dyDescent="0.25">
      <c r="A3512" s="49" t="s">
        <v>649</v>
      </c>
      <c r="B3512" s="24"/>
      <c r="C3512" s="24"/>
      <c r="D3512" s="24"/>
      <c r="E3512" s="24"/>
      <c r="F3512" s="24"/>
    </row>
    <row r="3513" spans="1:6" ht="15" customHeight="1" x14ac:dyDescent="0.25">
      <c r="B3513" s="1" t="s">
        <v>678</v>
      </c>
      <c r="C3513" t="s">
        <v>733</v>
      </c>
      <c r="D3513">
        <v>922.1</v>
      </c>
      <c r="E3513">
        <v>94342</v>
      </c>
      <c r="F3513">
        <v>1029.0999999999999</v>
      </c>
    </row>
    <row r="3514" spans="1:6" ht="15" customHeight="1" x14ac:dyDescent="0.25">
      <c r="B3514" s="1" t="s">
        <v>678</v>
      </c>
      <c r="C3514" t="s">
        <v>1109</v>
      </c>
      <c r="D3514">
        <v>1452.6</v>
      </c>
      <c r="E3514">
        <v>148618</v>
      </c>
      <c r="F3514">
        <v>1553.5</v>
      </c>
    </row>
    <row r="3515" spans="1:6" x14ac:dyDescent="0.25">
      <c r="B3515" s="1" t="s">
        <v>1110</v>
      </c>
      <c r="C3515" t="s">
        <v>1109</v>
      </c>
      <c r="D3515">
        <v>79.5</v>
      </c>
      <c r="E3515">
        <v>6197</v>
      </c>
      <c r="F3515">
        <v>85</v>
      </c>
    </row>
    <row r="3516" spans="1:6" x14ac:dyDescent="0.25">
      <c r="B3516" s="1" t="s">
        <v>734</v>
      </c>
      <c r="C3516" t="s">
        <v>1109</v>
      </c>
      <c r="D3516">
        <v>283.8</v>
      </c>
      <c r="E3516">
        <v>22123</v>
      </c>
      <c r="F3516">
        <v>176.3</v>
      </c>
    </row>
    <row r="3517" spans="1:6" x14ac:dyDescent="0.25">
      <c r="B3517" s="1" t="s">
        <v>734</v>
      </c>
      <c r="C3517" t="s">
        <v>1109</v>
      </c>
      <c r="D3517">
        <v>4.5</v>
      </c>
      <c r="E3517">
        <v>351</v>
      </c>
      <c r="F3517">
        <v>4.9000000000000004</v>
      </c>
    </row>
    <row r="3518" spans="1:6" x14ac:dyDescent="0.25">
      <c r="B3518" s="1" t="s">
        <v>690</v>
      </c>
      <c r="C3518" t="s">
        <v>1111</v>
      </c>
      <c r="D3518">
        <v>23.1</v>
      </c>
      <c r="E3518">
        <v>2363</v>
      </c>
      <c r="F3518">
        <v>33</v>
      </c>
    </row>
    <row r="3519" spans="1:6" x14ac:dyDescent="0.25">
      <c r="B3519" s="1" t="s">
        <v>861</v>
      </c>
      <c r="C3519" t="s">
        <v>884</v>
      </c>
      <c r="D3519">
        <v>266</v>
      </c>
      <c r="E3519">
        <v>27215</v>
      </c>
      <c r="F3519">
        <v>380</v>
      </c>
    </row>
    <row r="3520" spans="1:6" x14ac:dyDescent="0.25">
      <c r="B3520" s="1" t="s">
        <v>893</v>
      </c>
      <c r="C3520" t="s">
        <v>884</v>
      </c>
      <c r="D3520">
        <v>312</v>
      </c>
      <c r="E3520">
        <v>21281</v>
      </c>
      <c r="F3520">
        <v>390</v>
      </c>
    </row>
    <row r="3521" spans="1:6" x14ac:dyDescent="0.25">
      <c r="B3521" s="1" t="s">
        <v>672</v>
      </c>
      <c r="C3521" t="s">
        <v>686</v>
      </c>
      <c r="D3521">
        <v>39.700000000000003</v>
      </c>
      <c r="E3521">
        <v>3095</v>
      </c>
      <c r="F3521">
        <v>13.2</v>
      </c>
    </row>
    <row r="3522" spans="1:6" x14ac:dyDescent="0.25">
      <c r="B3522" s="1" t="s">
        <v>897</v>
      </c>
      <c r="C3522" t="s">
        <v>673</v>
      </c>
      <c r="D3522">
        <v>171.8</v>
      </c>
      <c r="E3522">
        <v>13392</v>
      </c>
      <c r="F3522">
        <v>46.4</v>
      </c>
    </row>
    <row r="3523" spans="1:6" x14ac:dyDescent="0.25">
      <c r="B3523" s="1" t="s">
        <v>674</v>
      </c>
      <c r="C3523" t="s">
        <v>688</v>
      </c>
      <c r="D3523">
        <v>859.1</v>
      </c>
      <c r="E3523">
        <v>87896</v>
      </c>
      <c r="F3523">
        <v>477.3</v>
      </c>
    </row>
    <row r="3524" spans="1:6" x14ac:dyDescent="0.25">
      <c r="B3524" s="1" t="s">
        <v>674</v>
      </c>
      <c r="C3524" t="s">
        <v>689</v>
      </c>
      <c r="D3524">
        <v>375.1</v>
      </c>
      <c r="E3524">
        <v>38377</v>
      </c>
      <c r="F3524">
        <v>134</v>
      </c>
    </row>
    <row r="3526" spans="1:6" x14ac:dyDescent="0.25">
      <c r="A3526" s="49" t="s">
        <v>671</v>
      </c>
      <c r="D3526" s="49">
        <f>SUM(D3513:D3524)</f>
        <v>4789.3</v>
      </c>
      <c r="E3526" s="49">
        <f>SUM(E3513:E3524)</f>
        <v>465250</v>
      </c>
      <c r="F3526" s="49">
        <f>SUM(F3513:F3524)</f>
        <v>4322.7</v>
      </c>
    </row>
    <row r="3529" spans="1:6" x14ac:dyDescent="0.25">
      <c r="A3529" s="49" t="s">
        <v>578</v>
      </c>
    </row>
    <row r="3530" spans="1:6" x14ac:dyDescent="0.25">
      <c r="A3530" s="49" t="s">
        <v>649</v>
      </c>
      <c r="B3530" s="24"/>
      <c r="C3530" s="24"/>
      <c r="D3530" s="24"/>
      <c r="E3530" s="24"/>
      <c r="F3530" s="24"/>
    </row>
    <row r="3531" spans="1:6" ht="15" customHeight="1" x14ac:dyDescent="0.25">
      <c r="B3531" s="1" t="s">
        <v>715</v>
      </c>
      <c r="C3531" t="s">
        <v>1112</v>
      </c>
      <c r="D3531">
        <v>323.2</v>
      </c>
      <c r="E3531">
        <v>32280</v>
      </c>
      <c r="F3531">
        <v>303.8</v>
      </c>
    </row>
    <row r="3532" spans="1:6" ht="15" customHeight="1" x14ac:dyDescent="0.25">
      <c r="B3532" s="1" t="s">
        <v>717</v>
      </c>
      <c r="C3532" t="s">
        <v>1112</v>
      </c>
      <c r="D3532">
        <v>1190.5</v>
      </c>
      <c r="E3532">
        <v>118902</v>
      </c>
      <c r="F3532">
        <v>1118.9000000000001</v>
      </c>
    </row>
    <row r="3533" spans="1:6" x14ac:dyDescent="0.25">
      <c r="B3533" s="1" t="s">
        <v>734</v>
      </c>
      <c r="C3533" t="s">
        <v>1112</v>
      </c>
      <c r="D3533">
        <v>96.2</v>
      </c>
      <c r="E3533">
        <v>8436</v>
      </c>
      <c r="F3533">
        <v>90.4</v>
      </c>
    </row>
    <row r="3534" spans="1:6" x14ac:dyDescent="0.25">
      <c r="B3534" s="1" t="s">
        <v>680</v>
      </c>
      <c r="C3534" t="s">
        <v>1113</v>
      </c>
      <c r="D3534">
        <v>315</v>
      </c>
      <c r="E3534">
        <v>31461</v>
      </c>
      <c r="F3534">
        <v>750</v>
      </c>
    </row>
    <row r="3535" spans="1:6" x14ac:dyDescent="0.25">
      <c r="B3535" s="1" t="s">
        <v>704</v>
      </c>
      <c r="C3535" t="s">
        <v>749</v>
      </c>
      <c r="D3535">
        <v>362.5</v>
      </c>
      <c r="E3535">
        <v>36205</v>
      </c>
      <c r="F3535">
        <v>710.7</v>
      </c>
    </row>
    <row r="3536" spans="1:6" x14ac:dyDescent="0.25">
      <c r="B3536" s="1" t="s">
        <v>775</v>
      </c>
      <c r="C3536" t="s">
        <v>689</v>
      </c>
      <c r="D3536">
        <v>552.20000000000005</v>
      </c>
      <c r="E3536">
        <v>55152</v>
      </c>
      <c r="F3536">
        <v>197.2</v>
      </c>
    </row>
    <row r="3537" spans="1:6" x14ac:dyDescent="0.25">
      <c r="B3537" s="1" t="s">
        <v>941</v>
      </c>
      <c r="C3537" t="s">
        <v>688</v>
      </c>
      <c r="D3537">
        <v>587.1</v>
      </c>
      <c r="E3537">
        <v>58637</v>
      </c>
      <c r="F3537">
        <v>326.2</v>
      </c>
    </row>
    <row r="3538" spans="1:6" x14ac:dyDescent="0.25">
      <c r="B3538" s="1" t="s">
        <v>703</v>
      </c>
      <c r="C3538" t="s">
        <v>688</v>
      </c>
      <c r="D3538">
        <v>47.9</v>
      </c>
      <c r="E3538">
        <v>4201</v>
      </c>
      <c r="F3538">
        <v>26.6</v>
      </c>
    </row>
    <row r="3539" spans="1:6" x14ac:dyDescent="0.25">
      <c r="B3539" s="1" t="s">
        <v>672</v>
      </c>
      <c r="C3539" t="s">
        <v>686</v>
      </c>
      <c r="D3539">
        <v>50.6</v>
      </c>
      <c r="E3539">
        <v>4437</v>
      </c>
      <c r="F3539">
        <v>23</v>
      </c>
    </row>
    <row r="3541" spans="1:6" x14ac:dyDescent="0.25">
      <c r="A3541" s="49" t="s">
        <v>671</v>
      </c>
      <c r="D3541" s="49">
        <f>SUM(D3531:D3539)</f>
        <v>3525.2000000000003</v>
      </c>
      <c r="E3541" s="49">
        <f>SUM(E3531:E3539)</f>
        <v>349711</v>
      </c>
      <c r="F3541" s="49">
        <f>SUM(F3531:F3539)</f>
        <v>3546.7999999999997</v>
      </c>
    </row>
    <row r="3544" spans="1:6" x14ac:dyDescent="0.25">
      <c r="A3544" s="49" t="s">
        <v>580</v>
      </c>
    </row>
    <row r="3545" spans="1:6" x14ac:dyDescent="0.25">
      <c r="A3545" s="49" t="s">
        <v>649</v>
      </c>
      <c r="B3545" s="24"/>
      <c r="C3545" s="24"/>
      <c r="D3545" s="24"/>
      <c r="E3545" s="24"/>
      <c r="F3545" s="24"/>
    </row>
    <row r="3546" spans="1:6" ht="15" customHeight="1" x14ac:dyDescent="0.25">
      <c r="B3546" s="1" t="s">
        <v>1114</v>
      </c>
      <c r="C3546" t="s">
        <v>733</v>
      </c>
      <c r="D3546">
        <v>680</v>
      </c>
      <c r="E3546">
        <v>67916</v>
      </c>
      <c r="F3546">
        <v>758.9</v>
      </c>
    </row>
    <row r="3547" spans="1:6" ht="15" customHeight="1" x14ac:dyDescent="0.25">
      <c r="B3547" s="1" t="s">
        <v>1114</v>
      </c>
      <c r="C3547" t="s">
        <v>1107</v>
      </c>
      <c r="D3547">
        <v>398.6</v>
      </c>
      <c r="E3547">
        <v>39811</v>
      </c>
      <c r="F3547">
        <v>426.3</v>
      </c>
    </row>
    <row r="3548" spans="1:6" x14ac:dyDescent="0.25">
      <c r="B3548" s="1" t="s">
        <v>734</v>
      </c>
      <c r="C3548" t="s">
        <v>733</v>
      </c>
      <c r="D3548">
        <v>16.399999999999999</v>
      </c>
      <c r="E3548">
        <v>1119</v>
      </c>
      <c r="F3548">
        <v>18.399999999999999</v>
      </c>
    </row>
    <row r="3549" spans="1:6" x14ac:dyDescent="0.25">
      <c r="B3549" s="1" t="s">
        <v>734</v>
      </c>
      <c r="C3549" t="s">
        <v>1107</v>
      </c>
      <c r="D3549">
        <v>281.60000000000002</v>
      </c>
      <c r="E3549">
        <v>19207</v>
      </c>
      <c r="F3549">
        <v>238</v>
      </c>
    </row>
    <row r="3550" spans="1:6" x14ac:dyDescent="0.25">
      <c r="B3550" s="1" t="s">
        <v>680</v>
      </c>
      <c r="C3550" t="s">
        <v>975</v>
      </c>
      <c r="D3550">
        <v>390</v>
      </c>
      <c r="E3550">
        <v>38952</v>
      </c>
      <c r="F3550">
        <v>520</v>
      </c>
    </row>
    <row r="3551" spans="1:6" x14ac:dyDescent="0.25">
      <c r="B3551" s="1" t="s">
        <v>1115</v>
      </c>
      <c r="C3551" t="s">
        <v>975</v>
      </c>
      <c r="D3551">
        <v>13.2</v>
      </c>
      <c r="E3551">
        <v>1318</v>
      </c>
      <c r="F3551">
        <v>12</v>
      </c>
    </row>
    <row r="3552" spans="1:6" x14ac:dyDescent="0.25">
      <c r="B3552" s="1" t="s">
        <v>704</v>
      </c>
      <c r="C3552" t="s">
        <v>749</v>
      </c>
      <c r="D3552">
        <v>224.5</v>
      </c>
      <c r="E3552">
        <v>22422</v>
      </c>
      <c r="F3552">
        <v>356.3</v>
      </c>
    </row>
    <row r="3553" spans="1:6" x14ac:dyDescent="0.25">
      <c r="B3553" s="1" t="s">
        <v>1116</v>
      </c>
      <c r="C3553" t="s">
        <v>749</v>
      </c>
      <c r="D3553">
        <v>13.2</v>
      </c>
      <c r="E3553">
        <v>1318</v>
      </c>
      <c r="F3553">
        <v>12</v>
      </c>
    </row>
    <row r="3554" spans="1:6" x14ac:dyDescent="0.25">
      <c r="B3554" s="1" t="s">
        <v>775</v>
      </c>
      <c r="C3554" t="s">
        <v>689</v>
      </c>
      <c r="D3554">
        <v>220.1</v>
      </c>
      <c r="E3554">
        <v>21983</v>
      </c>
      <c r="F3554">
        <v>78.599999999999994</v>
      </c>
    </row>
    <row r="3555" spans="1:6" x14ac:dyDescent="0.25">
      <c r="B3555" s="1" t="s">
        <v>941</v>
      </c>
      <c r="C3555" t="s">
        <v>688</v>
      </c>
      <c r="D3555">
        <v>524.70000000000005</v>
      </c>
      <c r="E3555">
        <v>52405</v>
      </c>
      <c r="F3555">
        <v>291.5</v>
      </c>
    </row>
    <row r="3556" spans="1:6" x14ac:dyDescent="0.25">
      <c r="B3556" s="1" t="s">
        <v>703</v>
      </c>
      <c r="C3556" t="s">
        <v>689</v>
      </c>
      <c r="D3556">
        <v>78.5</v>
      </c>
      <c r="E3556">
        <v>5354</v>
      </c>
      <c r="F3556">
        <v>28.1</v>
      </c>
    </row>
    <row r="3557" spans="1:6" x14ac:dyDescent="0.25">
      <c r="B3557" s="1" t="s">
        <v>672</v>
      </c>
      <c r="C3557" t="s">
        <v>686</v>
      </c>
      <c r="D3557">
        <v>46.2</v>
      </c>
      <c r="E3557">
        <v>3151</v>
      </c>
      <c r="F3557">
        <v>21</v>
      </c>
    </row>
    <row r="3558" spans="1:6" x14ac:dyDescent="0.25">
      <c r="B3558" s="1" t="s">
        <v>672</v>
      </c>
      <c r="C3558" t="s">
        <v>673</v>
      </c>
      <c r="D3558">
        <v>48.1</v>
      </c>
      <c r="E3558">
        <v>3281</v>
      </c>
      <c r="F3558">
        <v>13</v>
      </c>
    </row>
    <row r="3560" spans="1:6" x14ac:dyDescent="0.25">
      <c r="A3560" s="49" t="s">
        <v>671</v>
      </c>
      <c r="D3560" s="49">
        <f>SUM(D3546:D3558)</f>
        <v>2935.1</v>
      </c>
      <c r="E3560" s="49">
        <f>SUM(E3546:E3558)</f>
        <v>278237</v>
      </c>
      <c r="F3560" s="49">
        <f>SUM(F3546:F3558)</f>
        <v>2774.1</v>
      </c>
    </row>
    <row r="3563" spans="1:6" x14ac:dyDescent="0.25">
      <c r="A3563" s="49" t="s">
        <v>582</v>
      </c>
    </row>
    <row r="3564" spans="1:6" x14ac:dyDescent="0.25">
      <c r="A3564" s="49" t="s">
        <v>649</v>
      </c>
      <c r="B3564" s="24"/>
      <c r="C3564" s="24"/>
      <c r="D3564" s="24"/>
      <c r="E3564" s="24"/>
      <c r="F3564" s="24"/>
    </row>
    <row r="3565" spans="1:6" ht="15" customHeight="1" x14ac:dyDescent="0.25">
      <c r="B3565" s="1" t="s">
        <v>1114</v>
      </c>
      <c r="C3565" t="s">
        <v>733</v>
      </c>
      <c r="D3565">
        <v>330.8</v>
      </c>
      <c r="E3565">
        <v>33039</v>
      </c>
      <c r="F3565">
        <v>351.2</v>
      </c>
    </row>
    <row r="3566" spans="1:6" ht="15" customHeight="1" x14ac:dyDescent="0.25">
      <c r="B3566" s="1" t="s">
        <v>1114</v>
      </c>
      <c r="C3566" t="s">
        <v>1107</v>
      </c>
      <c r="D3566">
        <v>233.7</v>
      </c>
      <c r="E3566">
        <v>23341</v>
      </c>
      <c r="F3566">
        <v>249.9</v>
      </c>
    </row>
    <row r="3567" spans="1:6" x14ac:dyDescent="0.25">
      <c r="B3567" s="1" t="s">
        <v>763</v>
      </c>
      <c r="C3567" t="s">
        <v>1107</v>
      </c>
      <c r="D3567">
        <v>27.2</v>
      </c>
      <c r="E3567">
        <v>2717</v>
      </c>
      <c r="F3567">
        <v>34.5</v>
      </c>
    </row>
    <row r="3568" spans="1:6" x14ac:dyDescent="0.25">
      <c r="B3568" s="1" t="s">
        <v>734</v>
      </c>
      <c r="C3568" t="s">
        <v>733</v>
      </c>
      <c r="D3568">
        <v>11.2</v>
      </c>
      <c r="E3568">
        <v>764</v>
      </c>
      <c r="F3568">
        <v>12.5</v>
      </c>
    </row>
    <row r="3569" spans="1:6" x14ac:dyDescent="0.25">
      <c r="B3569" s="1" t="s">
        <v>734</v>
      </c>
      <c r="C3569" t="s">
        <v>1107</v>
      </c>
      <c r="D3569">
        <v>130.80000000000001</v>
      </c>
      <c r="E3569">
        <v>8922</v>
      </c>
      <c r="F3569">
        <v>110.6</v>
      </c>
    </row>
    <row r="3570" spans="1:6" x14ac:dyDescent="0.25">
      <c r="B3570" s="1" t="s">
        <v>680</v>
      </c>
      <c r="C3570" t="s">
        <v>975</v>
      </c>
      <c r="D3570">
        <v>273</v>
      </c>
      <c r="E3570">
        <v>27266</v>
      </c>
      <c r="F3570">
        <v>350</v>
      </c>
    </row>
    <row r="3571" spans="1:6" x14ac:dyDescent="0.25">
      <c r="B3571" s="1" t="s">
        <v>1115</v>
      </c>
      <c r="C3571" t="s">
        <v>1117</v>
      </c>
      <c r="D3571">
        <v>13.2</v>
      </c>
      <c r="E3571">
        <v>1318</v>
      </c>
      <c r="F3571">
        <v>12</v>
      </c>
    </row>
    <row r="3572" spans="1:6" x14ac:dyDescent="0.25">
      <c r="B3572" s="1" t="s">
        <v>704</v>
      </c>
      <c r="C3572" t="s">
        <v>749</v>
      </c>
      <c r="D3572">
        <v>165.3</v>
      </c>
      <c r="E3572">
        <v>16510</v>
      </c>
      <c r="F3572">
        <v>246.7</v>
      </c>
    </row>
    <row r="3573" spans="1:6" x14ac:dyDescent="0.25">
      <c r="B3573" s="1" t="s">
        <v>1116</v>
      </c>
      <c r="C3573" t="s">
        <v>749</v>
      </c>
      <c r="D3573">
        <v>13.2</v>
      </c>
      <c r="E3573">
        <v>1318</v>
      </c>
      <c r="F3573">
        <v>12</v>
      </c>
    </row>
    <row r="3574" spans="1:6" x14ac:dyDescent="0.25">
      <c r="B3574" s="1" t="s">
        <v>775</v>
      </c>
      <c r="C3574" t="s">
        <v>689</v>
      </c>
      <c r="D3574">
        <v>88.3</v>
      </c>
      <c r="E3574">
        <v>8819</v>
      </c>
      <c r="F3574">
        <v>31.6</v>
      </c>
    </row>
    <row r="3575" spans="1:6" x14ac:dyDescent="0.25">
      <c r="B3575" s="1" t="s">
        <v>941</v>
      </c>
      <c r="C3575" t="s">
        <v>688</v>
      </c>
      <c r="D3575">
        <v>238.4</v>
      </c>
      <c r="E3575">
        <v>23810</v>
      </c>
      <c r="F3575">
        <v>132.5</v>
      </c>
    </row>
    <row r="3576" spans="1:6" x14ac:dyDescent="0.25">
      <c r="B3576" s="1" t="s">
        <v>703</v>
      </c>
      <c r="C3576" t="s">
        <v>689</v>
      </c>
      <c r="D3576">
        <v>36.700000000000003</v>
      </c>
      <c r="E3576">
        <v>2503</v>
      </c>
      <c r="F3576">
        <v>13.1</v>
      </c>
    </row>
    <row r="3577" spans="1:6" x14ac:dyDescent="0.25">
      <c r="B3577" s="1" t="s">
        <v>672</v>
      </c>
      <c r="C3577" t="s">
        <v>673</v>
      </c>
      <c r="D3577">
        <v>70.3</v>
      </c>
      <c r="E3577">
        <v>4795</v>
      </c>
      <c r="F3577">
        <v>19</v>
      </c>
    </row>
    <row r="3579" spans="1:6" x14ac:dyDescent="0.25">
      <c r="A3579" s="49" t="s">
        <v>671</v>
      </c>
      <c r="D3579" s="49">
        <f>SUM(D3565:D3577)</f>
        <v>1632.1000000000001</v>
      </c>
      <c r="E3579" s="49">
        <f>SUM(E3565:E3577)</f>
        <v>155122</v>
      </c>
      <c r="F3579" s="49">
        <f>SUM(F3565:F3577)</f>
        <v>1575.6</v>
      </c>
    </row>
    <row r="3582" spans="1:6" x14ac:dyDescent="0.25">
      <c r="A3582" s="49" t="s">
        <v>585</v>
      </c>
    </row>
    <row r="3583" spans="1:6" x14ac:dyDescent="0.25">
      <c r="A3583" s="49" t="s">
        <v>649</v>
      </c>
      <c r="B3583" s="24"/>
      <c r="C3583" s="24"/>
      <c r="D3583" s="24"/>
      <c r="E3583" s="24"/>
      <c r="F3583" s="24"/>
    </row>
    <row r="3584" spans="1:6" ht="15" customHeight="1" x14ac:dyDescent="0.25">
      <c r="B3584" s="1" t="s">
        <v>715</v>
      </c>
      <c r="C3584" t="s">
        <v>725</v>
      </c>
      <c r="D3584">
        <v>80.2</v>
      </c>
      <c r="E3584">
        <v>7815</v>
      </c>
      <c r="F3584">
        <v>65.7</v>
      </c>
    </row>
    <row r="3585" spans="1:6" ht="15" customHeight="1" x14ac:dyDescent="0.25">
      <c r="B3585" s="1" t="s">
        <v>717</v>
      </c>
      <c r="C3585" t="s">
        <v>725</v>
      </c>
      <c r="D3585">
        <v>109.8</v>
      </c>
      <c r="E3585">
        <v>10699</v>
      </c>
      <c r="F3585">
        <v>90</v>
      </c>
    </row>
    <row r="3586" spans="1:6" x14ac:dyDescent="0.25">
      <c r="B3586" s="1" t="s">
        <v>1118</v>
      </c>
      <c r="C3586" t="s">
        <v>725</v>
      </c>
      <c r="D3586">
        <v>49.9</v>
      </c>
      <c r="E3586">
        <v>4862</v>
      </c>
      <c r="F3586">
        <v>32.799999999999997</v>
      </c>
    </row>
    <row r="3587" spans="1:6" x14ac:dyDescent="0.25">
      <c r="B3587" s="1" t="s">
        <v>734</v>
      </c>
      <c r="C3587" t="s">
        <v>725</v>
      </c>
      <c r="D3587">
        <v>11.9</v>
      </c>
      <c r="E3587">
        <v>812</v>
      </c>
      <c r="F3587">
        <v>9.8000000000000007</v>
      </c>
    </row>
    <row r="3588" spans="1:6" x14ac:dyDescent="0.25">
      <c r="B3588" s="1" t="s">
        <v>678</v>
      </c>
      <c r="C3588" t="s">
        <v>725</v>
      </c>
      <c r="D3588">
        <v>56</v>
      </c>
      <c r="E3588">
        <v>3547</v>
      </c>
      <c r="F3588">
        <v>45.9</v>
      </c>
    </row>
    <row r="3589" spans="1:6" x14ac:dyDescent="0.25">
      <c r="B3589" s="1" t="s">
        <v>680</v>
      </c>
      <c r="C3589" t="s">
        <v>1084</v>
      </c>
      <c r="D3589">
        <v>118.3</v>
      </c>
      <c r="E3589">
        <v>11527</v>
      </c>
      <c r="F3589">
        <v>122.4</v>
      </c>
    </row>
    <row r="3590" spans="1:6" x14ac:dyDescent="0.25">
      <c r="B3590" s="1" t="s">
        <v>704</v>
      </c>
      <c r="C3590" t="s">
        <v>749</v>
      </c>
      <c r="D3590">
        <v>70.7</v>
      </c>
      <c r="E3590">
        <v>6889</v>
      </c>
      <c r="F3590">
        <v>102.5</v>
      </c>
    </row>
    <row r="3591" spans="1:6" x14ac:dyDescent="0.25">
      <c r="B3591" s="1" t="s">
        <v>775</v>
      </c>
      <c r="C3591" t="s">
        <v>689</v>
      </c>
      <c r="D3591">
        <v>42.5</v>
      </c>
      <c r="E3591">
        <v>4141</v>
      </c>
      <c r="F3591">
        <v>15.2</v>
      </c>
    </row>
    <row r="3592" spans="1:6" x14ac:dyDescent="0.25">
      <c r="B3592" s="1" t="s">
        <v>941</v>
      </c>
      <c r="C3592" t="s">
        <v>688</v>
      </c>
      <c r="D3592">
        <v>36.200000000000003</v>
      </c>
      <c r="E3592">
        <v>3527</v>
      </c>
      <c r="F3592">
        <v>20.100000000000001</v>
      </c>
    </row>
    <row r="3593" spans="1:6" x14ac:dyDescent="0.25">
      <c r="B3593" s="1" t="s">
        <v>703</v>
      </c>
      <c r="C3593" t="s">
        <v>689</v>
      </c>
      <c r="D3593">
        <v>5.9</v>
      </c>
      <c r="E3593">
        <v>402</v>
      </c>
      <c r="F3593">
        <v>2.1</v>
      </c>
    </row>
    <row r="3594" spans="1:6" x14ac:dyDescent="0.25">
      <c r="B3594" s="1" t="s">
        <v>672</v>
      </c>
      <c r="C3594" t="s">
        <v>673</v>
      </c>
      <c r="D3594">
        <v>9.6999999999999993</v>
      </c>
      <c r="E3594">
        <v>662</v>
      </c>
      <c r="F3594">
        <v>2.6</v>
      </c>
    </row>
    <row r="3596" spans="1:6" x14ac:dyDescent="0.25">
      <c r="A3596" s="49" t="s">
        <v>671</v>
      </c>
      <c r="D3596" s="49">
        <f>SUM(D3584:D3594)</f>
        <v>591.1</v>
      </c>
      <c r="E3596" s="49">
        <f>SUM(E3584:E3594)</f>
        <v>54883</v>
      </c>
      <c r="F3596" s="49">
        <f>SUM(F3584:F3594)</f>
        <v>509.10000000000008</v>
      </c>
    </row>
    <row r="3599" spans="1:6" x14ac:dyDescent="0.25">
      <c r="A3599" s="49" t="s">
        <v>587</v>
      </c>
    </row>
    <row r="3600" spans="1:6" x14ac:dyDescent="0.25">
      <c r="A3600" s="49" t="s">
        <v>649</v>
      </c>
      <c r="B3600" s="24"/>
      <c r="C3600" s="24"/>
      <c r="D3600" s="24"/>
      <c r="E3600" s="24"/>
      <c r="F3600" s="24"/>
    </row>
    <row r="3601" spans="1:6" ht="15" customHeight="1" x14ac:dyDescent="0.25">
      <c r="B3601" s="1" t="s">
        <v>715</v>
      </c>
      <c r="C3601" t="s">
        <v>725</v>
      </c>
      <c r="D3601">
        <v>375.8</v>
      </c>
      <c r="E3601">
        <v>37533</v>
      </c>
      <c r="F3601">
        <v>308</v>
      </c>
    </row>
    <row r="3602" spans="1:6" ht="15" customHeight="1" x14ac:dyDescent="0.25">
      <c r="B3602" s="1" t="s">
        <v>717</v>
      </c>
      <c r="C3602" t="s">
        <v>725</v>
      </c>
      <c r="D3602">
        <v>1372.1</v>
      </c>
      <c r="E3602">
        <v>137040</v>
      </c>
      <c r="F3602">
        <v>1124.7</v>
      </c>
    </row>
    <row r="3603" spans="1:6" x14ac:dyDescent="0.25">
      <c r="B3603" s="1" t="s">
        <v>1118</v>
      </c>
      <c r="C3603" t="s">
        <v>725</v>
      </c>
      <c r="D3603">
        <v>500.7</v>
      </c>
      <c r="E3603">
        <v>50008</v>
      </c>
      <c r="F3603">
        <v>329.4</v>
      </c>
    </row>
    <row r="3604" spans="1:6" ht="30" x14ac:dyDescent="0.25">
      <c r="B3604" s="1" t="s">
        <v>1119</v>
      </c>
      <c r="C3604" t="s">
        <v>709</v>
      </c>
      <c r="D3604">
        <v>231.8</v>
      </c>
      <c r="E3604">
        <v>23151</v>
      </c>
      <c r="F3604">
        <v>110.4</v>
      </c>
    </row>
    <row r="3605" spans="1:6" x14ac:dyDescent="0.25">
      <c r="B3605" s="1" t="s">
        <v>734</v>
      </c>
      <c r="C3605" t="s">
        <v>725</v>
      </c>
      <c r="D3605">
        <v>117.8</v>
      </c>
      <c r="E3605">
        <v>8609</v>
      </c>
      <c r="F3605">
        <v>96.5</v>
      </c>
    </row>
    <row r="3606" spans="1:6" x14ac:dyDescent="0.25">
      <c r="B3606" s="1" t="s">
        <v>1120</v>
      </c>
      <c r="C3606" t="s">
        <v>709</v>
      </c>
      <c r="D3606">
        <v>66.5</v>
      </c>
      <c r="E3606">
        <v>4860</v>
      </c>
      <c r="F3606">
        <v>31.7</v>
      </c>
    </row>
    <row r="3607" spans="1:6" x14ac:dyDescent="0.25">
      <c r="B3607" s="1" t="s">
        <v>710</v>
      </c>
      <c r="C3607" t="s">
        <v>749</v>
      </c>
      <c r="D3607">
        <v>767.3</v>
      </c>
      <c r="E3607">
        <v>76635</v>
      </c>
      <c r="F3607">
        <v>1023</v>
      </c>
    </row>
    <row r="3608" spans="1:6" x14ac:dyDescent="0.25">
      <c r="B3608" s="1" t="s">
        <v>704</v>
      </c>
      <c r="C3608" t="s">
        <v>749</v>
      </c>
      <c r="D3608">
        <v>472.4</v>
      </c>
      <c r="E3608">
        <v>47181</v>
      </c>
      <c r="F3608">
        <v>774.4</v>
      </c>
    </row>
    <row r="3609" spans="1:6" x14ac:dyDescent="0.25">
      <c r="B3609" s="1" t="s">
        <v>775</v>
      </c>
      <c r="C3609" t="s">
        <v>689</v>
      </c>
      <c r="D3609">
        <v>550.70000000000005</v>
      </c>
      <c r="E3609">
        <v>55002</v>
      </c>
      <c r="F3609">
        <v>196.7</v>
      </c>
    </row>
    <row r="3610" spans="1:6" x14ac:dyDescent="0.25">
      <c r="B3610" s="1" t="s">
        <v>941</v>
      </c>
      <c r="C3610" t="s">
        <v>688</v>
      </c>
      <c r="D3610">
        <v>1063.5</v>
      </c>
      <c r="E3610">
        <v>106218</v>
      </c>
      <c r="F3610">
        <v>590.79999999999995</v>
      </c>
    </row>
    <row r="3611" spans="1:6" x14ac:dyDescent="0.25">
      <c r="B3611" s="1" t="s">
        <v>703</v>
      </c>
      <c r="C3611" t="s">
        <v>688</v>
      </c>
      <c r="D3611">
        <v>250</v>
      </c>
      <c r="E3611">
        <v>18270</v>
      </c>
      <c r="F3611">
        <v>89.3</v>
      </c>
    </row>
    <row r="3612" spans="1:6" x14ac:dyDescent="0.25">
      <c r="B3612" s="1" t="s">
        <v>672</v>
      </c>
      <c r="C3612" t="s">
        <v>686</v>
      </c>
      <c r="D3612">
        <v>75.900000000000006</v>
      </c>
      <c r="E3612">
        <v>5547</v>
      </c>
      <c r="F3612">
        <v>34.5</v>
      </c>
    </row>
    <row r="3614" spans="1:6" x14ac:dyDescent="0.25">
      <c r="A3614" s="49" t="s">
        <v>671</v>
      </c>
      <c r="D3614" s="49">
        <f>SUM(D3601:D3612)</f>
        <v>5844.5</v>
      </c>
      <c r="E3614" s="49">
        <f>SUM(E3601:E3612)</f>
        <v>570054</v>
      </c>
      <c r="F3614" s="49">
        <f>SUM(F3601:F3612)</f>
        <v>4709.3999999999996</v>
      </c>
    </row>
    <row r="3617" spans="1:6" x14ac:dyDescent="0.25">
      <c r="A3617" s="49" t="s">
        <v>589</v>
      </c>
    </row>
    <row r="3618" spans="1:6" x14ac:dyDescent="0.25">
      <c r="A3618" s="49" t="s">
        <v>649</v>
      </c>
      <c r="B3618" s="24"/>
      <c r="C3618" s="24"/>
      <c r="D3618" s="24"/>
      <c r="E3618" s="24"/>
      <c r="F3618" s="24"/>
    </row>
    <row r="3619" spans="1:6" ht="15" customHeight="1" x14ac:dyDescent="0.25">
      <c r="B3619" s="1" t="s">
        <v>1114</v>
      </c>
      <c r="C3619" t="s">
        <v>909</v>
      </c>
      <c r="D3619">
        <v>49.4</v>
      </c>
      <c r="E3619">
        <v>4332</v>
      </c>
      <c r="F3619">
        <v>65</v>
      </c>
    </row>
    <row r="3620" spans="1:6" ht="15" customHeight="1" x14ac:dyDescent="0.25">
      <c r="B3620" s="1" t="s">
        <v>1114</v>
      </c>
      <c r="C3620" t="s">
        <v>909</v>
      </c>
      <c r="D3620">
        <v>92.7</v>
      </c>
      <c r="E3620">
        <v>8129</v>
      </c>
      <c r="F3620">
        <v>109.1</v>
      </c>
    </row>
    <row r="3621" spans="1:6" x14ac:dyDescent="0.25">
      <c r="B3621" s="1" t="s">
        <v>734</v>
      </c>
      <c r="C3621" t="s">
        <v>1121</v>
      </c>
      <c r="D3621">
        <v>72.099999999999994</v>
      </c>
      <c r="E3621">
        <v>3864</v>
      </c>
      <c r="F3621">
        <v>70</v>
      </c>
    </row>
    <row r="3622" spans="1:6" x14ac:dyDescent="0.25">
      <c r="B3622" s="1" t="s">
        <v>734</v>
      </c>
      <c r="C3622" t="s">
        <v>1122</v>
      </c>
      <c r="D3622">
        <v>13.3</v>
      </c>
      <c r="E3622">
        <v>713</v>
      </c>
      <c r="F3622">
        <v>27.8</v>
      </c>
    </row>
    <row r="3623" spans="1:6" x14ac:dyDescent="0.25">
      <c r="B3623" s="1" t="s">
        <v>734</v>
      </c>
      <c r="C3623" t="s">
        <v>1122</v>
      </c>
      <c r="D3623">
        <v>3.6</v>
      </c>
      <c r="E3623">
        <v>54</v>
      </c>
      <c r="F3623">
        <v>12.1</v>
      </c>
    </row>
    <row r="3624" spans="1:6" x14ac:dyDescent="0.25">
      <c r="B3624" s="1" t="s">
        <v>680</v>
      </c>
      <c r="C3624" t="s">
        <v>761</v>
      </c>
      <c r="D3624">
        <v>87.8</v>
      </c>
      <c r="E3624">
        <v>7700</v>
      </c>
      <c r="F3624">
        <v>105.84</v>
      </c>
    </row>
    <row r="3625" spans="1:6" x14ac:dyDescent="0.25">
      <c r="B3625" s="1" t="s">
        <v>722</v>
      </c>
      <c r="C3625" t="s">
        <v>673</v>
      </c>
      <c r="D3625">
        <v>47.8</v>
      </c>
      <c r="E3625">
        <v>2562</v>
      </c>
      <c r="F3625">
        <v>41.5</v>
      </c>
    </row>
    <row r="3626" spans="1:6" x14ac:dyDescent="0.25">
      <c r="B3626" s="1" t="s">
        <v>690</v>
      </c>
      <c r="C3626" t="s">
        <v>1111</v>
      </c>
      <c r="D3626">
        <v>59.3</v>
      </c>
      <c r="E3626">
        <v>5200</v>
      </c>
      <c r="F3626">
        <v>105.84</v>
      </c>
    </row>
    <row r="3627" spans="1:6" x14ac:dyDescent="0.25">
      <c r="B3627" s="1" t="s">
        <v>1123</v>
      </c>
      <c r="C3627" t="s">
        <v>1111</v>
      </c>
      <c r="D3627">
        <v>35.299999999999997</v>
      </c>
      <c r="E3627">
        <v>1892</v>
      </c>
      <c r="F3627">
        <v>41.5</v>
      </c>
    </row>
    <row r="3628" spans="1:6" x14ac:dyDescent="0.25">
      <c r="B3628" s="1" t="s">
        <v>775</v>
      </c>
      <c r="C3628" t="s">
        <v>689</v>
      </c>
      <c r="D3628">
        <v>2.8</v>
      </c>
      <c r="E3628">
        <v>246</v>
      </c>
      <c r="F3628">
        <v>1</v>
      </c>
    </row>
    <row r="3629" spans="1:6" x14ac:dyDescent="0.25">
      <c r="B3629" s="1" t="s">
        <v>941</v>
      </c>
      <c r="C3629" t="s">
        <v>688</v>
      </c>
      <c r="D3629">
        <v>43.4</v>
      </c>
      <c r="E3629">
        <v>3806</v>
      </c>
      <c r="F3629">
        <v>31</v>
      </c>
    </row>
    <row r="3630" spans="1:6" x14ac:dyDescent="0.25">
      <c r="B3630" s="1" t="s">
        <v>672</v>
      </c>
      <c r="C3630" t="s">
        <v>673</v>
      </c>
      <c r="D3630">
        <v>29.4</v>
      </c>
      <c r="E3630">
        <v>1576</v>
      </c>
      <c r="F3630">
        <v>9.1999999999999993</v>
      </c>
    </row>
    <row r="3632" spans="1:6" x14ac:dyDescent="0.25">
      <c r="A3632" s="49" t="s">
        <v>671</v>
      </c>
      <c r="D3632" s="49">
        <f>SUM(D3619:D3630)</f>
        <v>536.9</v>
      </c>
      <c r="E3632" s="49">
        <f>SUM(E3619:E3630)</f>
        <v>40074</v>
      </c>
      <c r="F3632" s="49">
        <f>SUM(F3619:F3630)</f>
        <v>619.88000000000011</v>
      </c>
    </row>
    <row r="3635" spans="1:6" x14ac:dyDescent="0.25">
      <c r="A3635" s="49" t="s">
        <v>591</v>
      </c>
    </row>
    <row r="3636" spans="1:6" x14ac:dyDescent="0.25">
      <c r="A3636" s="49" t="s">
        <v>649</v>
      </c>
      <c r="B3636" s="24"/>
      <c r="C3636" s="24"/>
      <c r="D3636" s="24"/>
      <c r="E3636" s="24"/>
      <c r="F3636" s="24"/>
    </row>
    <row r="3637" spans="1:6" ht="15" customHeight="1" x14ac:dyDescent="0.25">
      <c r="B3637" s="1" t="s">
        <v>715</v>
      </c>
      <c r="C3637" t="s">
        <v>1124</v>
      </c>
      <c r="D3637">
        <v>108.2</v>
      </c>
      <c r="E3637">
        <v>10016</v>
      </c>
      <c r="F3637">
        <v>308</v>
      </c>
    </row>
    <row r="3638" spans="1:6" ht="15" customHeight="1" x14ac:dyDescent="0.25">
      <c r="B3638" s="1" t="s">
        <v>717</v>
      </c>
      <c r="C3638" t="s">
        <v>1125</v>
      </c>
      <c r="D3638">
        <v>908.2</v>
      </c>
      <c r="E3638">
        <v>84070</v>
      </c>
      <c r="F3638">
        <v>1035.2</v>
      </c>
    </row>
    <row r="3639" spans="1:6" x14ac:dyDescent="0.25">
      <c r="B3639" s="1" t="s">
        <v>734</v>
      </c>
      <c r="C3639" t="s">
        <v>1125</v>
      </c>
      <c r="D3639">
        <v>51.1</v>
      </c>
      <c r="E3639">
        <v>3485</v>
      </c>
      <c r="F3639">
        <v>48</v>
      </c>
    </row>
    <row r="3640" spans="1:6" x14ac:dyDescent="0.25">
      <c r="B3640" s="1" t="s">
        <v>680</v>
      </c>
      <c r="C3640" t="s">
        <v>749</v>
      </c>
      <c r="D3640">
        <v>364.7</v>
      </c>
      <c r="E3640">
        <v>33760</v>
      </c>
      <c r="F3640">
        <v>561</v>
      </c>
    </row>
    <row r="3641" spans="1:6" x14ac:dyDescent="0.25">
      <c r="B3641" s="1" t="s">
        <v>704</v>
      </c>
      <c r="C3641" t="s">
        <v>749</v>
      </c>
      <c r="D3641">
        <v>244</v>
      </c>
      <c r="E3641">
        <v>22587</v>
      </c>
      <c r="F3641">
        <v>478.45</v>
      </c>
    </row>
    <row r="3642" spans="1:6" x14ac:dyDescent="0.25">
      <c r="B3642" s="1" t="s">
        <v>775</v>
      </c>
      <c r="C3642" t="s">
        <v>689</v>
      </c>
      <c r="D3642">
        <v>162.9</v>
      </c>
      <c r="E3642">
        <v>15079</v>
      </c>
      <c r="F3642">
        <v>58.19</v>
      </c>
    </row>
    <row r="3643" spans="1:6" x14ac:dyDescent="0.25">
      <c r="B3643" s="1" t="s">
        <v>941</v>
      </c>
      <c r="C3643" t="s">
        <v>688</v>
      </c>
      <c r="D3643">
        <v>639.20000000000005</v>
      </c>
      <c r="E3643">
        <v>59169</v>
      </c>
      <c r="F3643">
        <v>355.1</v>
      </c>
    </row>
    <row r="3644" spans="1:6" x14ac:dyDescent="0.25">
      <c r="B3644" s="1" t="s">
        <v>703</v>
      </c>
      <c r="C3644" t="s">
        <v>688</v>
      </c>
      <c r="D3644">
        <v>78.400000000000006</v>
      </c>
      <c r="E3644">
        <v>7257</v>
      </c>
      <c r="F3644">
        <v>49</v>
      </c>
    </row>
    <row r="3645" spans="1:6" x14ac:dyDescent="0.25">
      <c r="B3645" s="1" t="s">
        <v>672</v>
      </c>
      <c r="C3645" t="s">
        <v>686</v>
      </c>
      <c r="D3645">
        <v>17.600000000000001</v>
      </c>
      <c r="E3645">
        <v>1286</v>
      </c>
      <c r="F3645">
        <v>8</v>
      </c>
    </row>
    <row r="3647" spans="1:6" x14ac:dyDescent="0.25">
      <c r="A3647" s="49" t="s">
        <v>671</v>
      </c>
      <c r="D3647" s="49">
        <f>SUM(D3637:D3645)</f>
        <v>2574.3000000000002</v>
      </c>
      <c r="E3647" s="49">
        <f>SUM(E3637:E3645)</f>
        <v>236709</v>
      </c>
      <c r="F3647" s="49">
        <f>SUM(F3637:F3645)</f>
        <v>2900.94</v>
      </c>
    </row>
    <row r="3650" spans="1:6" x14ac:dyDescent="0.25">
      <c r="A3650" s="49" t="s">
        <v>593</v>
      </c>
    </row>
    <row r="3651" spans="1:6" x14ac:dyDescent="0.25">
      <c r="A3651" s="49" t="s">
        <v>649</v>
      </c>
      <c r="B3651" s="24"/>
      <c r="C3651" s="24"/>
      <c r="D3651" s="24"/>
      <c r="E3651" s="24"/>
      <c r="F3651" s="24"/>
    </row>
    <row r="3652" spans="1:6" ht="15" customHeight="1" x14ac:dyDescent="0.25">
      <c r="B3652" s="1" t="s">
        <v>678</v>
      </c>
      <c r="C3652" t="s">
        <v>858</v>
      </c>
      <c r="D3652">
        <v>854.1</v>
      </c>
      <c r="E3652">
        <v>79062</v>
      </c>
      <c r="F3652">
        <v>785.5</v>
      </c>
    </row>
    <row r="3653" spans="1:6" ht="15" customHeight="1" x14ac:dyDescent="0.25">
      <c r="B3653" s="1" t="s">
        <v>710</v>
      </c>
      <c r="C3653" t="s">
        <v>1126</v>
      </c>
      <c r="D3653">
        <v>274.39999999999998</v>
      </c>
      <c r="E3653">
        <v>25401</v>
      </c>
      <c r="F3653">
        <v>308</v>
      </c>
    </row>
    <row r="3654" spans="1:6" x14ac:dyDescent="0.25">
      <c r="B3654" s="1" t="s">
        <v>704</v>
      </c>
      <c r="C3654" t="s">
        <v>749</v>
      </c>
      <c r="D3654">
        <v>69.8</v>
      </c>
      <c r="E3654">
        <v>6461</v>
      </c>
      <c r="F3654">
        <v>114.5</v>
      </c>
    </row>
    <row r="3655" spans="1:6" x14ac:dyDescent="0.25">
      <c r="B3655" s="1" t="s">
        <v>690</v>
      </c>
      <c r="C3655" t="s">
        <v>950</v>
      </c>
      <c r="D3655">
        <v>73.900000000000006</v>
      </c>
      <c r="E3655">
        <v>6841</v>
      </c>
      <c r="F3655">
        <v>154</v>
      </c>
    </row>
    <row r="3656" spans="1:6" x14ac:dyDescent="0.25">
      <c r="B3656" s="1" t="s">
        <v>775</v>
      </c>
      <c r="C3656" t="s">
        <v>689</v>
      </c>
      <c r="D3656">
        <v>25.9</v>
      </c>
      <c r="E3656">
        <v>2398</v>
      </c>
      <c r="F3656">
        <v>2.8</v>
      </c>
    </row>
    <row r="3657" spans="1:6" x14ac:dyDescent="0.25">
      <c r="B3657" s="1" t="s">
        <v>941</v>
      </c>
      <c r="C3657" t="s">
        <v>688</v>
      </c>
      <c r="D3657">
        <v>263.39999999999998</v>
      </c>
      <c r="E3657">
        <v>24382</v>
      </c>
      <c r="F3657">
        <v>146.4</v>
      </c>
    </row>
    <row r="3658" spans="1:6" x14ac:dyDescent="0.25">
      <c r="B3658" s="1" t="s">
        <v>703</v>
      </c>
      <c r="C3658" t="s">
        <v>688</v>
      </c>
      <c r="D3658">
        <v>20.9</v>
      </c>
      <c r="E3658">
        <v>1426</v>
      </c>
      <c r="F3658">
        <v>19</v>
      </c>
    </row>
    <row r="3659" spans="1:6" x14ac:dyDescent="0.25">
      <c r="B3659" s="1" t="s">
        <v>672</v>
      </c>
      <c r="C3659" t="s">
        <v>686</v>
      </c>
      <c r="D3659">
        <v>6.9</v>
      </c>
      <c r="E3659">
        <v>471</v>
      </c>
      <c r="F3659">
        <v>3.1</v>
      </c>
    </row>
    <row r="3661" spans="1:6" x14ac:dyDescent="0.25">
      <c r="A3661" s="49" t="s">
        <v>671</v>
      </c>
      <c r="D3661" s="49">
        <f>SUM(D3652:D3659)</f>
        <v>1589.3000000000002</v>
      </c>
      <c r="E3661" s="49">
        <f>SUM(E3652:E3659)</f>
        <v>146442</v>
      </c>
      <c r="F3661" s="49">
        <f>SUM(F3652:F3659)</f>
        <v>1533.3</v>
      </c>
    </row>
    <row r="3664" spans="1:6" x14ac:dyDescent="0.25">
      <c r="A3664" s="49" t="s">
        <v>595</v>
      </c>
    </row>
    <row r="3665" spans="1:6" x14ac:dyDescent="0.25">
      <c r="A3665" s="49" t="s">
        <v>649</v>
      </c>
      <c r="B3665" s="24"/>
      <c r="C3665" s="24"/>
      <c r="D3665" s="24"/>
      <c r="E3665" s="24"/>
      <c r="F3665" s="24"/>
    </row>
    <row r="3666" spans="1:6" ht="15" customHeight="1" x14ac:dyDescent="0.25">
      <c r="B3666" s="1" t="s">
        <v>678</v>
      </c>
      <c r="C3666" t="s">
        <v>1127</v>
      </c>
      <c r="D3666">
        <v>488</v>
      </c>
      <c r="E3666">
        <v>45173</v>
      </c>
      <c r="F3666">
        <v>439.6</v>
      </c>
    </row>
    <row r="3667" spans="1:6" ht="15" customHeight="1" x14ac:dyDescent="0.25">
      <c r="B3667" s="1" t="s">
        <v>678</v>
      </c>
      <c r="C3667" t="s">
        <v>1127</v>
      </c>
      <c r="D3667">
        <v>61.8</v>
      </c>
      <c r="E3667">
        <v>5721</v>
      </c>
      <c r="F3667">
        <v>45.1</v>
      </c>
    </row>
    <row r="3668" spans="1:6" x14ac:dyDescent="0.25">
      <c r="B3668" s="1" t="s">
        <v>678</v>
      </c>
      <c r="C3668" t="s">
        <v>1127</v>
      </c>
      <c r="D3668">
        <v>12.9</v>
      </c>
      <c r="E3668">
        <v>754</v>
      </c>
      <c r="F3668">
        <v>11.6</v>
      </c>
    </row>
    <row r="3669" spans="1:6" x14ac:dyDescent="0.25">
      <c r="B3669" s="1" t="s">
        <v>678</v>
      </c>
      <c r="C3669" t="s">
        <v>1127</v>
      </c>
      <c r="D3669">
        <v>3</v>
      </c>
      <c r="E3669">
        <v>175</v>
      </c>
      <c r="F3669">
        <v>2.2000000000000002</v>
      </c>
    </row>
    <row r="3670" spans="1:6" x14ac:dyDescent="0.25">
      <c r="B3670" s="1" t="s">
        <v>1128</v>
      </c>
      <c r="C3670" t="s">
        <v>761</v>
      </c>
      <c r="D3670">
        <v>173.5</v>
      </c>
      <c r="E3670">
        <v>16061</v>
      </c>
      <c r="F3670">
        <v>206.6</v>
      </c>
    </row>
    <row r="3671" spans="1:6" x14ac:dyDescent="0.25">
      <c r="B3671" s="1" t="s">
        <v>683</v>
      </c>
      <c r="C3671" t="s">
        <v>761</v>
      </c>
      <c r="D3671">
        <v>10.4</v>
      </c>
      <c r="E3671">
        <v>963</v>
      </c>
      <c r="F3671">
        <v>33.700000000000003</v>
      </c>
    </row>
    <row r="3672" spans="1:6" x14ac:dyDescent="0.25">
      <c r="B3672" s="1" t="s">
        <v>1129</v>
      </c>
      <c r="C3672" t="s">
        <v>761</v>
      </c>
      <c r="D3672">
        <v>8.1</v>
      </c>
      <c r="E3672">
        <v>474</v>
      </c>
      <c r="F3672">
        <v>9.6</v>
      </c>
    </row>
    <row r="3673" spans="1:6" x14ac:dyDescent="0.25">
      <c r="B3673" s="1" t="s">
        <v>1130</v>
      </c>
      <c r="C3673" t="s">
        <v>1131</v>
      </c>
      <c r="D3673">
        <v>136.9</v>
      </c>
      <c r="E3673">
        <v>12673</v>
      </c>
      <c r="F3673">
        <v>240.3</v>
      </c>
    </row>
    <row r="3674" spans="1:6" x14ac:dyDescent="0.25">
      <c r="B3674" s="1" t="s">
        <v>1132</v>
      </c>
      <c r="C3674" t="s">
        <v>1131</v>
      </c>
      <c r="D3674">
        <v>5.5</v>
      </c>
      <c r="E3674">
        <v>322</v>
      </c>
      <c r="F3674">
        <v>9.6</v>
      </c>
    </row>
    <row r="3675" spans="1:6" x14ac:dyDescent="0.25">
      <c r="B3675" s="1" t="s">
        <v>941</v>
      </c>
      <c r="C3675" t="s">
        <v>688</v>
      </c>
      <c r="D3675">
        <v>118.4</v>
      </c>
      <c r="E3675">
        <v>10960</v>
      </c>
      <c r="F3675">
        <v>74</v>
      </c>
    </row>
    <row r="3676" spans="1:6" x14ac:dyDescent="0.25">
      <c r="B3676" s="1" t="s">
        <v>1133</v>
      </c>
      <c r="C3676" t="s">
        <v>673</v>
      </c>
      <c r="D3676">
        <v>34</v>
      </c>
      <c r="E3676">
        <v>3147</v>
      </c>
      <c r="F3676">
        <v>14.8</v>
      </c>
    </row>
    <row r="3677" spans="1:6" x14ac:dyDescent="0.25">
      <c r="B3677" s="1" t="s">
        <v>1134</v>
      </c>
      <c r="C3677" t="s">
        <v>689</v>
      </c>
      <c r="D3677">
        <v>9.6999999999999993</v>
      </c>
      <c r="E3677">
        <v>567</v>
      </c>
      <c r="F3677">
        <v>4.2</v>
      </c>
    </row>
    <row r="3678" spans="1:6" x14ac:dyDescent="0.25">
      <c r="B3678" s="1" t="s">
        <v>897</v>
      </c>
      <c r="C3678" t="s">
        <v>686</v>
      </c>
      <c r="D3678">
        <v>6.2</v>
      </c>
      <c r="E3678">
        <v>362</v>
      </c>
      <c r="F3678">
        <v>3.1</v>
      </c>
    </row>
    <row r="3680" spans="1:6" x14ac:dyDescent="0.25">
      <c r="A3680" s="49" t="s">
        <v>671</v>
      </c>
      <c r="D3680" s="49">
        <f>SUM(D3666:D3678)</f>
        <v>1068.4000000000001</v>
      </c>
      <c r="E3680" s="49">
        <f>SUM(E3666:E3678)</f>
        <v>97352</v>
      </c>
      <c r="F3680" s="49">
        <f>SUM(F3666:F3678)</f>
        <v>1094.4000000000001</v>
      </c>
    </row>
    <row r="3683" spans="1:6" x14ac:dyDescent="0.25">
      <c r="A3683" s="49" t="s">
        <v>597</v>
      </c>
    </row>
    <row r="3684" spans="1:6" x14ac:dyDescent="0.25">
      <c r="A3684" s="49" t="s">
        <v>649</v>
      </c>
      <c r="B3684" s="24"/>
      <c r="C3684" s="24"/>
      <c r="D3684" s="24"/>
      <c r="E3684" s="24"/>
      <c r="F3684" s="24"/>
    </row>
    <row r="3685" spans="1:6" ht="15" customHeight="1" x14ac:dyDescent="0.25">
      <c r="B3685" s="1" t="s">
        <v>678</v>
      </c>
      <c r="C3685" t="s">
        <v>1135</v>
      </c>
      <c r="D3685">
        <v>1698.6</v>
      </c>
      <c r="E3685">
        <v>157236</v>
      </c>
      <c r="F3685">
        <v>1617.7</v>
      </c>
    </row>
    <row r="3686" spans="1:6" ht="15" customHeight="1" x14ac:dyDescent="0.25">
      <c r="B3686" s="1" t="s">
        <v>678</v>
      </c>
      <c r="C3686" t="s">
        <v>1135</v>
      </c>
      <c r="D3686">
        <v>294.8</v>
      </c>
      <c r="E3686">
        <v>27289</v>
      </c>
      <c r="F3686">
        <v>324</v>
      </c>
    </row>
    <row r="3687" spans="1:6" x14ac:dyDescent="0.25">
      <c r="B3687" s="1" t="s">
        <v>678</v>
      </c>
      <c r="C3687" t="s">
        <v>1135</v>
      </c>
      <c r="D3687">
        <v>196.3</v>
      </c>
      <c r="E3687">
        <v>18171</v>
      </c>
      <c r="F3687">
        <v>223.1</v>
      </c>
    </row>
    <row r="3688" spans="1:6" x14ac:dyDescent="0.25">
      <c r="B3688" s="1" t="s">
        <v>734</v>
      </c>
      <c r="C3688" t="s">
        <v>1135</v>
      </c>
      <c r="D3688">
        <v>128.19999999999999</v>
      </c>
      <c r="E3688">
        <v>9369</v>
      </c>
      <c r="F3688">
        <v>122.1</v>
      </c>
    </row>
    <row r="3689" spans="1:6" x14ac:dyDescent="0.25">
      <c r="B3689" s="1" t="s">
        <v>1136</v>
      </c>
      <c r="C3689" t="s">
        <v>1135</v>
      </c>
      <c r="D3689">
        <v>11.1</v>
      </c>
      <c r="E3689">
        <v>811</v>
      </c>
      <c r="F3689">
        <v>11.9</v>
      </c>
    </row>
    <row r="3690" spans="1:6" x14ac:dyDescent="0.25">
      <c r="B3690" s="1" t="s">
        <v>1044</v>
      </c>
      <c r="C3690" t="s">
        <v>1135</v>
      </c>
      <c r="D3690">
        <v>54.6</v>
      </c>
      <c r="E3690">
        <v>3990</v>
      </c>
      <c r="F3690">
        <v>41.4</v>
      </c>
    </row>
    <row r="3691" spans="1:6" x14ac:dyDescent="0.25">
      <c r="B3691" s="1" t="s">
        <v>1036</v>
      </c>
      <c r="C3691" t="s">
        <v>1135</v>
      </c>
      <c r="D3691">
        <v>28.9</v>
      </c>
      <c r="E3691">
        <v>282</v>
      </c>
      <c r="F3691">
        <v>16.600000000000001</v>
      </c>
    </row>
    <row r="3692" spans="1:6" x14ac:dyDescent="0.25">
      <c r="B3692" s="1" t="s">
        <v>1044</v>
      </c>
      <c r="C3692" t="s">
        <v>1135</v>
      </c>
      <c r="D3692">
        <v>28.9</v>
      </c>
      <c r="E3692">
        <v>2112</v>
      </c>
      <c r="F3692">
        <v>16.600000000000001</v>
      </c>
    </row>
    <row r="3693" spans="1:6" x14ac:dyDescent="0.25">
      <c r="B3693" s="1" t="s">
        <v>750</v>
      </c>
      <c r="C3693" t="s">
        <v>884</v>
      </c>
      <c r="D3693">
        <v>202.8</v>
      </c>
      <c r="E3693">
        <v>5928</v>
      </c>
      <c r="F3693">
        <v>332.4</v>
      </c>
    </row>
    <row r="3694" spans="1:6" x14ac:dyDescent="0.25">
      <c r="B3694" s="1" t="s">
        <v>1129</v>
      </c>
      <c r="C3694" t="s">
        <v>884</v>
      </c>
      <c r="D3694">
        <v>22.3</v>
      </c>
      <c r="E3694">
        <v>1630</v>
      </c>
      <c r="F3694">
        <v>29.3</v>
      </c>
    </row>
    <row r="3695" spans="1:6" x14ac:dyDescent="0.25">
      <c r="B3695" s="1" t="s">
        <v>1130</v>
      </c>
      <c r="C3695" t="s">
        <v>743</v>
      </c>
      <c r="D3695">
        <v>179.6</v>
      </c>
      <c r="E3695">
        <v>16625</v>
      </c>
      <c r="F3695">
        <v>320.8</v>
      </c>
    </row>
    <row r="3696" spans="1:6" x14ac:dyDescent="0.25">
      <c r="B3696" s="1" t="s">
        <v>1132</v>
      </c>
      <c r="C3696" t="s">
        <v>743</v>
      </c>
      <c r="D3696">
        <v>22.9</v>
      </c>
      <c r="E3696">
        <v>1674</v>
      </c>
      <c r="F3696">
        <v>40.9</v>
      </c>
    </row>
    <row r="3697" spans="1:6" x14ac:dyDescent="0.25">
      <c r="B3697" s="1" t="s">
        <v>941</v>
      </c>
      <c r="C3697" t="s">
        <v>924</v>
      </c>
      <c r="D3697">
        <v>442.7</v>
      </c>
      <c r="E3697">
        <v>40980</v>
      </c>
      <c r="F3697">
        <v>295.10000000000002</v>
      </c>
    </row>
    <row r="3698" spans="1:6" x14ac:dyDescent="0.25">
      <c r="B3698" s="1" t="s">
        <v>941</v>
      </c>
      <c r="C3698" t="s">
        <v>673</v>
      </c>
      <c r="D3698">
        <v>367.3</v>
      </c>
      <c r="E3698">
        <v>34000</v>
      </c>
      <c r="F3698">
        <v>174.9</v>
      </c>
    </row>
    <row r="3699" spans="1:6" x14ac:dyDescent="0.25">
      <c r="B3699" s="1" t="s">
        <v>941</v>
      </c>
      <c r="C3699" t="s">
        <v>924</v>
      </c>
      <c r="D3699">
        <v>34.6</v>
      </c>
      <c r="E3699">
        <v>2529</v>
      </c>
      <c r="F3699">
        <v>21.6</v>
      </c>
    </row>
    <row r="3700" spans="1:6" x14ac:dyDescent="0.25">
      <c r="B3700" s="1" t="s">
        <v>897</v>
      </c>
      <c r="C3700" t="s">
        <v>673</v>
      </c>
      <c r="D3700">
        <v>5.8</v>
      </c>
      <c r="E3700">
        <v>424</v>
      </c>
      <c r="F3700">
        <v>2.9</v>
      </c>
    </row>
    <row r="3701" spans="1:6" x14ac:dyDescent="0.25">
      <c r="B3701" s="1" t="s">
        <v>847</v>
      </c>
      <c r="C3701" t="s">
        <v>673</v>
      </c>
      <c r="D3701">
        <v>11.9</v>
      </c>
      <c r="E3701">
        <v>870</v>
      </c>
      <c r="F3701">
        <v>3.3</v>
      </c>
    </row>
    <row r="3703" spans="1:6" x14ac:dyDescent="0.25">
      <c r="A3703" s="49" t="s">
        <v>671</v>
      </c>
      <c r="D3703" s="49">
        <f>SUM(D3685:D3701)</f>
        <v>3731.3</v>
      </c>
      <c r="E3703" s="49">
        <f>SUM(E3685:E3701)</f>
        <v>323920</v>
      </c>
      <c r="F3703" s="49">
        <f>SUM(F3685:F3701)</f>
        <v>3594.6000000000008</v>
      </c>
    </row>
    <row r="3706" spans="1:6" x14ac:dyDescent="0.25">
      <c r="A3706" s="49" t="s">
        <v>599</v>
      </c>
    </row>
    <row r="3707" spans="1:6" x14ac:dyDescent="0.25">
      <c r="A3707" s="49" t="s">
        <v>649</v>
      </c>
      <c r="B3707" s="24"/>
      <c r="C3707" s="24"/>
      <c r="D3707" s="24"/>
      <c r="E3707" s="24"/>
      <c r="F3707" s="24"/>
    </row>
    <row r="3708" spans="1:6" ht="15" customHeight="1" x14ac:dyDescent="0.25">
      <c r="B3708" t="s">
        <v>1114</v>
      </c>
      <c r="C3708" t="s">
        <v>1137</v>
      </c>
      <c r="D3708">
        <v>378</v>
      </c>
      <c r="E3708">
        <v>33149</v>
      </c>
      <c r="F3708">
        <v>424.9</v>
      </c>
    </row>
    <row r="3709" spans="1:6" ht="15" customHeight="1" x14ac:dyDescent="0.25">
      <c r="B3709" t="s">
        <v>734</v>
      </c>
      <c r="C3709" t="s">
        <v>1137</v>
      </c>
      <c r="D3709">
        <v>165</v>
      </c>
      <c r="E3709">
        <v>14470</v>
      </c>
      <c r="F3709">
        <v>185.1</v>
      </c>
    </row>
    <row r="3710" spans="1:6" x14ac:dyDescent="0.25">
      <c r="B3710" s="1" t="s">
        <v>1138</v>
      </c>
      <c r="C3710" t="s">
        <v>1139</v>
      </c>
      <c r="D3710">
        <v>267</v>
      </c>
      <c r="E3710">
        <v>23415</v>
      </c>
      <c r="F3710">
        <v>230.1</v>
      </c>
    </row>
    <row r="3711" spans="1:6" x14ac:dyDescent="0.25">
      <c r="B3711" s="1" t="s">
        <v>811</v>
      </c>
      <c r="C3711" t="s">
        <v>1139</v>
      </c>
      <c r="D3711">
        <v>66</v>
      </c>
      <c r="E3711">
        <v>3216</v>
      </c>
      <c r="F3711">
        <v>57</v>
      </c>
    </row>
    <row r="3712" spans="1:6" x14ac:dyDescent="0.25">
      <c r="B3712" s="1" t="s">
        <v>704</v>
      </c>
      <c r="C3712" t="s">
        <v>709</v>
      </c>
      <c r="D3712">
        <v>52</v>
      </c>
      <c r="E3712">
        <v>0</v>
      </c>
      <c r="F3712">
        <v>127.5</v>
      </c>
    </row>
    <row r="3713" spans="1:6" x14ac:dyDescent="0.25">
      <c r="B3713" s="1" t="s">
        <v>1130</v>
      </c>
      <c r="C3713" t="s">
        <v>673</v>
      </c>
      <c r="D3713">
        <v>30</v>
      </c>
      <c r="E3713">
        <v>2631</v>
      </c>
      <c r="F3713">
        <v>70.5</v>
      </c>
    </row>
    <row r="3714" spans="1:6" x14ac:dyDescent="0.25">
      <c r="B3714" s="1" t="s">
        <v>1132</v>
      </c>
      <c r="C3714" t="s">
        <v>673</v>
      </c>
      <c r="D3714">
        <v>38</v>
      </c>
      <c r="E3714">
        <v>1851</v>
      </c>
      <c r="F3714">
        <v>89</v>
      </c>
    </row>
    <row r="3715" spans="1:6" x14ac:dyDescent="0.25">
      <c r="B3715" s="1" t="s">
        <v>703</v>
      </c>
      <c r="C3715" t="s">
        <v>673</v>
      </c>
      <c r="D3715">
        <v>63</v>
      </c>
      <c r="E3715">
        <v>3069</v>
      </c>
      <c r="F3715">
        <v>22.6</v>
      </c>
    </row>
    <row r="3716" spans="1:6" x14ac:dyDescent="0.25">
      <c r="B3716" s="1" t="s">
        <v>703</v>
      </c>
      <c r="C3716" t="s">
        <v>688</v>
      </c>
      <c r="D3716">
        <v>3</v>
      </c>
      <c r="E3716">
        <v>0</v>
      </c>
      <c r="F3716">
        <v>1.8</v>
      </c>
    </row>
    <row r="3717" spans="1:6" x14ac:dyDescent="0.25">
      <c r="B3717" s="1" t="s">
        <v>1133</v>
      </c>
      <c r="C3717" t="s">
        <v>673</v>
      </c>
      <c r="D3717">
        <v>71</v>
      </c>
      <c r="E3717">
        <v>6226</v>
      </c>
      <c r="F3717">
        <v>25.4</v>
      </c>
    </row>
    <row r="3718" spans="1:6" x14ac:dyDescent="0.25">
      <c r="B3718" s="1" t="s">
        <v>941</v>
      </c>
      <c r="C3718" t="s">
        <v>688</v>
      </c>
      <c r="D3718">
        <v>72</v>
      </c>
      <c r="E3718">
        <v>6314</v>
      </c>
      <c r="F3718">
        <v>44.8</v>
      </c>
    </row>
    <row r="3719" spans="1:6" x14ac:dyDescent="0.25">
      <c r="B3719" s="1" t="s">
        <v>1140</v>
      </c>
      <c r="C3719" t="s">
        <v>1095</v>
      </c>
      <c r="D3719">
        <v>14</v>
      </c>
      <c r="E3719">
        <v>1228</v>
      </c>
      <c r="F3719">
        <v>7.7</v>
      </c>
    </row>
    <row r="3720" spans="1:6" x14ac:dyDescent="0.25">
      <c r="B3720" s="1" t="s">
        <v>1141</v>
      </c>
      <c r="C3720" t="s">
        <v>673</v>
      </c>
      <c r="D3720">
        <v>30</v>
      </c>
      <c r="E3720">
        <v>1462</v>
      </c>
      <c r="F3720">
        <v>8.1999999999999993</v>
      </c>
    </row>
    <row r="3722" spans="1:6" x14ac:dyDescent="0.25">
      <c r="A3722" s="49" t="s">
        <v>671</v>
      </c>
      <c r="D3722" s="49">
        <f>SUM(D3708:D3720)</f>
        <v>1249</v>
      </c>
      <c r="E3722" s="49">
        <f>SUM(E3708:E3720)</f>
        <v>97031</v>
      </c>
      <c r="F3722" s="49">
        <f>SUM(F3708:F3720)</f>
        <v>1294.5999999999999</v>
      </c>
    </row>
    <row r="3725" spans="1:6" x14ac:dyDescent="0.25">
      <c r="A3725" s="49" t="s">
        <v>601</v>
      </c>
    </row>
    <row r="3726" spans="1:6" x14ac:dyDescent="0.25">
      <c r="A3726" s="49" t="s">
        <v>649</v>
      </c>
      <c r="B3726" s="24"/>
      <c r="C3726" s="24"/>
      <c r="D3726" s="24"/>
      <c r="E3726" s="24"/>
      <c r="F3726" s="24"/>
    </row>
    <row r="3727" spans="1:6" ht="15" customHeight="1" x14ac:dyDescent="0.25">
      <c r="B3727" s="1" t="s">
        <v>717</v>
      </c>
      <c r="C3727" t="s">
        <v>1142</v>
      </c>
      <c r="D3727">
        <v>942</v>
      </c>
      <c r="E3727">
        <v>87199</v>
      </c>
      <c r="F3727">
        <v>1108</v>
      </c>
    </row>
    <row r="3728" spans="1:6" ht="15" customHeight="1" x14ac:dyDescent="0.25">
      <c r="B3728" s="1" t="s">
        <v>715</v>
      </c>
      <c r="C3728" t="s">
        <v>1142</v>
      </c>
      <c r="D3728">
        <v>399</v>
      </c>
      <c r="E3728">
        <v>36935</v>
      </c>
      <c r="F3728">
        <v>469</v>
      </c>
    </row>
    <row r="3729" spans="1:6" x14ac:dyDescent="0.25">
      <c r="B3729" t="s">
        <v>1005</v>
      </c>
      <c r="C3729" t="s">
        <v>1142</v>
      </c>
      <c r="D3729">
        <v>28</v>
      </c>
      <c r="E3729">
        <v>2592</v>
      </c>
      <c r="F3729">
        <v>33</v>
      </c>
    </row>
    <row r="3730" spans="1:6" x14ac:dyDescent="0.25">
      <c r="B3730" s="1" t="s">
        <v>1143</v>
      </c>
      <c r="C3730" t="s">
        <v>1144</v>
      </c>
      <c r="D3730">
        <v>38</v>
      </c>
      <c r="E3730">
        <v>3518</v>
      </c>
      <c r="F3730">
        <v>33</v>
      </c>
    </row>
    <row r="3731" spans="1:6" x14ac:dyDescent="0.25">
      <c r="B3731" s="1" t="s">
        <v>1145</v>
      </c>
      <c r="C3731" t="s">
        <v>1142</v>
      </c>
      <c r="D3731">
        <v>83</v>
      </c>
      <c r="E3731">
        <v>4044</v>
      </c>
      <c r="F3731">
        <v>98</v>
      </c>
    </row>
    <row r="3732" spans="1:6" x14ac:dyDescent="0.25">
      <c r="B3732" s="1" t="s">
        <v>998</v>
      </c>
      <c r="C3732" t="s">
        <v>1142</v>
      </c>
      <c r="D3732">
        <v>28</v>
      </c>
      <c r="E3732">
        <v>1364</v>
      </c>
      <c r="F3732">
        <v>33</v>
      </c>
    </row>
    <row r="3733" spans="1:6" x14ac:dyDescent="0.25">
      <c r="B3733" s="1" t="s">
        <v>1138</v>
      </c>
      <c r="C3733" t="s">
        <v>1146</v>
      </c>
      <c r="D3733">
        <v>202</v>
      </c>
      <c r="E3733">
        <v>18699</v>
      </c>
      <c r="F3733">
        <v>517</v>
      </c>
    </row>
    <row r="3734" spans="1:6" x14ac:dyDescent="0.25">
      <c r="B3734" s="1" t="s">
        <v>811</v>
      </c>
      <c r="C3734" t="s">
        <v>1147</v>
      </c>
      <c r="D3734">
        <v>38</v>
      </c>
      <c r="E3734">
        <v>1851</v>
      </c>
      <c r="F3734">
        <v>20</v>
      </c>
    </row>
    <row r="3735" spans="1:6" x14ac:dyDescent="0.25">
      <c r="B3735" s="1" t="s">
        <v>1130</v>
      </c>
      <c r="C3735" t="s">
        <v>761</v>
      </c>
      <c r="D3735">
        <v>219</v>
      </c>
      <c r="E3735">
        <v>20272</v>
      </c>
      <c r="F3735">
        <v>318</v>
      </c>
    </row>
    <row r="3736" spans="1:6" x14ac:dyDescent="0.25">
      <c r="B3736" s="1" t="s">
        <v>1132</v>
      </c>
      <c r="C3736" t="s">
        <v>761</v>
      </c>
      <c r="D3736">
        <v>31</v>
      </c>
      <c r="E3736">
        <v>1510</v>
      </c>
      <c r="F3736">
        <v>45</v>
      </c>
    </row>
    <row r="3737" spans="1:6" x14ac:dyDescent="0.25">
      <c r="B3737" s="1" t="s">
        <v>703</v>
      </c>
      <c r="C3737" t="s">
        <v>673</v>
      </c>
      <c r="D3737">
        <v>54</v>
      </c>
      <c r="E3737">
        <v>2631</v>
      </c>
      <c r="F3737">
        <v>22.7</v>
      </c>
    </row>
    <row r="3738" spans="1:6" x14ac:dyDescent="0.25">
      <c r="B3738" s="1" t="s">
        <v>1133</v>
      </c>
      <c r="C3738" t="s">
        <v>673</v>
      </c>
      <c r="D3738">
        <v>230</v>
      </c>
      <c r="E3738">
        <v>21291</v>
      </c>
      <c r="F3738">
        <v>95.8</v>
      </c>
    </row>
    <row r="3739" spans="1:6" x14ac:dyDescent="0.25">
      <c r="B3739" s="1" t="s">
        <v>941</v>
      </c>
      <c r="C3739" t="s">
        <v>688</v>
      </c>
      <c r="D3739">
        <v>252</v>
      </c>
      <c r="E3739">
        <v>23327</v>
      </c>
      <c r="F3739">
        <v>157.69999999999999</v>
      </c>
    </row>
    <row r="3740" spans="1:6" x14ac:dyDescent="0.25">
      <c r="B3740" s="1" t="s">
        <v>840</v>
      </c>
      <c r="C3740" t="s">
        <v>673</v>
      </c>
      <c r="D3740">
        <v>56</v>
      </c>
      <c r="E3740">
        <v>2728</v>
      </c>
      <c r="F3740">
        <v>15</v>
      </c>
    </row>
    <row r="3741" spans="1:6" x14ac:dyDescent="0.25">
      <c r="B3741" s="1" t="s">
        <v>1148</v>
      </c>
      <c r="C3741" t="s">
        <v>675</v>
      </c>
      <c r="D3741">
        <v>8</v>
      </c>
      <c r="E3741">
        <v>741</v>
      </c>
      <c r="F3741">
        <v>4.9000000000000004</v>
      </c>
    </row>
    <row r="3743" spans="1:6" x14ac:dyDescent="0.25">
      <c r="A3743" s="49" t="s">
        <v>671</v>
      </c>
      <c r="D3743" s="49">
        <f>SUM(D3727:D3741)</f>
        <v>2608</v>
      </c>
      <c r="E3743" s="49">
        <f>SUM(E3727:E3741)</f>
        <v>228702</v>
      </c>
      <c r="F3743" s="49">
        <f>SUM(F3727:F3741)</f>
        <v>2970.1</v>
      </c>
    </row>
    <row r="3746" spans="1:6" x14ac:dyDescent="0.25">
      <c r="A3746" s="49" t="s">
        <v>603</v>
      </c>
    </row>
    <row r="3747" spans="1:6" x14ac:dyDescent="0.25">
      <c r="A3747" s="49" t="s">
        <v>649</v>
      </c>
      <c r="B3747" s="24"/>
      <c r="C3747" s="24"/>
      <c r="D3747" s="24"/>
      <c r="E3747" s="24"/>
      <c r="F3747" s="24"/>
    </row>
    <row r="3748" spans="1:6" ht="15" customHeight="1" x14ac:dyDescent="0.25">
      <c r="B3748" t="s">
        <v>678</v>
      </c>
      <c r="C3748" t="s">
        <v>1135</v>
      </c>
      <c r="D3748">
        <v>1458.9</v>
      </c>
      <c r="E3748">
        <v>142155</v>
      </c>
      <c r="F3748">
        <v>1350.8</v>
      </c>
    </row>
    <row r="3749" spans="1:6" ht="15" customHeight="1" x14ac:dyDescent="0.25">
      <c r="B3749" t="s">
        <v>1149</v>
      </c>
      <c r="C3749" t="s">
        <v>1011</v>
      </c>
      <c r="D3749">
        <v>89.2</v>
      </c>
      <c r="E3749">
        <v>8692</v>
      </c>
      <c r="F3749">
        <v>151.19999999999999</v>
      </c>
    </row>
    <row r="3750" spans="1:6" x14ac:dyDescent="0.25">
      <c r="B3750" s="1" t="s">
        <v>1150</v>
      </c>
      <c r="C3750" t="s">
        <v>1135</v>
      </c>
      <c r="D3750">
        <v>87.7</v>
      </c>
      <c r="E3750">
        <v>5982</v>
      </c>
      <c r="F3750">
        <v>81.2</v>
      </c>
    </row>
    <row r="3751" spans="1:6" x14ac:dyDescent="0.25">
      <c r="B3751" s="1" t="s">
        <v>1151</v>
      </c>
      <c r="C3751" t="s">
        <v>1011</v>
      </c>
      <c r="D3751">
        <v>17.5</v>
      </c>
      <c r="E3751">
        <v>1194</v>
      </c>
      <c r="F3751">
        <v>29.6</v>
      </c>
    </row>
    <row r="3752" spans="1:6" x14ac:dyDescent="0.25">
      <c r="B3752" s="1" t="s">
        <v>1138</v>
      </c>
      <c r="C3752" t="s">
        <v>751</v>
      </c>
      <c r="D3752">
        <v>509.5</v>
      </c>
      <c r="E3752">
        <v>49646</v>
      </c>
      <c r="F3752">
        <v>621.29999999999995</v>
      </c>
    </row>
    <row r="3753" spans="1:6" x14ac:dyDescent="0.25">
      <c r="B3753" s="1" t="s">
        <v>811</v>
      </c>
      <c r="C3753" t="s">
        <v>751</v>
      </c>
      <c r="D3753">
        <v>47.2</v>
      </c>
      <c r="E3753">
        <v>3219</v>
      </c>
      <c r="F3753">
        <v>57.6</v>
      </c>
    </row>
    <row r="3754" spans="1:6" x14ac:dyDescent="0.25">
      <c r="B3754" s="1" t="s">
        <v>1130</v>
      </c>
      <c r="C3754" t="s">
        <v>743</v>
      </c>
      <c r="D3754">
        <v>335.5</v>
      </c>
      <c r="E3754">
        <v>32691</v>
      </c>
      <c r="F3754">
        <v>621.29999999999995</v>
      </c>
    </row>
    <row r="3755" spans="1:6" x14ac:dyDescent="0.25">
      <c r="B3755" s="1" t="s">
        <v>1132</v>
      </c>
      <c r="C3755" t="s">
        <v>743</v>
      </c>
      <c r="D3755">
        <v>31.1</v>
      </c>
      <c r="E3755">
        <v>2121</v>
      </c>
      <c r="F3755">
        <v>57.6</v>
      </c>
    </row>
    <row r="3756" spans="1:6" x14ac:dyDescent="0.25">
      <c r="B3756" s="1" t="s">
        <v>941</v>
      </c>
      <c r="C3756" t="s">
        <v>688</v>
      </c>
      <c r="D3756">
        <v>369.8</v>
      </c>
      <c r="E3756">
        <v>36033</v>
      </c>
      <c r="F3756">
        <v>231.1</v>
      </c>
    </row>
    <row r="3757" spans="1:6" x14ac:dyDescent="0.25">
      <c r="B3757" s="1" t="s">
        <v>1133</v>
      </c>
      <c r="C3757" t="s">
        <v>1152</v>
      </c>
      <c r="D3757">
        <v>507.1</v>
      </c>
      <c r="E3757">
        <v>49412</v>
      </c>
      <c r="F3757">
        <v>181.1</v>
      </c>
    </row>
    <row r="3758" spans="1:6" x14ac:dyDescent="0.25">
      <c r="B3758" s="1" t="s">
        <v>703</v>
      </c>
      <c r="C3758" t="s">
        <v>1152</v>
      </c>
      <c r="D3758">
        <v>116.5</v>
      </c>
      <c r="E3758">
        <v>7946</v>
      </c>
      <c r="F3758">
        <v>41.6</v>
      </c>
    </row>
    <row r="3759" spans="1:6" x14ac:dyDescent="0.25">
      <c r="B3759" s="1" t="s">
        <v>672</v>
      </c>
      <c r="C3759" t="s">
        <v>686</v>
      </c>
      <c r="D3759">
        <v>31.2</v>
      </c>
      <c r="E3759">
        <v>2128</v>
      </c>
      <c r="F3759">
        <v>14.2</v>
      </c>
    </row>
    <row r="3760" spans="1:6" x14ac:dyDescent="0.25">
      <c r="B3760" s="1" t="s">
        <v>672</v>
      </c>
      <c r="C3760" t="s">
        <v>673</v>
      </c>
      <c r="D3760">
        <v>52.5</v>
      </c>
      <c r="E3760">
        <v>3581</v>
      </c>
      <c r="F3760">
        <v>14.2</v>
      </c>
    </row>
    <row r="3762" spans="1:6" x14ac:dyDescent="0.25">
      <c r="A3762" s="49" t="s">
        <v>671</v>
      </c>
      <c r="D3762" s="49">
        <f>SUM(D3748:D3760)</f>
        <v>3653.7</v>
      </c>
      <c r="E3762" s="49">
        <f>SUM(E3748:E3760)</f>
        <v>344800</v>
      </c>
      <c r="F3762" s="49">
        <f>SUM(F3748:F3760)</f>
        <v>3452.7999999999993</v>
      </c>
    </row>
    <row r="3765" spans="1:6" x14ac:dyDescent="0.25">
      <c r="A3765" s="49" t="s">
        <v>605</v>
      </c>
    </row>
    <row r="3766" spans="1:6" x14ac:dyDescent="0.25">
      <c r="A3766" s="49" t="s">
        <v>649</v>
      </c>
      <c r="B3766" s="24"/>
      <c r="C3766" s="24"/>
      <c r="D3766" s="24"/>
      <c r="E3766" s="24"/>
      <c r="F3766" s="24"/>
    </row>
    <row r="3767" spans="1:6" ht="15" customHeight="1" x14ac:dyDescent="0.25">
      <c r="B3767" t="s">
        <v>678</v>
      </c>
      <c r="C3767" t="s">
        <v>858</v>
      </c>
      <c r="D3767">
        <v>604.1</v>
      </c>
      <c r="E3767">
        <v>52977</v>
      </c>
      <c r="F3767">
        <v>649.6</v>
      </c>
    </row>
    <row r="3768" spans="1:6" ht="15" customHeight="1" x14ac:dyDescent="0.25">
      <c r="B3768" t="s">
        <v>678</v>
      </c>
      <c r="C3768" t="s">
        <v>858</v>
      </c>
      <c r="D3768">
        <v>38.799999999999997</v>
      </c>
      <c r="E3768">
        <v>3403</v>
      </c>
      <c r="F3768">
        <v>151.19999999999999</v>
      </c>
    </row>
    <row r="3769" spans="1:6" x14ac:dyDescent="0.25">
      <c r="B3769" s="1" t="s">
        <v>678</v>
      </c>
      <c r="C3769" t="s">
        <v>858</v>
      </c>
      <c r="D3769">
        <v>29.5</v>
      </c>
      <c r="E3769">
        <v>1437</v>
      </c>
      <c r="F3769">
        <v>43.4</v>
      </c>
    </row>
    <row r="3770" spans="1:6" x14ac:dyDescent="0.25">
      <c r="B3770" s="1" t="s">
        <v>678</v>
      </c>
      <c r="C3770" t="s">
        <v>858</v>
      </c>
      <c r="D3770">
        <v>15.8</v>
      </c>
      <c r="E3770">
        <v>770</v>
      </c>
      <c r="F3770">
        <v>17</v>
      </c>
    </row>
    <row r="3771" spans="1:6" x14ac:dyDescent="0.25">
      <c r="B3771" s="1" t="s">
        <v>1138</v>
      </c>
      <c r="C3771" t="s">
        <v>1153</v>
      </c>
      <c r="D3771">
        <v>285.8</v>
      </c>
      <c r="E3771">
        <v>25064</v>
      </c>
      <c r="F3771">
        <v>376</v>
      </c>
    </row>
    <row r="3772" spans="1:6" x14ac:dyDescent="0.25">
      <c r="B3772" s="1" t="s">
        <v>811</v>
      </c>
      <c r="C3772" t="s">
        <v>1153</v>
      </c>
      <c r="D3772">
        <v>25</v>
      </c>
      <c r="E3772">
        <v>1218</v>
      </c>
      <c r="F3772">
        <v>32.9</v>
      </c>
    </row>
    <row r="3773" spans="1:6" x14ac:dyDescent="0.25">
      <c r="B3773" s="1" t="s">
        <v>1130</v>
      </c>
      <c r="C3773" t="s">
        <v>1154</v>
      </c>
      <c r="D3773">
        <v>203.1</v>
      </c>
      <c r="E3773">
        <v>17811</v>
      </c>
      <c r="F3773">
        <v>376</v>
      </c>
    </row>
    <row r="3774" spans="1:6" x14ac:dyDescent="0.25">
      <c r="B3774" s="1" t="s">
        <v>1132</v>
      </c>
      <c r="C3774" t="s">
        <v>1155</v>
      </c>
      <c r="D3774">
        <v>17.8</v>
      </c>
      <c r="E3774">
        <v>867</v>
      </c>
      <c r="F3774">
        <v>32.9</v>
      </c>
    </row>
    <row r="3775" spans="1:6" x14ac:dyDescent="0.25">
      <c r="B3775" s="1" t="s">
        <v>1133</v>
      </c>
      <c r="C3775" t="s">
        <v>673</v>
      </c>
      <c r="D3775">
        <v>110.9</v>
      </c>
      <c r="E3775">
        <v>9725</v>
      </c>
      <c r="F3775">
        <v>48.2</v>
      </c>
    </row>
    <row r="3776" spans="1:6" x14ac:dyDescent="0.25">
      <c r="B3776" s="1" t="s">
        <v>941</v>
      </c>
      <c r="C3776" t="s">
        <v>924</v>
      </c>
      <c r="D3776">
        <v>127.7</v>
      </c>
      <c r="E3776">
        <v>11199</v>
      </c>
      <c r="F3776">
        <v>75.099999999999994</v>
      </c>
    </row>
    <row r="3777" spans="1:6" x14ac:dyDescent="0.25">
      <c r="B3777" s="1" t="s">
        <v>1156</v>
      </c>
      <c r="C3777" t="s">
        <v>673</v>
      </c>
      <c r="D3777">
        <v>14.5</v>
      </c>
      <c r="E3777">
        <v>706</v>
      </c>
      <c r="F3777">
        <v>6.3</v>
      </c>
    </row>
    <row r="3778" spans="1:6" x14ac:dyDescent="0.25">
      <c r="B3778" s="1" t="s">
        <v>1157</v>
      </c>
      <c r="C3778" t="s">
        <v>924</v>
      </c>
      <c r="D3778">
        <v>5.0999999999999996</v>
      </c>
      <c r="E3778">
        <v>248</v>
      </c>
      <c r="F3778">
        <v>3</v>
      </c>
    </row>
    <row r="3779" spans="1:6" x14ac:dyDescent="0.25">
      <c r="B3779" s="1" t="s">
        <v>1158</v>
      </c>
      <c r="C3779" t="s">
        <v>673</v>
      </c>
      <c r="D3779">
        <v>9</v>
      </c>
      <c r="E3779">
        <v>789</v>
      </c>
      <c r="F3779">
        <v>3</v>
      </c>
    </row>
    <row r="3780" spans="1:6" x14ac:dyDescent="0.25">
      <c r="B3780" s="1" t="s">
        <v>672</v>
      </c>
      <c r="C3780" t="s">
        <v>686</v>
      </c>
      <c r="D3780">
        <v>6.6</v>
      </c>
      <c r="E3780">
        <v>322</v>
      </c>
      <c r="F3780">
        <v>3</v>
      </c>
    </row>
    <row r="3782" spans="1:6" x14ac:dyDescent="0.25">
      <c r="A3782" s="49" t="s">
        <v>671</v>
      </c>
      <c r="D3782" s="49">
        <f>SUM(D3767:D3780)</f>
        <v>1493.6999999999998</v>
      </c>
      <c r="E3782" s="49">
        <f>SUM(E3767:E3780)</f>
        <v>126536</v>
      </c>
      <c r="F3782" s="49">
        <f>SUM(F3767:F3780)</f>
        <v>1817.6</v>
      </c>
    </row>
    <row r="3785" spans="1:6" x14ac:dyDescent="0.25">
      <c r="A3785" s="49" t="s">
        <v>608</v>
      </c>
    </row>
    <row r="3786" spans="1:6" x14ac:dyDescent="0.25">
      <c r="A3786" s="49" t="s">
        <v>649</v>
      </c>
      <c r="B3786" s="24"/>
      <c r="C3786" s="24"/>
      <c r="D3786" s="24"/>
      <c r="E3786" s="24"/>
      <c r="F3786" s="24"/>
    </row>
    <row r="3787" spans="1:6" ht="15" customHeight="1" x14ac:dyDescent="0.25">
      <c r="B3787" t="s">
        <v>717</v>
      </c>
      <c r="C3787" t="s">
        <v>725</v>
      </c>
      <c r="D3787">
        <v>1055</v>
      </c>
      <c r="E3787">
        <v>97659</v>
      </c>
      <c r="F3787">
        <v>857.5</v>
      </c>
    </row>
    <row r="3788" spans="1:6" ht="15" customHeight="1" x14ac:dyDescent="0.25">
      <c r="B3788" t="s">
        <v>715</v>
      </c>
      <c r="C3788" t="s">
        <v>725</v>
      </c>
      <c r="D3788">
        <v>389</v>
      </c>
      <c r="E3788">
        <v>36009</v>
      </c>
      <c r="F3788">
        <v>316.10000000000002</v>
      </c>
    </row>
    <row r="3789" spans="1:6" x14ac:dyDescent="0.25">
      <c r="B3789" s="1" t="s">
        <v>678</v>
      </c>
      <c r="C3789" t="s">
        <v>725</v>
      </c>
      <c r="D3789">
        <v>60</v>
      </c>
      <c r="E3789">
        <v>4092</v>
      </c>
      <c r="F3789">
        <v>48.4</v>
      </c>
    </row>
    <row r="3790" spans="1:6" x14ac:dyDescent="0.25">
      <c r="B3790" s="1" t="s">
        <v>1138</v>
      </c>
      <c r="C3790" t="s">
        <v>743</v>
      </c>
      <c r="D3790">
        <v>363</v>
      </c>
      <c r="E3790">
        <v>33602</v>
      </c>
      <c r="F3790">
        <v>394.2</v>
      </c>
    </row>
    <row r="3791" spans="1:6" x14ac:dyDescent="0.25">
      <c r="B3791" s="1" t="s">
        <v>680</v>
      </c>
      <c r="C3791" t="s">
        <v>743</v>
      </c>
      <c r="D3791">
        <v>20</v>
      </c>
      <c r="E3791">
        <v>1364</v>
      </c>
      <c r="F3791">
        <v>21.3</v>
      </c>
    </row>
    <row r="3792" spans="1:6" x14ac:dyDescent="0.25">
      <c r="B3792" s="1" t="s">
        <v>1130</v>
      </c>
      <c r="C3792" t="s">
        <v>749</v>
      </c>
      <c r="D3792">
        <v>304</v>
      </c>
      <c r="E3792">
        <v>28141</v>
      </c>
      <c r="F3792">
        <v>394.2</v>
      </c>
    </row>
    <row r="3793" spans="1:6" x14ac:dyDescent="0.25">
      <c r="B3793" s="1" t="s">
        <v>1132</v>
      </c>
      <c r="C3793" t="s">
        <v>749</v>
      </c>
      <c r="D3793">
        <v>16</v>
      </c>
      <c r="E3793">
        <v>1091</v>
      </c>
      <c r="F3793">
        <v>21.3</v>
      </c>
    </row>
    <row r="3794" spans="1:6" x14ac:dyDescent="0.25">
      <c r="B3794" s="1" t="s">
        <v>703</v>
      </c>
      <c r="C3794" t="s">
        <v>673</v>
      </c>
      <c r="D3794">
        <v>39</v>
      </c>
      <c r="E3794">
        <v>2660</v>
      </c>
      <c r="F3794">
        <v>16.100000000000001</v>
      </c>
    </row>
    <row r="3795" spans="1:6" x14ac:dyDescent="0.25">
      <c r="B3795" s="1" t="s">
        <v>1133</v>
      </c>
      <c r="C3795" t="s">
        <v>673</v>
      </c>
      <c r="D3795">
        <v>240</v>
      </c>
      <c r="E3795">
        <v>22216</v>
      </c>
      <c r="F3795">
        <v>99.9</v>
      </c>
    </row>
    <row r="3796" spans="1:6" x14ac:dyDescent="0.25">
      <c r="B3796" s="1" t="s">
        <v>941</v>
      </c>
      <c r="C3796" t="s">
        <v>688</v>
      </c>
      <c r="D3796">
        <v>236</v>
      </c>
      <c r="E3796">
        <v>16099</v>
      </c>
      <c r="F3796">
        <v>147.5</v>
      </c>
    </row>
    <row r="3797" spans="1:6" x14ac:dyDescent="0.25">
      <c r="B3797" s="1" t="s">
        <v>672</v>
      </c>
      <c r="C3797" t="s">
        <v>673</v>
      </c>
      <c r="D3797">
        <v>43</v>
      </c>
      <c r="E3797">
        <v>2933</v>
      </c>
      <c r="F3797">
        <v>11.7</v>
      </c>
    </row>
    <row r="3799" spans="1:6" x14ac:dyDescent="0.25">
      <c r="A3799" s="49" t="s">
        <v>671</v>
      </c>
      <c r="D3799" s="49">
        <f>SUM(D3787:D3797)</f>
        <v>2765</v>
      </c>
      <c r="E3799" s="49">
        <f>SUM(E3787:E3797)</f>
        <v>245866</v>
      </c>
      <c r="F3799" s="49">
        <f>SUM(F3787:F3797)</f>
        <v>2328.1999999999998</v>
      </c>
    </row>
    <row r="3802" spans="1:6" x14ac:dyDescent="0.25">
      <c r="A3802" s="49" t="s">
        <v>611</v>
      </c>
    </row>
    <row r="3803" spans="1:6" x14ac:dyDescent="0.25">
      <c r="A3803" s="49" t="s">
        <v>649</v>
      </c>
      <c r="B3803" s="24"/>
      <c r="C3803" s="24"/>
      <c r="D3803" s="24"/>
      <c r="E3803" s="24"/>
      <c r="F3803" s="24"/>
    </row>
    <row r="3804" spans="1:6" ht="15" customHeight="1" x14ac:dyDescent="0.25">
      <c r="B3804" t="s">
        <v>734</v>
      </c>
      <c r="C3804" t="s">
        <v>1142</v>
      </c>
      <c r="D3804">
        <v>615</v>
      </c>
      <c r="E3804">
        <v>53933</v>
      </c>
      <c r="F3804">
        <v>496</v>
      </c>
    </row>
    <row r="3805" spans="1:6" ht="15" customHeight="1" x14ac:dyDescent="0.25">
      <c r="B3805" s="1" t="s">
        <v>715</v>
      </c>
      <c r="C3805" t="s">
        <v>1064</v>
      </c>
      <c r="D3805">
        <v>243</v>
      </c>
      <c r="E3805">
        <v>21310</v>
      </c>
      <c r="F3805">
        <v>193</v>
      </c>
    </row>
    <row r="3806" spans="1:6" x14ac:dyDescent="0.25">
      <c r="B3806" t="s">
        <v>715</v>
      </c>
      <c r="C3806" t="s">
        <v>1064</v>
      </c>
      <c r="D3806">
        <v>35</v>
      </c>
      <c r="E3806">
        <v>3069</v>
      </c>
      <c r="F3806">
        <v>31</v>
      </c>
    </row>
    <row r="3807" spans="1:6" x14ac:dyDescent="0.25">
      <c r="B3807" s="1" t="s">
        <v>1005</v>
      </c>
      <c r="C3807" t="s">
        <v>1064</v>
      </c>
      <c r="D3807">
        <v>16</v>
      </c>
      <c r="E3807">
        <v>1403</v>
      </c>
      <c r="F3807">
        <v>15</v>
      </c>
    </row>
    <row r="3808" spans="1:6" x14ac:dyDescent="0.25">
      <c r="B3808" s="1" t="s">
        <v>1143</v>
      </c>
      <c r="C3808" t="s">
        <v>709</v>
      </c>
      <c r="D3808">
        <v>53</v>
      </c>
      <c r="E3808">
        <v>4648</v>
      </c>
      <c r="F3808">
        <v>35</v>
      </c>
    </row>
    <row r="3809" spans="1:6" x14ac:dyDescent="0.25">
      <c r="B3809" s="1" t="s">
        <v>734</v>
      </c>
      <c r="C3809" t="s">
        <v>1142</v>
      </c>
      <c r="D3809">
        <v>40</v>
      </c>
      <c r="E3809">
        <v>2728</v>
      </c>
      <c r="F3809">
        <v>32</v>
      </c>
    </row>
    <row r="3810" spans="1:6" x14ac:dyDescent="0.25">
      <c r="B3810" s="1" t="s">
        <v>680</v>
      </c>
      <c r="C3810" t="s">
        <v>761</v>
      </c>
      <c r="D3810">
        <v>247</v>
      </c>
      <c r="E3810">
        <v>21661</v>
      </c>
      <c r="F3810">
        <v>263</v>
      </c>
    </row>
    <row r="3811" spans="1:6" x14ac:dyDescent="0.25">
      <c r="B3811" s="1" t="s">
        <v>680</v>
      </c>
      <c r="C3811" t="s">
        <v>673</v>
      </c>
      <c r="D3811">
        <v>31</v>
      </c>
      <c r="E3811">
        <v>2114</v>
      </c>
      <c r="F3811">
        <v>18</v>
      </c>
    </row>
    <row r="3812" spans="1:6" x14ac:dyDescent="0.25">
      <c r="B3812" s="1" t="s">
        <v>1159</v>
      </c>
      <c r="C3812" t="s">
        <v>1064</v>
      </c>
      <c r="D3812">
        <v>81</v>
      </c>
      <c r="E3812">
        <v>7103</v>
      </c>
      <c r="F3812">
        <v>142</v>
      </c>
    </row>
    <row r="3813" spans="1:6" x14ac:dyDescent="0.25">
      <c r="B3813" s="1" t="s">
        <v>1160</v>
      </c>
      <c r="C3813" t="s">
        <v>1064</v>
      </c>
      <c r="D3813">
        <v>58</v>
      </c>
      <c r="E3813">
        <v>3956</v>
      </c>
      <c r="F3813">
        <v>101</v>
      </c>
    </row>
    <row r="3814" spans="1:6" x14ac:dyDescent="0.25">
      <c r="B3814" s="1" t="s">
        <v>703</v>
      </c>
      <c r="C3814" t="s">
        <v>673</v>
      </c>
      <c r="D3814">
        <v>29</v>
      </c>
      <c r="E3814">
        <v>1978</v>
      </c>
      <c r="F3814">
        <v>48</v>
      </c>
    </row>
    <row r="3815" spans="1:6" x14ac:dyDescent="0.25">
      <c r="B3815" s="1" t="s">
        <v>1133</v>
      </c>
      <c r="C3815" t="s">
        <v>673</v>
      </c>
      <c r="D3815">
        <v>115</v>
      </c>
      <c r="E3815">
        <v>10085</v>
      </c>
      <c r="F3815">
        <v>119</v>
      </c>
    </row>
    <row r="3816" spans="1:6" x14ac:dyDescent="0.25">
      <c r="B3816" s="1" t="s">
        <v>941</v>
      </c>
      <c r="C3816" t="s">
        <v>688</v>
      </c>
      <c r="D3816">
        <v>190</v>
      </c>
      <c r="E3816">
        <v>16662</v>
      </c>
      <c r="F3816">
        <v>4</v>
      </c>
    </row>
    <row r="3817" spans="1:6" x14ac:dyDescent="0.25">
      <c r="B3817" s="1" t="s">
        <v>1161</v>
      </c>
      <c r="C3817" t="s">
        <v>673</v>
      </c>
      <c r="D3817">
        <v>14</v>
      </c>
      <c r="E3817">
        <v>955</v>
      </c>
      <c r="F3817">
        <v>3</v>
      </c>
    </row>
    <row r="3818" spans="1:6" x14ac:dyDescent="0.25">
      <c r="B3818" s="1" t="s">
        <v>1161</v>
      </c>
      <c r="C3818" t="s">
        <v>686</v>
      </c>
      <c r="D3818">
        <v>6</v>
      </c>
      <c r="E3818">
        <v>409</v>
      </c>
      <c r="F3818">
        <v>48</v>
      </c>
    </row>
    <row r="3820" spans="1:6" x14ac:dyDescent="0.25">
      <c r="A3820" s="49" t="s">
        <v>671</v>
      </c>
      <c r="D3820" s="49">
        <f>SUM(D3804:D3818)</f>
        <v>1773</v>
      </c>
      <c r="E3820" s="49">
        <f>SUM(E3804:E3818)</f>
        <v>152014</v>
      </c>
      <c r="F3820" s="49">
        <f>SUM(F3804:F3818)</f>
        <v>1548</v>
      </c>
    </row>
    <row r="3823" spans="1:6" x14ac:dyDescent="0.25">
      <c r="A3823" s="49" t="s">
        <v>614</v>
      </c>
    </row>
    <row r="3824" spans="1:6" x14ac:dyDescent="0.25">
      <c r="A3824" s="49" t="s">
        <v>649</v>
      </c>
      <c r="B3824" s="24"/>
      <c r="C3824" s="24"/>
      <c r="D3824" s="24"/>
      <c r="E3824" s="24"/>
      <c r="F3824" s="24"/>
    </row>
    <row r="3825" spans="2:6" ht="15" customHeight="1" x14ac:dyDescent="0.25">
      <c r="B3825" t="s">
        <v>1043</v>
      </c>
      <c r="C3825" t="s">
        <v>1109</v>
      </c>
      <c r="D3825">
        <v>545.5</v>
      </c>
      <c r="E3825">
        <v>50496</v>
      </c>
      <c r="F3825">
        <v>568.20000000000005</v>
      </c>
    </row>
    <row r="3826" spans="2:6" ht="15" customHeight="1" x14ac:dyDescent="0.25">
      <c r="B3826" t="s">
        <v>1043</v>
      </c>
      <c r="C3826" t="s">
        <v>808</v>
      </c>
      <c r="D3826">
        <v>768.3</v>
      </c>
      <c r="E3826">
        <v>71120</v>
      </c>
      <c r="F3826">
        <v>817.3</v>
      </c>
    </row>
    <row r="3827" spans="2:6" x14ac:dyDescent="0.25">
      <c r="B3827" t="s">
        <v>1043</v>
      </c>
      <c r="C3827" t="s">
        <v>1011</v>
      </c>
      <c r="D3827">
        <v>107.4</v>
      </c>
      <c r="E3827">
        <v>9942</v>
      </c>
      <c r="F3827">
        <v>185.1</v>
      </c>
    </row>
    <row r="3828" spans="2:6" x14ac:dyDescent="0.25">
      <c r="B3828" s="1" t="s">
        <v>734</v>
      </c>
      <c r="C3828" t="s">
        <v>1107</v>
      </c>
      <c r="D3828">
        <v>190.4</v>
      </c>
      <c r="E3828">
        <v>12987</v>
      </c>
      <c r="F3828">
        <v>156.1</v>
      </c>
    </row>
    <row r="3829" spans="2:6" x14ac:dyDescent="0.25">
      <c r="B3829" s="1" t="s">
        <v>734</v>
      </c>
      <c r="C3829" t="s">
        <v>808</v>
      </c>
      <c r="D3829">
        <v>82.5</v>
      </c>
      <c r="E3829">
        <v>5627</v>
      </c>
      <c r="F3829">
        <v>87.8</v>
      </c>
    </row>
    <row r="3830" spans="2:6" x14ac:dyDescent="0.25">
      <c r="B3830" s="1" t="s">
        <v>1162</v>
      </c>
      <c r="C3830" t="s">
        <v>751</v>
      </c>
      <c r="D3830">
        <v>686.1</v>
      </c>
      <c r="E3830">
        <v>63511</v>
      </c>
      <c r="F3830">
        <v>753.9</v>
      </c>
    </row>
    <row r="3831" spans="2:6" x14ac:dyDescent="0.25">
      <c r="B3831" s="1" t="s">
        <v>1163</v>
      </c>
      <c r="C3831" t="s">
        <v>751</v>
      </c>
      <c r="D3831">
        <v>53.3</v>
      </c>
      <c r="E3831">
        <v>3635</v>
      </c>
      <c r="F3831">
        <v>58.6</v>
      </c>
    </row>
    <row r="3832" spans="2:6" x14ac:dyDescent="0.25">
      <c r="B3832" s="1" t="s">
        <v>811</v>
      </c>
      <c r="C3832" t="s">
        <v>812</v>
      </c>
      <c r="D3832">
        <v>28.8</v>
      </c>
      <c r="E3832">
        <v>1964</v>
      </c>
      <c r="F3832">
        <v>13.8</v>
      </c>
    </row>
    <row r="3833" spans="2:6" x14ac:dyDescent="0.25">
      <c r="B3833" s="1" t="s">
        <v>1130</v>
      </c>
      <c r="C3833" t="s">
        <v>743</v>
      </c>
      <c r="D3833">
        <v>414.7</v>
      </c>
      <c r="E3833">
        <v>38388</v>
      </c>
      <c r="F3833">
        <v>753.9</v>
      </c>
    </row>
    <row r="3834" spans="2:6" x14ac:dyDescent="0.25">
      <c r="B3834" s="1" t="s">
        <v>1132</v>
      </c>
      <c r="C3834" t="s">
        <v>743</v>
      </c>
      <c r="D3834">
        <v>32.200000000000003</v>
      </c>
      <c r="E3834">
        <v>2196</v>
      </c>
      <c r="F3834">
        <v>58.6</v>
      </c>
    </row>
    <row r="3835" spans="2:6" x14ac:dyDescent="0.25">
      <c r="B3835" s="1" t="s">
        <v>941</v>
      </c>
      <c r="C3835" t="s">
        <v>924</v>
      </c>
      <c r="D3835">
        <v>713.6</v>
      </c>
      <c r="E3835">
        <v>66057</v>
      </c>
      <c r="F3835">
        <v>446</v>
      </c>
    </row>
    <row r="3836" spans="2:6" x14ac:dyDescent="0.25">
      <c r="B3836" s="1" t="s">
        <v>1133</v>
      </c>
      <c r="C3836" t="s">
        <v>673</v>
      </c>
      <c r="D3836">
        <v>201.6</v>
      </c>
      <c r="E3836">
        <v>18662</v>
      </c>
      <c r="F3836">
        <v>84</v>
      </c>
    </row>
    <row r="3837" spans="2:6" x14ac:dyDescent="0.25">
      <c r="B3837" s="1" t="s">
        <v>1164</v>
      </c>
      <c r="C3837" t="s">
        <v>924</v>
      </c>
      <c r="D3837">
        <v>76.8</v>
      </c>
      <c r="E3837">
        <v>5238</v>
      </c>
      <c r="F3837">
        <v>48</v>
      </c>
    </row>
    <row r="3838" spans="2:6" x14ac:dyDescent="0.25">
      <c r="B3838" s="1" t="s">
        <v>672</v>
      </c>
      <c r="C3838" t="s">
        <v>686</v>
      </c>
      <c r="D3838">
        <v>25.2</v>
      </c>
      <c r="E3838">
        <v>1719</v>
      </c>
      <c r="F3838">
        <v>12.6</v>
      </c>
    </row>
    <row r="3839" spans="2:6" x14ac:dyDescent="0.25">
      <c r="B3839" s="1" t="s">
        <v>672</v>
      </c>
      <c r="C3839" t="s">
        <v>673</v>
      </c>
      <c r="D3839">
        <v>77.5</v>
      </c>
      <c r="E3839">
        <v>5286</v>
      </c>
      <c r="F3839">
        <v>20.399999999999999</v>
      </c>
    </row>
    <row r="3841" spans="1:6" x14ac:dyDescent="0.25">
      <c r="A3841" s="49" t="s">
        <v>671</v>
      </c>
      <c r="D3841" s="49">
        <f>SUM(D3825:D3839)</f>
        <v>4003.9</v>
      </c>
      <c r="E3841" s="49">
        <f>SUM(E3825:E3839)</f>
        <v>356828</v>
      </c>
      <c r="F3841" s="49">
        <f>SUM(F3825:F3839)</f>
        <v>4064.2999999999997</v>
      </c>
    </row>
    <row r="3844" spans="1:6" x14ac:dyDescent="0.25">
      <c r="A3844" s="49" t="s">
        <v>617</v>
      </c>
    </row>
    <row r="3845" spans="1:6" x14ac:dyDescent="0.25">
      <c r="A3845" s="49" t="s">
        <v>649</v>
      </c>
      <c r="B3845" s="24"/>
      <c r="C3845" s="24"/>
      <c r="D3845" s="24"/>
      <c r="E3845" s="24"/>
      <c r="F3845" s="24"/>
    </row>
    <row r="3846" spans="1:6" ht="15" customHeight="1" x14ac:dyDescent="0.25">
      <c r="B3846" t="s">
        <v>717</v>
      </c>
      <c r="C3846" t="s">
        <v>1135</v>
      </c>
      <c r="D3846">
        <v>3033</v>
      </c>
      <c r="E3846">
        <v>280759</v>
      </c>
      <c r="F3846">
        <v>2660.7</v>
      </c>
    </row>
    <row r="3847" spans="1:6" ht="15" customHeight="1" x14ac:dyDescent="0.25">
      <c r="B3847" t="s">
        <v>883</v>
      </c>
      <c r="C3847" t="s">
        <v>1135</v>
      </c>
      <c r="D3847">
        <v>242</v>
      </c>
      <c r="E3847">
        <v>22401</v>
      </c>
      <c r="F3847">
        <v>475</v>
      </c>
    </row>
    <row r="3848" spans="1:6" x14ac:dyDescent="0.25">
      <c r="B3848" s="1" t="s">
        <v>734</v>
      </c>
      <c r="C3848" t="s">
        <v>1135</v>
      </c>
      <c r="D3848">
        <v>449</v>
      </c>
      <c r="E3848">
        <v>35000</v>
      </c>
      <c r="F3848">
        <v>393.7</v>
      </c>
    </row>
    <row r="3849" spans="1:6" x14ac:dyDescent="0.25">
      <c r="B3849" s="1" t="s">
        <v>1165</v>
      </c>
      <c r="C3849" t="s">
        <v>1135</v>
      </c>
      <c r="D3849">
        <v>21</v>
      </c>
      <c r="E3849">
        <v>1637</v>
      </c>
      <c r="F3849">
        <v>22.8</v>
      </c>
    </row>
    <row r="3850" spans="1:6" x14ac:dyDescent="0.25">
      <c r="B3850" s="1" t="s">
        <v>1166</v>
      </c>
      <c r="C3850" t="s">
        <v>673</v>
      </c>
      <c r="D3850">
        <v>25</v>
      </c>
      <c r="E3850">
        <v>1949</v>
      </c>
      <c r="F3850">
        <v>20.5</v>
      </c>
    </row>
    <row r="3851" spans="1:6" x14ac:dyDescent="0.25">
      <c r="B3851" s="1" t="s">
        <v>1128</v>
      </c>
      <c r="C3851" t="s">
        <v>1167</v>
      </c>
      <c r="D3851">
        <v>609</v>
      </c>
      <c r="E3851">
        <v>56374</v>
      </c>
      <c r="F3851">
        <v>668.8</v>
      </c>
    </row>
    <row r="3852" spans="1:6" x14ac:dyDescent="0.25">
      <c r="B3852" s="1" t="s">
        <v>1129</v>
      </c>
      <c r="C3852" t="s">
        <v>812</v>
      </c>
      <c r="D3852">
        <v>146</v>
      </c>
      <c r="E3852">
        <v>11381</v>
      </c>
      <c r="F3852">
        <v>67.8</v>
      </c>
    </row>
    <row r="3853" spans="1:6" x14ac:dyDescent="0.25">
      <c r="B3853" s="1" t="s">
        <v>1130</v>
      </c>
      <c r="C3853" t="s">
        <v>749</v>
      </c>
      <c r="D3853">
        <v>478</v>
      </c>
      <c r="E3853">
        <v>44248</v>
      </c>
      <c r="F3853">
        <v>673.5</v>
      </c>
    </row>
    <row r="3854" spans="1:6" x14ac:dyDescent="0.25">
      <c r="B3854" s="1" t="s">
        <v>1132</v>
      </c>
      <c r="C3854" t="s">
        <v>749</v>
      </c>
      <c r="D3854">
        <v>45</v>
      </c>
      <c r="E3854">
        <v>3508</v>
      </c>
      <c r="F3854">
        <v>63.1</v>
      </c>
    </row>
    <row r="3855" spans="1:6" x14ac:dyDescent="0.25">
      <c r="B3855" s="1" t="s">
        <v>703</v>
      </c>
      <c r="C3855" t="s">
        <v>688</v>
      </c>
      <c r="D3855">
        <v>96</v>
      </c>
      <c r="E3855">
        <v>7483</v>
      </c>
      <c r="F3855">
        <v>53.3</v>
      </c>
    </row>
    <row r="3856" spans="1:6" x14ac:dyDescent="0.25">
      <c r="B3856" s="1" t="s">
        <v>1133</v>
      </c>
      <c r="C3856" t="s">
        <v>673</v>
      </c>
      <c r="D3856">
        <v>683</v>
      </c>
      <c r="E3856">
        <v>63224</v>
      </c>
      <c r="F3856">
        <v>284.5</v>
      </c>
    </row>
    <row r="3857" spans="1:6" x14ac:dyDescent="0.25">
      <c r="B3857" s="1" t="s">
        <v>941</v>
      </c>
      <c r="C3857" t="s">
        <v>688</v>
      </c>
      <c r="D3857">
        <v>966</v>
      </c>
      <c r="E3857">
        <v>89421</v>
      </c>
      <c r="F3857">
        <v>536.9</v>
      </c>
    </row>
    <row r="3858" spans="1:6" x14ac:dyDescent="0.25">
      <c r="B3858" s="1" t="s">
        <v>897</v>
      </c>
      <c r="C3858" t="s">
        <v>673</v>
      </c>
      <c r="D3858">
        <v>21</v>
      </c>
      <c r="E3858">
        <v>1637</v>
      </c>
      <c r="F3858">
        <v>9.4</v>
      </c>
    </row>
    <row r="3860" spans="1:6" x14ac:dyDescent="0.25">
      <c r="A3860" s="49" t="s">
        <v>671</v>
      </c>
      <c r="D3860" s="49">
        <f>SUM(D3846:D3858)</f>
        <v>6814</v>
      </c>
      <c r="E3860" s="49">
        <f>SUM(E3846:E3858)</f>
        <v>619022</v>
      </c>
      <c r="F3860" s="49">
        <f>SUM(F3846:F3858)</f>
        <v>5930</v>
      </c>
    </row>
    <row r="3863" spans="1:6" x14ac:dyDescent="0.25">
      <c r="A3863" s="49" t="s">
        <v>619</v>
      </c>
    </row>
    <row r="3864" spans="1:6" x14ac:dyDescent="0.25">
      <c r="A3864" s="49" t="s">
        <v>649</v>
      </c>
      <c r="B3864" s="24"/>
      <c r="C3864" s="24"/>
      <c r="D3864" s="24"/>
      <c r="E3864" s="24"/>
      <c r="F3864" s="24"/>
    </row>
    <row r="3865" spans="1:6" ht="15" customHeight="1" x14ac:dyDescent="0.25">
      <c r="B3865" t="s">
        <v>717</v>
      </c>
      <c r="C3865" t="s">
        <v>725</v>
      </c>
      <c r="D3865">
        <v>121.34</v>
      </c>
      <c r="E3865">
        <v>10641</v>
      </c>
      <c r="F3865">
        <v>134.82</v>
      </c>
    </row>
    <row r="3866" spans="1:6" ht="15" customHeight="1" x14ac:dyDescent="0.25">
      <c r="B3866" t="s">
        <v>715</v>
      </c>
      <c r="C3866" t="s">
        <v>725</v>
      </c>
      <c r="D3866">
        <v>97.79</v>
      </c>
      <c r="E3866">
        <v>8576</v>
      </c>
      <c r="F3866">
        <v>108.66</v>
      </c>
    </row>
    <row r="3867" spans="1:6" x14ac:dyDescent="0.25">
      <c r="B3867" s="1" t="s">
        <v>708</v>
      </c>
      <c r="C3867" t="s">
        <v>827</v>
      </c>
      <c r="D3867">
        <v>37.72</v>
      </c>
      <c r="E3867">
        <v>3308</v>
      </c>
      <c r="F3867">
        <v>33.68</v>
      </c>
    </row>
    <row r="3868" spans="1:6" x14ac:dyDescent="0.25">
      <c r="B3868" s="1" t="s">
        <v>720</v>
      </c>
      <c r="C3868" t="s">
        <v>723</v>
      </c>
      <c r="D3868">
        <v>92.88</v>
      </c>
      <c r="E3868">
        <v>8145</v>
      </c>
      <c r="F3868">
        <v>116.1</v>
      </c>
    </row>
    <row r="3869" spans="1:6" x14ac:dyDescent="0.25">
      <c r="B3869" s="1" t="s">
        <v>704</v>
      </c>
      <c r="C3869" t="s">
        <v>1168</v>
      </c>
      <c r="D3869">
        <v>45.8</v>
      </c>
      <c r="E3869">
        <v>2678</v>
      </c>
      <c r="F3869">
        <v>57.98</v>
      </c>
    </row>
    <row r="3870" spans="1:6" x14ac:dyDescent="0.25">
      <c r="B3870" s="1" t="s">
        <v>690</v>
      </c>
      <c r="C3870" t="s">
        <v>1169</v>
      </c>
      <c r="D3870">
        <v>25.2</v>
      </c>
      <c r="E3870">
        <v>1596</v>
      </c>
      <c r="F3870">
        <v>63</v>
      </c>
    </row>
    <row r="3871" spans="1:6" x14ac:dyDescent="0.25">
      <c r="B3871" s="1" t="s">
        <v>672</v>
      </c>
      <c r="C3871" t="s">
        <v>673</v>
      </c>
      <c r="D3871">
        <v>8.06</v>
      </c>
      <c r="E3871">
        <v>236</v>
      </c>
      <c r="F3871">
        <v>2.88</v>
      </c>
    </row>
    <row r="3872" spans="1:6" x14ac:dyDescent="0.25">
      <c r="B3872" s="1" t="s">
        <v>674</v>
      </c>
      <c r="C3872" t="s">
        <v>689</v>
      </c>
      <c r="D3872">
        <v>61.92</v>
      </c>
      <c r="E3872">
        <v>5430</v>
      </c>
      <c r="F3872">
        <v>25.8</v>
      </c>
    </row>
    <row r="3873" spans="1:6" x14ac:dyDescent="0.25">
      <c r="B3873" s="1" t="s">
        <v>674</v>
      </c>
      <c r="C3873" t="s">
        <v>675</v>
      </c>
      <c r="D3873">
        <v>33.54</v>
      </c>
      <c r="E3873">
        <v>2941</v>
      </c>
      <c r="F3873">
        <v>25.8</v>
      </c>
    </row>
    <row r="3874" spans="1:6" x14ac:dyDescent="0.25">
      <c r="B3874" s="1" t="s">
        <v>703</v>
      </c>
      <c r="C3874" t="s">
        <v>689</v>
      </c>
      <c r="D3874">
        <v>9.8000000000000007</v>
      </c>
      <c r="E3874">
        <v>286</v>
      </c>
      <c r="F3874">
        <v>3.5</v>
      </c>
    </row>
    <row r="3876" spans="1:6" x14ac:dyDescent="0.25">
      <c r="A3876" s="49" t="s">
        <v>671</v>
      </c>
      <c r="D3876" s="49">
        <f>SUM(D3865:D3874)</f>
        <v>534.04999999999995</v>
      </c>
      <c r="E3876" s="49">
        <f>SUM(E3865:E3874)</f>
        <v>43837</v>
      </c>
      <c r="F3876" s="49">
        <f>SUM(F3865:F3874)</f>
        <v>572.21999999999991</v>
      </c>
    </row>
    <row r="3879" spans="1:6" x14ac:dyDescent="0.25">
      <c r="A3879" s="49" t="s">
        <v>622</v>
      </c>
    </row>
    <row r="3880" spans="1:6" x14ac:dyDescent="0.25">
      <c r="A3880" s="49" t="s">
        <v>649</v>
      </c>
      <c r="B3880" s="24"/>
      <c r="C3880" s="24"/>
      <c r="D3880" s="24"/>
      <c r="E3880" s="24"/>
      <c r="F3880" s="24"/>
    </row>
    <row r="3881" spans="1:6" ht="15" customHeight="1" x14ac:dyDescent="0.25">
      <c r="B3881" t="s">
        <v>717</v>
      </c>
      <c r="C3881" t="s">
        <v>725</v>
      </c>
      <c r="D3881">
        <v>122.17</v>
      </c>
      <c r="E3881">
        <v>10714</v>
      </c>
      <c r="F3881">
        <v>135.74</v>
      </c>
    </row>
    <row r="3882" spans="1:6" ht="15" customHeight="1" x14ac:dyDescent="0.25">
      <c r="B3882" t="s">
        <v>715</v>
      </c>
      <c r="C3882" t="s">
        <v>725</v>
      </c>
      <c r="D3882">
        <v>98.32</v>
      </c>
      <c r="E3882">
        <v>8622</v>
      </c>
      <c r="F3882">
        <v>109.24</v>
      </c>
    </row>
    <row r="3883" spans="1:6" x14ac:dyDescent="0.25">
      <c r="B3883" s="1" t="s">
        <v>708</v>
      </c>
      <c r="C3883" t="s">
        <v>827</v>
      </c>
      <c r="D3883">
        <v>38.75</v>
      </c>
      <c r="E3883">
        <v>3398</v>
      </c>
      <c r="F3883">
        <v>34.6</v>
      </c>
    </row>
    <row r="3884" spans="1:6" x14ac:dyDescent="0.25">
      <c r="B3884" s="1" t="s">
        <v>720</v>
      </c>
      <c r="C3884" t="s">
        <v>723</v>
      </c>
      <c r="D3884">
        <v>95.37</v>
      </c>
      <c r="E3884">
        <v>8364</v>
      </c>
      <c r="F3884">
        <v>119.21</v>
      </c>
    </row>
    <row r="3885" spans="1:6" x14ac:dyDescent="0.25">
      <c r="B3885" s="1" t="s">
        <v>704</v>
      </c>
      <c r="C3885" t="s">
        <v>997</v>
      </c>
      <c r="D3885">
        <v>45.91</v>
      </c>
      <c r="E3885">
        <v>2684</v>
      </c>
      <c r="F3885">
        <v>58.11</v>
      </c>
    </row>
    <row r="3886" spans="1:6" x14ac:dyDescent="0.25">
      <c r="B3886" s="1" t="s">
        <v>690</v>
      </c>
      <c r="C3886" t="s">
        <v>1169</v>
      </c>
      <c r="D3886">
        <v>25.2</v>
      </c>
      <c r="E3886">
        <v>1596</v>
      </c>
      <c r="F3886">
        <v>63</v>
      </c>
    </row>
    <row r="3887" spans="1:6" x14ac:dyDescent="0.25">
      <c r="B3887" s="1" t="s">
        <v>672</v>
      </c>
      <c r="C3887" t="s">
        <v>673</v>
      </c>
      <c r="D3887">
        <v>8.06</v>
      </c>
      <c r="E3887">
        <v>236</v>
      </c>
      <c r="F3887">
        <v>2.88</v>
      </c>
    </row>
    <row r="3888" spans="1:6" x14ac:dyDescent="0.25">
      <c r="B3888" s="1" t="s">
        <v>674</v>
      </c>
      <c r="C3888" t="s">
        <v>689</v>
      </c>
      <c r="D3888">
        <v>54.86</v>
      </c>
      <c r="E3888">
        <v>4811</v>
      </c>
      <c r="F3888">
        <v>22.86</v>
      </c>
    </row>
    <row r="3889" spans="1:6" x14ac:dyDescent="0.25">
      <c r="B3889" s="1" t="s">
        <v>674</v>
      </c>
      <c r="C3889" t="s">
        <v>675</v>
      </c>
      <c r="D3889">
        <v>37.36</v>
      </c>
      <c r="E3889">
        <v>3276</v>
      </c>
      <c r="F3889">
        <v>28.74</v>
      </c>
    </row>
    <row r="3890" spans="1:6" x14ac:dyDescent="0.25">
      <c r="B3890" s="1" t="s">
        <v>703</v>
      </c>
      <c r="C3890" t="s">
        <v>689</v>
      </c>
      <c r="D3890">
        <v>9.8000000000000007</v>
      </c>
      <c r="E3890">
        <v>286</v>
      </c>
      <c r="F3890">
        <v>3.5</v>
      </c>
    </row>
    <row r="3892" spans="1:6" x14ac:dyDescent="0.25">
      <c r="A3892" s="49" t="s">
        <v>671</v>
      </c>
      <c r="D3892" s="49">
        <f>SUM(D3881:D3890)</f>
        <v>535.79999999999995</v>
      </c>
      <c r="E3892" s="49">
        <f>SUM(E3881:E3890)</f>
        <v>43987</v>
      </c>
      <c r="F3892" s="49">
        <f>SUM(F3881:F3890)</f>
        <v>577.88000000000011</v>
      </c>
    </row>
    <row r="3895" spans="1:6" x14ac:dyDescent="0.25">
      <c r="A3895" s="49" t="s">
        <v>625</v>
      </c>
    </row>
    <row r="3896" spans="1:6" x14ac:dyDescent="0.25">
      <c r="A3896" s="49" t="s">
        <v>649</v>
      </c>
      <c r="B3896" s="24"/>
      <c r="C3896" s="24"/>
      <c r="D3896" s="24"/>
      <c r="E3896" s="24"/>
      <c r="F3896" s="24"/>
    </row>
    <row r="3897" spans="1:6" ht="15" customHeight="1" x14ac:dyDescent="0.25">
      <c r="B3897" t="s">
        <v>717</v>
      </c>
      <c r="C3897" t="s">
        <v>725</v>
      </c>
      <c r="D3897">
        <v>122.38</v>
      </c>
      <c r="E3897">
        <v>10732</v>
      </c>
      <c r="F3897">
        <v>135.97999999999999</v>
      </c>
    </row>
    <row r="3898" spans="1:6" ht="15" customHeight="1" x14ac:dyDescent="0.25">
      <c r="B3898" t="s">
        <v>715</v>
      </c>
      <c r="C3898" t="s">
        <v>725</v>
      </c>
      <c r="D3898">
        <v>97.97</v>
      </c>
      <c r="E3898">
        <v>8592</v>
      </c>
      <c r="F3898">
        <v>108.86</v>
      </c>
    </row>
    <row r="3899" spans="1:6" x14ac:dyDescent="0.25">
      <c r="B3899" s="1" t="s">
        <v>708</v>
      </c>
      <c r="C3899" t="s">
        <v>827</v>
      </c>
      <c r="D3899">
        <v>38.74</v>
      </c>
      <c r="E3899">
        <v>3397</v>
      </c>
      <c r="F3899">
        <v>34.590000000000003</v>
      </c>
    </row>
    <row r="3900" spans="1:6" x14ac:dyDescent="0.25">
      <c r="B3900" s="1" t="s">
        <v>720</v>
      </c>
      <c r="C3900" t="s">
        <v>723</v>
      </c>
      <c r="D3900">
        <v>88.7</v>
      </c>
      <c r="E3900">
        <v>7779</v>
      </c>
      <c r="F3900">
        <v>110.88</v>
      </c>
    </row>
    <row r="3901" spans="1:6" x14ac:dyDescent="0.25">
      <c r="B3901" s="1" t="s">
        <v>704</v>
      </c>
      <c r="C3901" t="s">
        <v>997</v>
      </c>
      <c r="D3901">
        <v>45.46</v>
      </c>
      <c r="E3901">
        <v>2658</v>
      </c>
      <c r="F3901">
        <v>57.54</v>
      </c>
    </row>
    <row r="3902" spans="1:6" x14ac:dyDescent="0.25">
      <c r="B3902" s="1" t="s">
        <v>690</v>
      </c>
      <c r="C3902" t="s">
        <v>1169</v>
      </c>
      <c r="D3902">
        <v>23.56</v>
      </c>
      <c r="E3902">
        <v>1492</v>
      </c>
      <c r="F3902">
        <v>58.91</v>
      </c>
    </row>
    <row r="3903" spans="1:6" x14ac:dyDescent="0.25">
      <c r="B3903" s="1" t="s">
        <v>672</v>
      </c>
      <c r="C3903" t="s">
        <v>673</v>
      </c>
      <c r="D3903">
        <v>8.06</v>
      </c>
      <c r="E3903">
        <v>236</v>
      </c>
      <c r="F3903">
        <v>2.88</v>
      </c>
    </row>
    <row r="3904" spans="1:6" x14ac:dyDescent="0.25">
      <c r="B3904" s="1" t="s">
        <v>674</v>
      </c>
      <c r="C3904" t="s">
        <v>689</v>
      </c>
      <c r="D3904">
        <v>48.82</v>
      </c>
      <c r="E3904">
        <v>4281</v>
      </c>
      <c r="F3904">
        <v>20.34</v>
      </c>
    </row>
    <row r="3905" spans="1:6" x14ac:dyDescent="0.25">
      <c r="B3905" s="1" t="s">
        <v>674</v>
      </c>
      <c r="C3905" t="s">
        <v>675</v>
      </c>
      <c r="D3905">
        <v>40.64</v>
      </c>
      <c r="E3905">
        <v>3564</v>
      </c>
      <c r="F3905">
        <v>31.26</v>
      </c>
    </row>
    <row r="3906" spans="1:6" x14ac:dyDescent="0.25">
      <c r="B3906" s="1" t="s">
        <v>703</v>
      </c>
      <c r="C3906" t="s">
        <v>689</v>
      </c>
      <c r="D3906">
        <v>9.8000000000000007</v>
      </c>
      <c r="E3906">
        <v>286</v>
      </c>
      <c r="F3906">
        <v>3.5</v>
      </c>
    </row>
    <row r="3908" spans="1:6" x14ac:dyDescent="0.25">
      <c r="A3908" s="49" t="s">
        <v>671</v>
      </c>
      <c r="D3908" s="49">
        <f>SUM(D3897:D3906)</f>
        <v>524.12999999999988</v>
      </c>
      <c r="E3908" s="49">
        <f>SUM(E3897:E3906)</f>
        <v>43017</v>
      </c>
      <c r="F3908" s="49">
        <f>SUM(F3897:F3906)</f>
        <v>564.74</v>
      </c>
    </row>
    <row r="3911" spans="1:6" x14ac:dyDescent="0.25">
      <c r="A3911" s="49" t="s">
        <v>628</v>
      </c>
    </row>
    <row r="3912" spans="1:6" x14ac:dyDescent="0.25">
      <c r="A3912" s="49" t="s">
        <v>649</v>
      </c>
      <c r="B3912" s="24"/>
      <c r="C3912" s="24"/>
      <c r="D3912" s="24"/>
      <c r="E3912" s="24"/>
      <c r="F3912" s="24"/>
    </row>
    <row r="3913" spans="1:6" ht="15" customHeight="1" x14ac:dyDescent="0.25">
      <c r="B3913" t="s">
        <v>717</v>
      </c>
      <c r="C3913" t="s">
        <v>725</v>
      </c>
      <c r="D3913">
        <v>121.9</v>
      </c>
      <c r="E3913">
        <v>10690</v>
      </c>
      <c r="F3913">
        <v>135.44</v>
      </c>
    </row>
    <row r="3914" spans="1:6" ht="15" customHeight="1" x14ac:dyDescent="0.25">
      <c r="B3914" t="s">
        <v>715</v>
      </c>
      <c r="C3914" t="s">
        <v>725</v>
      </c>
      <c r="D3914">
        <v>97.9</v>
      </c>
      <c r="E3914">
        <v>8585</v>
      </c>
      <c r="F3914">
        <v>108.78</v>
      </c>
    </row>
    <row r="3915" spans="1:6" x14ac:dyDescent="0.25">
      <c r="B3915" s="1" t="s">
        <v>708</v>
      </c>
      <c r="C3915" t="s">
        <v>827</v>
      </c>
      <c r="D3915">
        <v>39.020000000000003</v>
      </c>
      <c r="E3915">
        <v>3422</v>
      </c>
      <c r="F3915">
        <v>34.840000000000003</v>
      </c>
    </row>
    <row r="3916" spans="1:6" x14ac:dyDescent="0.25">
      <c r="B3916" s="1" t="s">
        <v>720</v>
      </c>
      <c r="C3916" t="s">
        <v>723</v>
      </c>
      <c r="D3916">
        <v>88.7</v>
      </c>
      <c r="E3916">
        <v>7779</v>
      </c>
      <c r="F3916">
        <v>110.88</v>
      </c>
    </row>
    <row r="3917" spans="1:6" x14ac:dyDescent="0.25">
      <c r="B3917" s="1" t="s">
        <v>704</v>
      </c>
      <c r="C3917" t="s">
        <v>997</v>
      </c>
      <c r="D3917">
        <v>45.69</v>
      </c>
      <c r="E3917">
        <v>2671</v>
      </c>
      <c r="F3917">
        <v>57.83</v>
      </c>
    </row>
    <row r="3918" spans="1:6" x14ac:dyDescent="0.25">
      <c r="B3918" s="1" t="s">
        <v>690</v>
      </c>
      <c r="C3918" t="s">
        <v>1169</v>
      </c>
      <c r="D3918">
        <v>24.84</v>
      </c>
      <c r="E3918">
        <v>1573</v>
      </c>
      <c r="F3918">
        <v>62.1</v>
      </c>
    </row>
    <row r="3919" spans="1:6" x14ac:dyDescent="0.25">
      <c r="B3919" s="1" t="s">
        <v>672</v>
      </c>
      <c r="C3919" t="s">
        <v>673</v>
      </c>
      <c r="D3919">
        <v>8.06</v>
      </c>
      <c r="E3919">
        <v>236</v>
      </c>
      <c r="F3919">
        <v>2.88</v>
      </c>
    </row>
    <row r="3920" spans="1:6" x14ac:dyDescent="0.25">
      <c r="B3920" s="1" t="s">
        <v>674</v>
      </c>
      <c r="C3920" t="s">
        <v>689</v>
      </c>
      <c r="D3920">
        <v>10.08</v>
      </c>
      <c r="E3920">
        <v>884</v>
      </c>
      <c r="F3920">
        <v>4.2</v>
      </c>
    </row>
    <row r="3921" spans="1:6" x14ac:dyDescent="0.25">
      <c r="B3921" s="1" t="s">
        <v>674</v>
      </c>
      <c r="C3921" t="s">
        <v>675</v>
      </c>
      <c r="D3921">
        <v>61.62</v>
      </c>
      <c r="E3921">
        <v>5404</v>
      </c>
      <c r="F3921">
        <v>47.4</v>
      </c>
    </row>
    <row r="3922" spans="1:6" x14ac:dyDescent="0.25">
      <c r="B3922" s="1" t="s">
        <v>703</v>
      </c>
      <c r="C3922" t="s">
        <v>689</v>
      </c>
      <c r="D3922">
        <v>9.8000000000000007</v>
      </c>
      <c r="E3922">
        <v>286</v>
      </c>
      <c r="F3922">
        <v>3.5</v>
      </c>
    </row>
    <row r="3924" spans="1:6" x14ac:dyDescent="0.25">
      <c r="A3924" s="49" t="s">
        <v>671</v>
      </c>
      <c r="D3924" s="49">
        <f>SUM(D3913:D3922)</f>
        <v>507.60999999999996</v>
      </c>
      <c r="E3924" s="49">
        <f>SUM(E3913:E3922)</f>
        <v>41530</v>
      </c>
      <c r="F3924" s="49">
        <f>SUM(F3913:F3922)</f>
        <v>567.85</v>
      </c>
    </row>
    <row r="3927" spans="1:6" x14ac:dyDescent="0.25">
      <c r="A3927" s="49" t="s">
        <v>630</v>
      </c>
    </row>
    <row r="3928" spans="1:6" x14ac:dyDescent="0.25">
      <c r="A3928" s="49" t="s">
        <v>649</v>
      </c>
      <c r="B3928" s="24"/>
      <c r="C3928" s="24"/>
      <c r="D3928" s="24"/>
      <c r="E3928" s="24"/>
      <c r="F3928" s="24"/>
    </row>
    <row r="3929" spans="1:6" ht="15" customHeight="1" x14ac:dyDescent="0.25">
      <c r="B3929" t="s">
        <v>717</v>
      </c>
      <c r="C3929" t="s">
        <v>718</v>
      </c>
      <c r="D3929">
        <v>849.85</v>
      </c>
      <c r="E3929">
        <v>74528</v>
      </c>
      <c r="F3929">
        <v>708.21</v>
      </c>
    </row>
    <row r="3930" spans="1:6" ht="15" customHeight="1" x14ac:dyDescent="0.25">
      <c r="B3930" t="s">
        <v>715</v>
      </c>
      <c r="C3930" t="s">
        <v>718</v>
      </c>
      <c r="D3930">
        <v>318.72000000000003</v>
      </c>
      <c r="E3930">
        <v>27950</v>
      </c>
      <c r="F3930">
        <v>265.60000000000002</v>
      </c>
    </row>
    <row r="3931" spans="1:6" x14ac:dyDescent="0.25">
      <c r="B3931" s="1" t="s">
        <v>1100</v>
      </c>
      <c r="C3931" t="s">
        <v>1170</v>
      </c>
      <c r="D3931">
        <v>131.34</v>
      </c>
      <c r="E3931">
        <v>11518</v>
      </c>
      <c r="F3931">
        <v>119.4</v>
      </c>
    </row>
    <row r="3932" spans="1:6" x14ac:dyDescent="0.25">
      <c r="B3932" s="1" t="s">
        <v>708</v>
      </c>
      <c r="C3932" t="s">
        <v>827</v>
      </c>
      <c r="D3932">
        <v>43.01</v>
      </c>
      <c r="E3932">
        <v>3772</v>
      </c>
      <c r="F3932">
        <v>31.86</v>
      </c>
    </row>
    <row r="3933" spans="1:6" x14ac:dyDescent="0.25">
      <c r="B3933" s="1" t="s">
        <v>750</v>
      </c>
      <c r="C3933" t="s">
        <v>749</v>
      </c>
      <c r="D3933">
        <v>400.83</v>
      </c>
      <c r="E3933">
        <v>35151</v>
      </c>
      <c r="F3933">
        <v>413.23</v>
      </c>
    </row>
    <row r="3934" spans="1:6" x14ac:dyDescent="0.25">
      <c r="B3934" s="1" t="s">
        <v>704</v>
      </c>
      <c r="C3934" t="s">
        <v>997</v>
      </c>
      <c r="D3934">
        <v>382.9</v>
      </c>
      <c r="E3934">
        <v>22386</v>
      </c>
      <c r="F3934">
        <v>398.85</v>
      </c>
    </row>
    <row r="3935" spans="1:6" x14ac:dyDescent="0.25">
      <c r="B3935" s="1" t="s">
        <v>672</v>
      </c>
      <c r="C3935" t="s">
        <v>686</v>
      </c>
      <c r="D3935">
        <v>23.23</v>
      </c>
      <c r="E3935">
        <v>1358</v>
      </c>
      <c r="F3935">
        <v>14.52</v>
      </c>
    </row>
    <row r="3936" spans="1:6" x14ac:dyDescent="0.25">
      <c r="B3936" s="1" t="s">
        <v>674</v>
      </c>
      <c r="C3936" t="s">
        <v>689</v>
      </c>
      <c r="D3936">
        <v>278.45</v>
      </c>
      <c r="E3936">
        <v>24419</v>
      </c>
      <c r="F3936">
        <v>116.02</v>
      </c>
    </row>
    <row r="3937" spans="1:6" x14ac:dyDescent="0.25">
      <c r="B3937" s="1" t="s">
        <v>674</v>
      </c>
      <c r="C3937" t="s">
        <v>675</v>
      </c>
      <c r="D3937">
        <v>302.64999999999998</v>
      </c>
      <c r="E3937">
        <v>26541</v>
      </c>
      <c r="F3937">
        <v>232.81</v>
      </c>
    </row>
    <row r="3938" spans="1:6" x14ac:dyDescent="0.25">
      <c r="B3938" s="1" t="s">
        <v>703</v>
      </c>
      <c r="C3938" t="s">
        <v>675</v>
      </c>
      <c r="D3938">
        <v>75.5</v>
      </c>
      <c r="E3938">
        <v>4414</v>
      </c>
      <c r="F3938">
        <v>58.08</v>
      </c>
    </row>
    <row r="3940" spans="1:6" x14ac:dyDescent="0.25">
      <c r="A3940" s="49" t="s">
        <v>671</v>
      </c>
      <c r="D3940" s="49">
        <f>SUM(D3929:D3938)</f>
        <v>2806.48</v>
      </c>
      <c r="E3940" s="49">
        <f>SUM(E3929:E3938)</f>
        <v>232037</v>
      </c>
      <c r="F3940" s="49">
        <f>SUM(F3929:F3938)</f>
        <v>2358.58</v>
      </c>
    </row>
    <row r="3943" spans="1:6" x14ac:dyDescent="0.25">
      <c r="A3943" s="49" t="s">
        <v>632</v>
      </c>
    </row>
    <row r="3944" spans="1:6" x14ac:dyDescent="0.25">
      <c r="A3944" s="49" t="s">
        <v>649</v>
      </c>
      <c r="B3944" s="24"/>
      <c r="C3944" s="24"/>
      <c r="D3944" s="24"/>
      <c r="E3944" s="24"/>
      <c r="F3944" s="24"/>
    </row>
    <row r="3945" spans="1:6" ht="15" customHeight="1" x14ac:dyDescent="0.25">
      <c r="B3945" t="s">
        <v>717</v>
      </c>
      <c r="C3945" t="s">
        <v>679</v>
      </c>
      <c r="D3945">
        <v>1316.37</v>
      </c>
      <c r="E3945">
        <v>115440</v>
      </c>
      <c r="F3945">
        <v>1175.33</v>
      </c>
    </row>
    <row r="3946" spans="1:6" ht="15" customHeight="1" x14ac:dyDescent="0.25">
      <c r="B3946" t="s">
        <v>715</v>
      </c>
      <c r="C3946" t="s">
        <v>679</v>
      </c>
      <c r="D3946">
        <v>1286.07</v>
      </c>
      <c r="E3946">
        <v>112783</v>
      </c>
      <c r="F3946">
        <v>1148.28</v>
      </c>
    </row>
    <row r="3947" spans="1:6" x14ac:dyDescent="0.25">
      <c r="B3947" s="1" t="s">
        <v>708</v>
      </c>
      <c r="C3947" t="s">
        <v>827</v>
      </c>
      <c r="D3947">
        <v>118.94</v>
      </c>
      <c r="E3947">
        <v>10431</v>
      </c>
      <c r="F3947">
        <v>95.92</v>
      </c>
    </row>
    <row r="3948" spans="1:6" x14ac:dyDescent="0.25">
      <c r="B3948" s="1" t="s">
        <v>750</v>
      </c>
      <c r="C3948" t="s">
        <v>751</v>
      </c>
      <c r="D3948">
        <v>556.6</v>
      </c>
      <c r="E3948">
        <v>48812</v>
      </c>
      <c r="F3948">
        <v>515.37</v>
      </c>
    </row>
    <row r="3949" spans="1:6" x14ac:dyDescent="0.25">
      <c r="B3949" s="1" t="s">
        <v>704</v>
      </c>
      <c r="C3949" t="s">
        <v>997</v>
      </c>
      <c r="D3949">
        <v>340.32</v>
      </c>
      <c r="E3949">
        <v>19896</v>
      </c>
      <c r="F3949">
        <v>350.85</v>
      </c>
    </row>
    <row r="3950" spans="1:6" x14ac:dyDescent="0.25">
      <c r="B3950" s="1" t="s">
        <v>672</v>
      </c>
      <c r="C3950" t="s">
        <v>686</v>
      </c>
      <c r="D3950">
        <v>7.06</v>
      </c>
      <c r="E3950">
        <v>550</v>
      </c>
      <c r="F3950">
        <v>4.41</v>
      </c>
    </row>
    <row r="3951" spans="1:6" x14ac:dyDescent="0.25">
      <c r="B3951" s="1" t="s">
        <v>674</v>
      </c>
      <c r="C3951" t="s">
        <v>689</v>
      </c>
      <c r="D3951">
        <v>637.05999999999995</v>
      </c>
      <c r="E3951">
        <v>55868</v>
      </c>
      <c r="F3951">
        <v>265.44</v>
      </c>
    </row>
    <row r="3952" spans="1:6" x14ac:dyDescent="0.25">
      <c r="B3952" s="1" t="s">
        <v>674</v>
      </c>
      <c r="C3952" t="s">
        <v>675</v>
      </c>
      <c r="D3952">
        <v>383.66</v>
      </c>
      <c r="E3952">
        <v>33645</v>
      </c>
      <c r="F3952">
        <v>295.12</v>
      </c>
    </row>
    <row r="3953" spans="1:6" x14ac:dyDescent="0.25">
      <c r="B3953" s="1" t="s">
        <v>703</v>
      </c>
      <c r="C3953" t="s">
        <v>689</v>
      </c>
      <c r="D3953">
        <v>231.87</v>
      </c>
      <c r="E3953">
        <v>18075</v>
      </c>
      <c r="F3953">
        <v>82.81</v>
      </c>
    </row>
    <row r="3954" spans="1:6" x14ac:dyDescent="0.25">
      <c r="B3954" s="1" t="s">
        <v>703</v>
      </c>
      <c r="C3954" t="s">
        <v>675</v>
      </c>
      <c r="D3954">
        <v>1.86</v>
      </c>
      <c r="E3954">
        <v>145</v>
      </c>
      <c r="F3954">
        <v>1.43</v>
      </c>
    </row>
    <row r="3955" spans="1:6" x14ac:dyDescent="0.25">
      <c r="B3955" s="1" t="s">
        <v>703</v>
      </c>
      <c r="C3955" t="s">
        <v>764</v>
      </c>
      <c r="D3955">
        <v>22.85</v>
      </c>
      <c r="E3955">
        <v>1781</v>
      </c>
      <c r="F3955">
        <v>6.72</v>
      </c>
    </row>
    <row r="3957" spans="1:6" x14ac:dyDescent="0.25">
      <c r="A3957" s="49" t="s">
        <v>671</v>
      </c>
      <c r="D3957" s="49">
        <f>SUM(D3945:D3955)</f>
        <v>4902.66</v>
      </c>
      <c r="E3957" s="49">
        <f>SUM(E3945:E3955)</f>
        <v>417426</v>
      </c>
      <c r="F3957" s="49">
        <f>SUM(F3945:F3955)</f>
        <v>3941.6799999999989</v>
      </c>
    </row>
    <row r="3960" spans="1:6" x14ac:dyDescent="0.25">
      <c r="A3960" s="49" t="s">
        <v>634</v>
      </c>
    </row>
    <row r="3961" spans="1:6" x14ac:dyDescent="0.25">
      <c r="A3961" s="49" t="s">
        <v>649</v>
      </c>
      <c r="B3961" s="24"/>
      <c r="C3961" s="24"/>
      <c r="D3961" s="24"/>
      <c r="E3961" s="24"/>
      <c r="F3961" s="24"/>
    </row>
    <row r="3962" spans="1:6" ht="15" customHeight="1" x14ac:dyDescent="0.25">
      <c r="B3962" t="s">
        <v>678</v>
      </c>
      <c r="C3962" t="s">
        <v>679</v>
      </c>
      <c r="D3962">
        <v>837.09</v>
      </c>
      <c r="E3962">
        <v>73409</v>
      </c>
      <c r="F3962">
        <v>871.97</v>
      </c>
    </row>
    <row r="3963" spans="1:6" ht="15" customHeight="1" x14ac:dyDescent="0.25">
      <c r="B3963" t="s">
        <v>708</v>
      </c>
      <c r="C3963" t="s">
        <v>827</v>
      </c>
      <c r="D3963">
        <v>106.76</v>
      </c>
      <c r="E3963">
        <v>9362</v>
      </c>
      <c r="F3963">
        <v>85.41</v>
      </c>
    </row>
    <row r="3964" spans="1:6" x14ac:dyDescent="0.25">
      <c r="B3964" s="1" t="s">
        <v>720</v>
      </c>
      <c r="C3964" t="s">
        <v>751</v>
      </c>
      <c r="D3964">
        <v>296.22000000000003</v>
      </c>
      <c r="E3964">
        <v>25977</v>
      </c>
      <c r="F3964">
        <v>308.56</v>
      </c>
    </row>
    <row r="3965" spans="1:6" x14ac:dyDescent="0.25">
      <c r="B3965" s="1" t="s">
        <v>704</v>
      </c>
      <c r="C3965" t="s">
        <v>997</v>
      </c>
      <c r="D3965">
        <v>271.95</v>
      </c>
      <c r="E3965">
        <v>15899</v>
      </c>
      <c r="F3965">
        <v>259</v>
      </c>
    </row>
    <row r="3966" spans="1:6" x14ac:dyDescent="0.25">
      <c r="B3966" s="1" t="s">
        <v>672</v>
      </c>
      <c r="C3966" t="s">
        <v>1171</v>
      </c>
      <c r="D3966">
        <v>15.95</v>
      </c>
      <c r="E3966">
        <v>1243</v>
      </c>
      <c r="F3966">
        <v>9.9700000000000006</v>
      </c>
    </row>
    <row r="3967" spans="1:6" x14ac:dyDescent="0.25">
      <c r="B3967" s="1" t="s">
        <v>672</v>
      </c>
      <c r="C3967" t="s">
        <v>673</v>
      </c>
      <c r="D3967">
        <v>8.93</v>
      </c>
      <c r="E3967">
        <v>696</v>
      </c>
      <c r="F3967">
        <v>3.72</v>
      </c>
    </row>
    <row r="3968" spans="1:6" x14ac:dyDescent="0.25">
      <c r="B3968" s="1" t="s">
        <v>674</v>
      </c>
      <c r="C3968" t="s">
        <v>675</v>
      </c>
      <c r="D3968">
        <v>205.92</v>
      </c>
      <c r="E3968">
        <v>18058</v>
      </c>
      <c r="F3968">
        <v>158.4</v>
      </c>
    </row>
    <row r="3969" spans="1:6" x14ac:dyDescent="0.25">
      <c r="B3969" s="1" t="s">
        <v>703</v>
      </c>
      <c r="C3969" t="s">
        <v>675</v>
      </c>
      <c r="D3969">
        <v>10.65</v>
      </c>
      <c r="E3969">
        <v>830</v>
      </c>
      <c r="F3969">
        <v>8.19</v>
      </c>
    </row>
    <row r="3971" spans="1:6" x14ac:dyDescent="0.25">
      <c r="A3971" s="49" t="s">
        <v>671</v>
      </c>
      <c r="D3971" s="49">
        <f>SUM(D3962:D3969)</f>
        <v>1753.4700000000005</v>
      </c>
      <c r="E3971" s="49">
        <f>SUM(E3962:E3969)</f>
        <v>145474</v>
      </c>
      <c r="F3971" s="49">
        <f>SUM(F3962:F3969)</f>
        <v>1705.2200000000003</v>
      </c>
    </row>
    <row r="3974" spans="1:6" x14ac:dyDescent="0.25">
      <c r="A3974" s="49" t="s">
        <v>636</v>
      </c>
    </row>
    <row r="3975" spans="1:6" x14ac:dyDescent="0.25">
      <c r="A3975" s="49" t="s">
        <v>649</v>
      </c>
      <c r="B3975" s="24"/>
      <c r="C3975" s="24"/>
      <c r="D3975" s="24"/>
      <c r="E3975" s="24"/>
      <c r="F3975" s="24"/>
    </row>
    <row r="3976" spans="1:6" ht="15" customHeight="1" x14ac:dyDescent="0.25">
      <c r="B3976" t="s">
        <v>1172</v>
      </c>
      <c r="C3976" t="s">
        <v>673</v>
      </c>
      <c r="D3976">
        <v>442.75</v>
      </c>
      <c r="E3976">
        <v>38827</v>
      </c>
      <c r="F3976">
        <v>381.68</v>
      </c>
    </row>
    <row r="3977" spans="1:6" ht="15" customHeight="1" x14ac:dyDescent="0.25">
      <c r="B3977" t="s">
        <v>1173</v>
      </c>
      <c r="C3977" t="s">
        <v>679</v>
      </c>
      <c r="D3977">
        <v>147.24</v>
      </c>
      <c r="E3977">
        <v>12912</v>
      </c>
      <c r="F3977">
        <v>144.35</v>
      </c>
    </row>
    <row r="3978" spans="1:6" x14ac:dyDescent="0.25">
      <c r="B3978" t="s">
        <v>720</v>
      </c>
      <c r="C3978" t="s">
        <v>761</v>
      </c>
      <c r="D3978">
        <v>228.13</v>
      </c>
      <c r="E3978">
        <v>20006</v>
      </c>
      <c r="F3978">
        <v>262.22000000000003</v>
      </c>
    </row>
    <row r="3979" spans="1:6" x14ac:dyDescent="0.25">
      <c r="B3979" s="1" t="s">
        <v>704</v>
      </c>
      <c r="C3979" t="s">
        <v>1169</v>
      </c>
      <c r="D3979">
        <v>108.04</v>
      </c>
      <c r="E3979">
        <v>6316</v>
      </c>
      <c r="F3979">
        <v>117.43</v>
      </c>
    </row>
    <row r="3980" spans="1:6" x14ac:dyDescent="0.25">
      <c r="B3980" s="1" t="s">
        <v>690</v>
      </c>
      <c r="C3980" t="s">
        <v>673</v>
      </c>
      <c r="D3980">
        <v>59.74</v>
      </c>
      <c r="E3980">
        <v>3202</v>
      </c>
      <c r="F3980">
        <v>108.61</v>
      </c>
    </row>
    <row r="3981" spans="1:6" x14ac:dyDescent="0.25">
      <c r="B3981" s="1" t="s">
        <v>672</v>
      </c>
      <c r="C3981" t="s">
        <v>673</v>
      </c>
      <c r="D3981">
        <v>24.86</v>
      </c>
      <c r="E3981">
        <v>727</v>
      </c>
      <c r="F3981">
        <v>8.8800000000000008</v>
      </c>
    </row>
    <row r="3982" spans="1:6" x14ac:dyDescent="0.25">
      <c r="B3982" s="1" t="s">
        <v>672</v>
      </c>
      <c r="C3982" t="s">
        <v>1049</v>
      </c>
      <c r="D3982">
        <v>4.99</v>
      </c>
      <c r="E3982">
        <v>146</v>
      </c>
      <c r="F3982">
        <v>3.12</v>
      </c>
    </row>
    <row r="3983" spans="1:6" x14ac:dyDescent="0.25">
      <c r="B3983" s="1" t="s">
        <v>674</v>
      </c>
      <c r="C3983" t="s">
        <v>689</v>
      </c>
      <c r="D3983">
        <v>84</v>
      </c>
      <c r="E3983">
        <v>7366</v>
      </c>
      <c r="F3983">
        <v>35</v>
      </c>
    </row>
    <row r="3984" spans="1:6" x14ac:dyDescent="0.25">
      <c r="B3984" s="1" t="s">
        <v>674</v>
      </c>
      <c r="C3984" t="s">
        <v>675</v>
      </c>
      <c r="D3984">
        <v>100.04</v>
      </c>
      <c r="E3984">
        <v>8773</v>
      </c>
      <c r="F3984">
        <v>76.95</v>
      </c>
    </row>
    <row r="3985" spans="1:6" x14ac:dyDescent="0.25">
      <c r="B3985" s="1" t="s">
        <v>703</v>
      </c>
      <c r="C3985" t="s">
        <v>675</v>
      </c>
      <c r="D3985">
        <v>5.53</v>
      </c>
      <c r="E3985">
        <v>162</v>
      </c>
      <c r="F3985">
        <v>4.25</v>
      </c>
    </row>
    <row r="3986" spans="1:6" x14ac:dyDescent="0.25">
      <c r="B3986" s="1" t="s">
        <v>703</v>
      </c>
      <c r="C3986" t="s">
        <v>689</v>
      </c>
      <c r="D3986">
        <v>4.62</v>
      </c>
      <c r="E3986">
        <v>135</v>
      </c>
      <c r="F3986">
        <v>1.65</v>
      </c>
    </row>
    <row r="3988" spans="1:6" x14ac:dyDescent="0.25">
      <c r="A3988" s="49" t="s">
        <v>671</v>
      </c>
      <c r="D3988" s="49">
        <f>SUM(D3976:D3986)</f>
        <v>1209.9399999999998</v>
      </c>
      <c r="E3988" s="49">
        <f>SUM(E3976:E3986)</f>
        <v>98572</v>
      </c>
      <c r="F3988" s="49">
        <f>SUM(F3976:F3986)</f>
        <v>1144.1400000000001</v>
      </c>
    </row>
    <row r="3991" spans="1:6" x14ac:dyDescent="0.25">
      <c r="A3991" s="49" t="s">
        <v>639</v>
      </c>
    </row>
    <row r="3992" spans="1:6" x14ac:dyDescent="0.25">
      <c r="A3992" s="49" t="s">
        <v>649</v>
      </c>
      <c r="B3992" s="24"/>
      <c r="C3992" s="24"/>
      <c r="D3992" s="24"/>
      <c r="E3992" s="24"/>
      <c r="F3992" s="24"/>
    </row>
    <row r="3993" spans="1:6" ht="15" customHeight="1" x14ac:dyDescent="0.25">
      <c r="B3993" t="s">
        <v>717</v>
      </c>
      <c r="C3993" t="s">
        <v>679</v>
      </c>
      <c r="D3993">
        <v>133.11000000000001</v>
      </c>
      <c r="E3993">
        <v>11673</v>
      </c>
      <c r="F3993">
        <v>154.78</v>
      </c>
    </row>
    <row r="3994" spans="1:6" ht="15" customHeight="1" x14ac:dyDescent="0.25">
      <c r="B3994" t="s">
        <v>715</v>
      </c>
      <c r="C3994" t="s">
        <v>679</v>
      </c>
      <c r="D3994">
        <v>384.66</v>
      </c>
      <c r="E3994">
        <v>33733</v>
      </c>
      <c r="F3994">
        <v>442.14</v>
      </c>
    </row>
    <row r="3995" spans="1:6" x14ac:dyDescent="0.25">
      <c r="B3995" t="s">
        <v>720</v>
      </c>
      <c r="C3995" t="s">
        <v>743</v>
      </c>
      <c r="D3995">
        <v>120.79</v>
      </c>
      <c r="E3995">
        <v>10593</v>
      </c>
      <c r="F3995">
        <v>142.1</v>
      </c>
    </row>
    <row r="3996" spans="1:6" x14ac:dyDescent="0.25">
      <c r="B3996" s="1" t="s">
        <v>690</v>
      </c>
      <c r="C3996" t="s">
        <v>1169</v>
      </c>
      <c r="D3996">
        <v>48.2</v>
      </c>
      <c r="E3996">
        <v>2583</v>
      </c>
      <c r="F3996">
        <v>120.5</v>
      </c>
    </row>
    <row r="3997" spans="1:6" x14ac:dyDescent="0.25">
      <c r="B3997" s="1" t="s">
        <v>672</v>
      </c>
      <c r="C3997" t="s">
        <v>673</v>
      </c>
      <c r="D3997">
        <v>6.86</v>
      </c>
      <c r="E3997">
        <v>401</v>
      </c>
      <c r="F3997">
        <v>2.4500000000000002</v>
      </c>
    </row>
    <row r="3998" spans="1:6" x14ac:dyDescent="0.25">
      <c r="B3998" s="1" t="s">
        <v>672</v>
      </c>
      <c r="C3998" t="s">
        <v>1049</v>
      </c>
      <c r="D3998">
        <v>6.72</v>
      </c>
      <c r="E3998">
        <v>393</v>
      </c>
      <c r="F3998">
        <v>4.2</v>
      </c>
    </row>
    <row r="3999" spans="1:6" x14ac:dyDescent="0.25">
      <c r="B3999" s="1" t="s">
        <v>674</v>
      </c>
      <c r="C3999" t="s">
        <v>689</v>
      </c>
      <c r="D3999">
        <v>196.77</v>
      </c>
      <c r="E3999">
        <v>17256</v>
      </c>
      <c r="F3999">
        <v>89.44</v>
      </c>
    </row>
    <row r="4000" spans="1:6" x14ac:dyDescent="0.25">
      <c r="B4000" s="1" t="s">
        <v>674</v>
      </c>
      <c r="C4000" t="s">
        <v>675</v>
      </c>
      <c r="D4000">
        <v>87.71</v>
      </c>
      <c r="E4000">
        <v>7692</v>
      </c>
      <c r="F4000">
        <v>67.47</v>
      </c>
    </row>
    <row r="4001" spans="1:6" x14ac:dyDescent="0.25">
      <c r="B4001" s="1" t="s">
        <v>703</v>
      </c>
      <c r="C4001" t="s">
        <v>675</v>
      </c>
      <c r="D4001">
        <v>11.32</v>
      </c>
      <c r="E4001">
        <v>662</v>
      </c>
      <c r="F4001">
        <v>8.7100000000000009</v>
      </c>
    </row>
    <row r="4002" spans="1:6" x14ac:dyDescent="0.25">
      <c r="B4002" s="1" t="s">
        <v>703</v>
      </c>
      <c r="C4002" t="s">
        <v>689</v>
      </c>
      <c r="D4002">
        <v>15.29</v>
      </c>
      <c r="E4002">
        <v>894</v>
      </c>
      <c r="F4002">
        <v>5.46</v>
      </c>
    </row>
    <row r="4004" spans="1:6" x14ac:dyDescent="0.25">
      <c r="A4004" s="49" t="s">
        <v>671</v>
      </c>
      <c r="D4004" s="49">
        <f>SUM(D3993:D4002)</f>
        <v>1011.4300000000001</v>
      </c>
      <c r="E4004" s="49">
        <f>SUM(E3993:E4002)</f>
        <v>85880</v>
      </c>
      <c r="F4004" s="49">
        <f>SUM(F3993:F4002)</f>
        <v>1037.2500000000002</v>
      </c>
    </row>
    <row r="4007" spans="1:6" x14ac:dyDescent="0.25">
      <c r="A4007" s="49" t="s">
        <v>641</v>
      </c>
    </row>
    <row r="4008" spans="1:6" x14ac:dyDescent="0.25">
      <c r="A4008" s="49" t="s">
        <v>649</v>
      </c>
      <c r="B4008" s="24"/>
      <c r="C4008" s="24"/>
      <c r="D4008" s="24"/>
      <c r="E4008" s="24"/>
      <c r="F4008" s="24"/>
    </row>
    <row r="4009" spans="1:6" ht="15" customHeight="1" x14ac:dyDescent="0.25">
      <c r="B4009" t="s">
        <v>715</v>
      </c>
      <c r="C4009" t="s">
        <v>725</v>
      </c>
      <c r="D4009">
        <v>154.6</v>
      </c>
      <c r="E4009">
        <v>13558</v>
      </c>
      <c r="F4009">
        <v>154.6</v>
      </c>
    </row>
    <row r="4010" spans="1:6" ht="15" customHeight="1" x14ac:dyDescent="0.25">
      <c r="B4010" t="s">
        <v>717</v>
      </c>
      <c r="C4010" t="s">
        <v>725</v>
      </c>
      <c r="D4010">
        <v>353.29</v>
      </c>
      <c r="E4010">
        <v>30982</v>
      </c>
      <c r="F4010">
        <v>353.29</v>
      </c>
    </row>
    <row r="4011" spans="1:6" x14ac:dyDescent="0.25">
      <c r="B4011" t="s">
        <v>708</v>
      </c>
      <c r="C4011" t="s">
        <v>827</v>
      </c>
      <c r="D4011">
        <v>76.83</v>
      </c>
      <c r="E4011">
        <v>6738</v>
      </c>
      <c r="F4011">
        <v>68.599999999999994</v>
      </c>
    </row>
    <row r="4012" spans="1:6" x14ac:dyDescent="0.25">
      <c r="B4012" s="1" t="s">
        <v>720</v>
      </c>
      <c r="C4012" t="s">
        <v>743</v>
      </c>
      <c r="D4012">
        <v>178.25</v>
      </c>
      <c r="E4012">
        <v>15632</v>
      </c>
      <c r="F4012">
        <v>209.7</v>
      </c>
    </row>
    <row r="4013" spans="1:6" x14ac:dyDescent="0.25">
      <c r="B4013" s="1" t="s">
        <v>704</v>
      </c>
      <c r="C4013" t="s">
        <v>997</v>
      </c>
      <c r="D4013">
        <v>167.72</v>
      </c>
      <c r="E4013">
        <v>9806</v>
      </c>
      <c r="F4013">
        <v>182.3</v>
      </c>
    </row>
    <row r="4014" spans="1:6" x14ac:dyDescent="0.25">
      <c r="B4014" s="1" t="s">
        <v>672</v>
      </c>
      <c r="C4014" t="s">
        <v>673</v>
      </c>
      <c r="D4014">
        <v>7.11</v>
      </c>
      <c r="E4014">
        <v>416</v>
      </c>
      <c r="F4014">
        <v>2.54</v>
      </c>
    </row>
    <row r="4015" spans="1:6" x14ac:dyDescent="0.25">
      <c r="B4015" s="1" t="s">
        <v>674</v>
      </c>
      <c r="C4015" t="s">
        <v>689</v>
      </c>
      <c r="D4015">
        <v>64.61</v>
      </c>
      <c r="E4015">
        <v>5666</v>
      </c>
      <c r="F4015">
        <v>26.92</v>
      </c>
    </row>
    <row r="4016" spans="1:6" x14ac:dyDescent="0.25">
      <c r="B4016" s="1" t="s">
        <v>674</v>
      </c>
      <c r="C4016" t="s">
        <v>675</v>
      </c>
      <c r="D4016">
        <v>79.66</v>
      </c>
      <c r="E4016">
        <v>6986</v>
      </c>
      <c r="F4016">
        <v>61.28</v>
      </c>
    </row>
    <row r="4017" spans="1:6" x14ac:dyDescent="0.25">
      <c r="B4017" s="1" t="s">
        <v>703</v>
      </c>
      <c r="C4017" t="s">
        <v>689</v>
      </c>
      <c r="D4017">
        <v>10.92</v>
      </c>
      <c r="E4017">
        <v>638</v>
      </c>
      <c r="F4017">
        <v>3.9</v>
      </c>
    </row>
    <row r="4019" spans="1:6" x14ac:dyDescent="0.25">
      <c r="A4019" s="49" t="s">
        <v>671</v>
      </c>
      <c r="D4019" s="49">
        <f>SUM(D4009:D4017)</f>
        <v>1092.9900000000002</v>
      </c>
      <c r="E4019" s="49">
        <f>SUM(E4009:E4017)</f>
        <v>90422</v>
      </c>
      <c r="F4019" s="49">
        <f>SUM(F4009:F4017)</f>
        <v>1063.1300000000001</v>
      </c>
    </row>
    <row r="4023" spans="1:6" x14ac:dyDescent="0.25">
      <c r="B4023" s="1" t="s">
        <v>1174</v>
      </c>
      <c r="C4023" t="s">
        <v>674</v>
      </c>
    </row>
    <row r="4024" spans="1:6" x14ac:dyDescent="0.25">
      <c r="B4024" s="1" t="s">
        <v>1175</v>
      </c>
      <c r="C4024" t="s">
        <v>703</v>
      </c>
    </row>
    <row r="4025" spans="1:6" x14ac:dyDescent="0.25">
      <c r="B4025" s="1" t="s">
        <v>1176</v>
      </c>
      <c r="C4025" t="s">
        <v>1177</v>
      </c>
    </row>
    <row r="4026" spans="1:6" x14ac:dyDescent="0.25">
      <c r="B4026" s="1" t="s">
        <v>1178</v>
      </c>
      <c r="C4026" t="s">
        <v>840</v>
      </c>
    </row>
    <row r="4027" spans="1:6" x14ac:dyDescent="0.25">
      <c r="B4027" s="1" t="s">
        <v>1179</v>
      </c>
      <c r="C4027" t="s">
        <v>678</v>
      </c>
    </row>
    <row r="4028" spans="1:6" x14ac:dyDescent="0.25">
      <c r="B4028" s="1" t="s">
        <v>1180</v>
      </c>
      <c r="C4028" t="s">
        <v>715</v>
      </c>
    </row>
    <row r="4029" spans="1:6" x14ac:dyDescent="0.25">
      <c r="B4029" s="1" t="s">
        <v>1181</v>
      </c>
      <c r="C4029" t="s">
        <v>717</v>
      </c>
    </row>
    <row r="4030" spans="1:6" x14ac:dyDescent="0.25">
      <c r="B4030" s="1" t="s">
        <v>1182</v>
      </c>
      <c r="C4030" t="s">
        <v>672</v>
      </c>
    </row>
    <row r="4031" spans="1:6" x14ac:dyDescent="0.25">
      <c r="B4031" s="1" t="s">
        <v>1183</v>
      </c>
      <c r="C4031" t="s">
        <v>682</v>
      </c>
    </row>
    <row r="4032" spans="1:6" x14ac:dyDescent="0.25">
      <c r="B4032" s="1" t="s">
        <v>1184</v>
      </c>
      <c r="C4032" t="s">
        <v>710</v>
      </c>
    </row>
    <row r="4033" spans="2:3" x14ac:dyDescent="0.25">
      <c r="B4033" s="1" t="s">
        <v>1185</v>
      </c>
      <c r="C4033" t="s">
        <v>690</v>
      </c>
    </row>
    <row r="4034" spans="2:3" x14ac:dyDescent="0.25">
      <c r="B4034" s="1" t="s">
        <v>1186</v>
      </c>
      <c r="C4034" t="s">
        <v>750</v>
      </c>
    </row>
    <row r="4035" spans="2:3" x14ac:dyDescent="0.25">
      <c r="B4035" s="1" t="s">
        <v>1187</v>
      </c>
      <c r="C4035" t="s">
        <v>726</v>
      </c>
    </row>
    <row r="4036" spans="2:3" x14ac:dyDescent="0.25">
      <c r="B4036" s="1" t="s">
        <v>1188</v>
      </c>
      <c r="C4036" t="s">
        <v>727</v>
      </c>
    </row>
    <row r="4037" spans="2:3" x14ac:dyDescent="0.25">
      <c r="B4037" s="1" t="s">
        <v>1189</v>
      </c>
      <c r="C4037" t="s">
        <v>708</v>
      </c>
    </row>
    <row r="4038" spans="2:3" x14ac:dyDescent="0.25">
      <c r="B4038" s="1" t="s">
        <v>1190</v>
      </c>
      <c r="C4038" t="s">
        <v>893</v>
      </c>
    </row>
    <row r="4039" spans="2:3" x14ac:dyDescent="0.25">
      <c r="B4039" s="1" t="s">
        <v>1191</v>
      </c>
      <c r="C4039" t="s">
        <v>720</v>
      </c>
    </row>
    <row r="4040" spans="2:3" x14ac:dyDescent="0.25">
      <c r="B4040" s="1" t="s">
        <v>1192</v>
      </c>
      <c r="C4040" t="s">
        <v>731</v>
      </c>
    </row>
    <row r="4041" spans="2:3" x14ac:dyDescent="0.25">
      <c r="B4041" s="1" t="s">
        <v>1193</v>
      </c>
      <c r="C4041" t="s">
        <v>680</v>
      </c>
    </row>
    <row r="4042" spans="2:3" x14ac:dyDescent="0.25">
      <c r="B4042" s="1" t="s">
        <v>1194</v>
      </c>
      <c r="C4042" t="s">
        <v>704</v>
      </c>
    </row>
    <row r="4043" spans="2:3" x14ac:dyDescent="0.25">
      <c r="B4043" s="1" t="s">
        <v>1195</v>
      </c>
      <c r="C4043" t="s">
        <v>769</v>
      </c>
    </row>
    <row r="4044" spans="2:3" x14ac:dyDescent="0.25">
      <c r="B4044" s="1" t="s">
        <v>1196</v>
      </c>
      <c r="C4044" t="s">
        <v>906</v>
      </c>
    </row>
    <row r="4045" spans="2:3" x14ac:dyDescent="0.25">
      <c r="B4045" s="1" t="s">
        <v>662</v>
      </c>
      <c r="C4045" t="s">
        <v>941</v>
      </c>
    </row>
    <row r="4046" spans="2:3" x14ac:dyDescent="0.25">
      <c r="B4046" s="1" t="s">
        <v>1197</v>
      </c>
      <c r="C4046" t="s">
        <v>1164</v>
      </c>
    </row>
  </sheetData>
  <mergeCells count="1">
    <mergeCell ref="B1:E1"/>
  </mergeCells>
  <pageMargins left="0.7" right="0.7" top="0.75" bottom="0.75" header="0.51180555555555496" footer="0.51180555555555496"/>
  <pageSetup paperSize="9"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83"/>
  <sheetViews>
    <sheetView topLeftCell="A3366" zoomScaleNormal="100" workbookViewId="0">
      <selection activeCell="H3383" sqref="H3383"/>
    </sheetView>
  </sheetViews>
  <sheetFormatPr defaultRowHeight="15" x14ac:dyDescent="0.25"/>
  <cols>
    <col min="1" max="1" width="11.5703125" customWidth="1"/>
    <col min="2" max="2" width="25" customWidth="1"/>
    <col min="3" max="3" width="28.5703125" style="1" customWidth="1"/>
    <col min="4" max="4" width="16.5703125" customWidth="1"/>
    <col min="5" max="5" width="22.7109375" customWidth="1"/>
    <col min="6" max="6" width="36.42578125" customWidth="1"/>
    <col min="7" max="7" width="29" customWidth="1"/>
    <col min="8" max="8" width="25.28515625" customWidth="1"/>
    <col min="9" max="9" width="25.7109375" customWidth="1"/>
    <col min="10" max="10" width="21.42578125" customWidth="1"/>
    <col min="11" max="1025" width="8.7109375" customWidth="1"/>
  </cols>
  <sheetData>
    <row r="1" spans="1:10" ht="15.75" x14ac:dyDescent="0.25">
      <c r="B1" s="81" t="s">
        <v>1198</v>
      </c>
      <c r="C1" s="81"/>
      <c r="D1" s="81"/>
      <c r="E1" s="81"/>
      <c r="F1" s="81"/>
      <c r="G1" s="81"/>
      <c r="H1" s="81"/>
      <c r="I1" s="51"/>
    </row>
    <row r="2" spans="1:10" s="1" customFormat="1" ht="36" customHeight="1" x14ac:dyDescent="0.25">
      <c r="A2" s="1" t="s">
        <v>1199</v>
      </c>
      <c r="B2" s="52" t="s">
        <v>1200</v>
      </c>
      <c r="C2" s="52" t="s">
        <v>1201</v>
      </c>
      <c r="D2" s="52" t="s">
        <v>1202</v>
      </c>
      <c r="E2" s="52" t="s">
        <v>1203</v>
      </c>
      <c r="F2" s="52" t="s">
        <v>1204</v>
      </c>
      <c r="G2" s="52" t="s">
        <v>1205</v>
      </c>
      <c r="H2" s="52" t="s">
        <v>1206</v>
      </c>
      <c r="I2" s="1" t="s">
        <v>1207</v>
      </c>
      <c r="J2" s="1" t="s">
        <v>1208</v>
      </c>
    </row>
    <row r="3" spans="1:10" x14ac:dyDescent="0.25">
      <c r="B3" s="53" t="s">
        <v>38</v>
      </c>
      <c r="C3" s="23" t="s">
        <v>39</v>
      </c>
      <c r="D3" s="54" t="s">
        <v>53</v>
      </c>
      <c r="E3" s="53" t="s">
        <v>1209</v>
      </c>
      <c r="F3" s="23" t="s">
        <v>1210</v>
      </c>
      <c r="G3" s="54" t="s">
        <v>1211</v>
      </c>
      <c r="H3" s="53" t="s">
        <v>58</v>
      </c>
      <c r="I3" s="53" t="s">
        <v>1212</v>
      </c>
      <c r="J3" s="53" t="s">
        <v>1210</v>
      </c>
    </row>
    <row r="4" spans="1:10" ht="18.75" customHeight="1" x14ac:dyDescent="0.25">
      <c r="A4" s="49" t="s">
        <v>1213</v>
      </c>
      <c r="B4" s="55" t="s">
        <v>6</v>
      </c>
      <c r="C4" s="55"/>
      <c r="D4" s="55"/>
      <c r="E4" s="55"/>
      <c r="F4" s="55"/>
      <c r="G4" s="55"/>
      <c r="H4" s="55"/>
      <c r="I4" s="49"/>
      <c r="J4" s="56"/>
    </row>
    <row r="5" spans="1:10" ht="195" x14ac:dyDescent="0.25">
      <c r="A5" s="57"/>
      <c r="B5" s="57"/>
      <c r="C5" s="58" t="s">
        <v>1214</v>
      </c>
      <c r="D5" s="57">
        <v>506953</v>
      </c>
      <c r="E5" s="57">
        <v>36.43</v>
      </c>
      <c r="F5" s="57">
        <v>22.3</v>
      </c>
      <c r="G5" s="57">
        <v>53230</v>
      </c>
      <c r="H5" s="59">
        <v>704700</v>
      </c>
      <c r="I5" s="37">
        <f>H5/'Building data'!$R$6</f>
        <v>50.638823816846553</v>
      </c>
      <c r="J5" s="60">
        <f t="shared" ref="J5:J13" si="0">H5/$H$14</f>
        <v>0.48053187862257074</v>
      </c>
    </row>
    <row r="6" spans="1:10" ht="165" x14ac:dyDescent="0.25">
      <c r="C6" s="1" t="s">
        <v>1215</v>
      </c>
      <c r="D6">
        <v>62401</v>
      </c>
      <c r="E6">
        <v>4.46</v>
      </c>
      <c r="F6">
        <v>2.7</v>
      </c>
      <c r="G6">
        <v>6514</v>
      </c>
      <c r="H6" s="37">
        <v>99000</v>
      </c>
      <c r="I6" s="37">
        <f>H6/'Building data'!$R$6</f>
        <v>7.1140110087523887</v>
      </c>
      <c r="J6" s="60">
        <f t="shared" si="0"/>
        <v>6.7507671326287072E-2</v>
      </c>
    </row>
    <row r="7" spans="1:10" ht="90" x14ac:dyDescent="0.25">
      <c r="C7" s="1" t="s">
        <v>1216</v>
      </c>
      <c r="D7">
        <v>97356</v>
      </c>
      <c r="E7">
        <v>7</v>
      </c>
      <c r="F7">
        <v>4.3</v>
      </c>
      <c r="G7">
        <v>10222</v>
      </c>
      <c r="H7" s="37">
        <v>164100</v>
      </c>
      <c r="I7" s="37">
        <f>H7/'Building data'!$R$6</f>
        <v>11.79201218723502</v>
      </c>
      <c r="J7" s="60">
        <f t="shared" si="0"/>
        <v>0.11189907944084555</v>
      </c>
    </row>
    <row r="8" spans="1:10" ht="90" x14ac:dyDescent="0.25">
      <c r="C8" s="1" t="s">
        <v>1217</v>
      </c>
      <c r="D8">
        <v>69294</v>
      </c>
      <c r="E8">
        <v>4.9800000000000004</v>
      </c>
      <c r="F8">
        <v>3</v>
      </c>
      <c r="G8">
        <v>7276</v>
      </c>
      <c r="H8" s="37">
        <v>163100</v>
      </c>
      <c r="I8" s="37">
        <f>H8/'Building data'!$R$6</f>
        <v>11.720153490176916</v>
      </c>
      <c r="J8" s="60">
        <f t="shared" si="0"/>
        <v>0.11121718377088305</v>
      </c>
    </row>
    <row r="9" spans="1:10" ht="30" x14ac:dyDescent="0.25">
      <c r="C9" s="1" t="s">
        <v>1218</v>
      </c>
      <c r="D9">
        <v>86523</v>
      </c>
      <c r="E9">
        <v>6.22</v>
      </c>
      <c r="F9">
        <v>3.8</v>
      </c>
      <c r="G9">
        <v>9085</v>
      </c>
      <c r="H9" s="37">
        <v>59700</v>
      </c>
      <c r="I9" s="37">
        <f>H9/'Building data'!$R$6</f>
        <v>4.2899642143688652</v>
      </c>
      <c r="J9" s="60">
        <f t="shared" si="0"/>
        <v>4.0709171496760996E-2</v>
      </c>
    </row>
    <row r="10" spans="1:10" ht="30" x14ac:dyDescent="0.25">
      <c r="A10" s="61"/>
      <c r="B10" s="61"/>
      <c r="C10" s="62" t="s">
        <v>1219</v>
      </c>
      <c r="D10" s="61">
        <v>367</v>
      </c>
      <c r="E10" s="61">
        <v>0.03</v>
      </c>
      <c r="F10" s="61">
        <v>0</v>
      </c>
      <c r="G10" s="61">
        <v>39</v>
      </c>
      <c r="H10" s="63">
        <v>200</v>
      </c>
      <c r="I10" s="63">
        <f>H10/'Building data'!$R$6</f>
        <v>1.4371739411620987E-2</v>
      </c>
      <c r="J10" s="60">
        <f t="shared" si="0"/>
        <v>1.3637913399249915E-4</v>
      </c>
    </row>
    <row r="11" spans="1:10" ht="18.75" customHeight="1" x14ac:dyDescent="0.25">
      <c r="A11" s="55" t="s">
        <v>1213</v>
      </c>
      <c r="B11" s="55" t="s">
        <v>1220</v>
      </c>
      <c r="C11" s="55"/>
      <c r="D11" s="55"/>
      <c r="E11" s="55"/>
      <c r="F11" s="55"/>
      <c r="G11" s="55"/>
      <c r="H11" s="55"/>
      <c r="I11" s="55"/>
      <c r="J11" s="60">
        <f t="shared" si="0"/>
        <v>0</v>
      </c>
    </row>
    <row r="12" spans="1:10" x14ac:dyDescent="0.25">
      <c r="C12" s="1" t="s">
        <v>1221</v>
      </c>
      <c r="D12">
        <v>174268</v>
      </c>
      <c r="E12">
        <v>12.52</v>
      </c>
      <c r="F12">
        <v>7.7</v>
      </c>
      <c r="G12">
        <v>18298</v>
      </c>
      <c r="H12" s="37">
        <v>129500</v>
      </c>
      <c r="I12" s="37">
        <f>H12/'Building data'!$R$6</f>
        <v>9.3057012690245902</v>
      </c>
      <c r="J12" s="60">
        <f t="shared" si="0"/>
        <v>8.83054892601432E-2</v>
      </c>
    </row>
    <row r="13" spans="1:10" ht="30" x14ac:dyDescent="0.25">
      <c r="C13" s="1" t="s">
        <v>1222</v>
      </c>
      <c r="D13">
        <v>45344</v>
      </c>
      <c r="E13">
        <v>3.26</v>
      </c>
      <c r="F13">
        <v>2</v>
      </c>
      <c r="G13">
        <v>4761</v>
      </c>
      <c r="H13" s="37">
        <v>146200</v>
      </c>
      <c r="I13" s="37">
        <f>H13/'Building data'!$R$6</f>
        <v>10.505741509894943</v>
      </c>
      <c r="J13" s="60">
        <f t="shared" si="0"/>
        <v>9.9693146948516873E-2</v>
      </c>
    </row>
    <row r="14" spans="1:10" x14ac:dyDescent="0.25">
      <c r="G14" s="64" t="s">
        <v>1223</v>
      </c>
      <c r="H14" s="65">
        <f>SUM(H5:H13)</f>
        <v>1466500</v>
      </c>
      <c r="I14" s="65">
        <f>H14/'Building data'!$R$6</f>
        <v>105.38077923571089</v>
      </c>
      <c r="J14" s="66"/>
    </row>
    <row r="15" spans="1:10" x14ac:dyDescent="0.25">
      <c r="J15" s="66"/>
    </row>
    <row r="17" spans="1:10" ht="18.75" customHeight="1" x14ac:dyDescent="0.25">
      <c r="A17" s="49" t="s">
        <v>1224</v>
      </c>
      <c r="B17" s="55" t="s">
        <v>6</v>
      </c>
      <c r="C17" s="55"/>
      <c r="D17" s="55"/>
      <c r="E17" s="55"/>
      <c r="F17" s="55"/>
      <c r="G17" s="55"/>
      <c r="H17" s="55"/>
      <c r="I17" s="49"/>
      <c r="J17" s="56"/>
    </row>
    <row r="18" spans="1:10" ht="120" x14ac:dyDescent="0.25">
      <c r="A18" s="57"/>
      <c r="B18" s="57"/>
      <c r="C18" s="58" t="s">
        <v>1225</v>
      </c>
      <c r="D18" s="57">
        <v>42933.31</v>
      </c>
      <c r="E18" s="57">
        <v>53.39</v>
      </c>
      <c r="F18" s="57">
        <v>24.81</v>
      </c>
      <c r="G18" s="57">
        <v>11334.39</v>
      </c>
      <c r="H18" s="59">
        <v>36693</v>
      </c>
      <c r="I18" s="37">
        <f>H18/'Building data'!$R$6</f>
        <v>2.6367111711530447</v>
      </c>
      <c r="J18" s="60">
        <f t="shared" ref="J18:J25" si="1">H18/$H$14</f>
        <v>2.5020797817933857E-2</v>
      </c>
    </row>
    <row r="19" spans="1:10" ht="105" x14ac:dyDescent="0.25">
      <c r="C19" s="1" t="s">
        <v>1226</v>
      </c>
      <c r="D19">
        <v>23449.17</v>
      </c>
      <c r="E19">
        <v>29.16</v>
      </c>
      <c r="F19">
        <v>13.55</v>
      </c>
      <c r="G19">
        <v>6190.58</v>
      </c>
      <c r="H19" s="37">
        <v>5826</v>
      </c>
      <c r="I19" s="37">
        <f>H19/'Building data'!$R$6</f>
        <v>0.4186487690605194</v>
      </c>
      <c r="J19" s="60">
        <f t="shared" si="1"/>
        <v>3.9727241732015004E-3</v>
      </c>
    </row>
    <row r="20" spans="1:10" ht="120" x14ac:dyDescent="0.25">
      <c r="C20" s="1" t="s">
        <v>1227</v>
      </c>
      <c r="D20">
        <v>8893.81</v>
      </c>
      <c r="E20">
        <v>11.06</v>
      </c>
      <c r="F20">
        <v>5.14</v>
      </c>
      <c r="G20">
        <v>2347.9699999999998</v>
      </c>
      <c r="H20" s="37">
        <v>13257</v>
      </c>
      <c r="I20" s="37">
        <f>H20/'Building data'!$R$6</f>
        <v>0.95263074689929716</v>
      </c>
      <c r="J20" s="60">
        <f t="shared" si="1"/>
        <v>9.0398908966928052E-3</v>
      </c>
    </row>
    <row r="21" spans="1:10" ht="165" x14ac:dyDescent="0.25">
      <c r="C21" s="1" t="s">
        <v>1228</v>
      </c>
      <c r="D21">
        <v>2078.4499999999998</v>
      </c>
      <c r="E21">
        <v>2.58</v>
      </c>
      <c r="F21">
        <v>1.2</v>
      </c>
      <c r="G21">
        <v>548.71</v>
      </c>
      <c r="H21" s="37">
        <v>9803</v>
      </c>
      <c r="I21" s="37">
        <f>H21/'Building data'!$R$6</f>
        <v>0.7044308072606027</v>
      </c>
      <c r="J21" s="60">
        <f t="shared" si="1"/>
        <v>6.6846232526423461E-3</v>
      </c>
    </row>
    <row r="22" spans="1:10" ht="240" x14ac:dyDescent="0.25">
      <c r="C22" s="1" t="s">
        <v>1229</v>
      </c>
      <c r="D22">
        <v>1901.44</v>
      </c>
      <c r="E22">
        <v>2.36</v>
      </c>
      <c r="F22">
        <v>1.1000000000000001</v>
      </c>
      <c r="G22">
        <v>501.98</v>
      </c>
      <c r="H22" s="37">
        <v>2264</v>
      </c>
      <c r="I22" s="37">
        <f>H22/'Building data'!$R$6</f>
        <v>0.16268809013954957</v>
      </c>
      <c r="J22" s="60">
        <f t="shared" si="1"/>
        <v>1.5438117967950904E-3</v>
      </c>
    </row>
    <row r="23" spans="1:10" ht="75" x14ac:dyDescent="0.25">
      <c r="A23" s="61"/>
      <c r="B23" s="61"/>
      <c r="C23" s="62" t="s">
        <v>1230</v>
      </c>
      <c r="D23" s="61">
        <v>505.08</v>
      </c>
      <c r="E23" s="61">
        <v>0.63</v>
      </c>
      <c r="F23" s="61">
        <v>0.28999999999999998</v>
      </c>
      <c r="G23" s="61">
        <v>133.34</v>
      </c>
      <c r="H23" s="63">
        <v>1082</v>
      </c>
      <c r="I23" s="63">
        <f>H23/'Building data'!$R$6</f>
        <v>7.7751110216869548E-2</v>
      </c>
      <c r="J23" s="60">
        <f t="shared" si="1"/>
        <v>7.3781111489942038E-4</v>
      </c>
    </row>
    <row r="24" spans="1:10" ht="18.75" customHeight="1" x14ac:dyDescent="0.25">
      <c r="A24" s="55" t="s">
        <v>1224</v>
      </c>
      <c r="B24" s="55" t="s">
        <v>1220</v>
      </c>
      <c r="C24" s="55"/>
      <c r="D24" s="55"/>
      <c r="E24" s="55"/>
      <c r="F24" s="55"/>
      <c r="G24" s="55"/>
      <c r="H24" s="55"/>
      <c r="I24" s="55"/>
      <c r="J24" s="60">
        <f t="shared" si="1"/>
        <v>0</v>
      </c>
    </row>
    <row r="25" spans="1:10" ht="390" x14ac:dyDescent="0.25">
      <c r="C25" s="1" t="s">
        <v>1231</v>
      </c>
      <c r="D25">
        <v>8893.84</v>
      </c>
      <c r="E25">
        <v>11.06</v>
      </c>
      <c r="F25">
        <v>5.14</v>
      </c>
      <c r="G25">
        <v>2347.9699999999998</v>
      </c>
      <c r="H25" s="37">
        <v>1830</v>
      </c>
      <c r="I25" s="37">
        <f>H25/'Building data'!$R$6</f>
        <v>0.13150141561633205</v>
      </c>
      <c r="J25" s="60">
        <f t="shared" si="1"/>
        <v>1.2478690760313672E-3</v>
      </c>
    </row>
    <row r="26" spans="1:10" x14ac:dyDescent="0.25">
      <c r="G26" s="64" t="s">
        <v>1223</v>
      </c>
      <c r="H26" s="65">
        <f>SUM(H18:H25)</f>
        <v>70755</v>
      </c>
      <c r="I26" s="65">
        <f>H26/'Building data'!$R$6</f>
        <v>5.0843621103462153</v>
      </c>
      <c r="J26" s="66"/>
    </row>
    <row r="29" spans="1:10" ht="18.75" customHeight="1" x14ac:dyDescent="0.25">
      <c r="A29" s="49" t="s">
        <v>1232</v>
      </c>
      <c r="B29" s="55" t="s">
        <v>6</v>
      </c>
      <c r="C29" s="55"/>
      <c r="D29" s="55"/>
      <c r="E29" s="55"/>
      <c r="F29" s="55"/>
      <c r="G29" s="55"/>
      <c r="H29" s="55"/>
      <c r="I29" s="49"/>
      <c r="J29" s="56"/>
    </row>
    <row r="30" spans="1:10" ht="240" x14ac:dyDescent="0.25">
      <c r="A30" s="57"/>
      <c r="B30" s="57"/>
      <c r="C30" s="58" t="s">
        <v>1233</v>
      </c>
      <c r="D30" s="57">
        <v>80905.039999999994</v>
      </c>
      <c r="E30" s="57">
        <v>28.54</v>
      </c>
      <c r="F30" s="67">
        <v>0.19120000000000001</v>
      </c>
      <c r="G30" s="57">
        <v>21358.93</v>
      </c>
      <c r="H30" s="59">
        <v>128942.63</v>
      </c>
      <c r="I30" s="37">
        <f>H30/'Building data'!$R$6</f>
        <v>9.2656493870453147</v>
      </c>
      <c r="J30" s="60">
        <f t="shared" ref="J30:J38" si="2">H30/$H$14</f>
        <v>8.7925421070576201E-2</v>
      </c>
    </row>
    <row r="31" spans="1:10" ht="75" x14ac:dyDescent="0.25">
      <c r="C31" s="1" t="s">
        <v>1234</v>
      </c>
      <c r="D31">
        <v>48102.27</v>
      </c>
      <c r="E31">
        <v>16.97</v>
      </c>
      <c r="F31" s="66">
        <v>0.1137</v>
      </c>
      <c r="G31">
        <v>12699</v>
      </c>
      <c r="H31" s="37">
        <v>11618</v>
      </c>
      <c r="I31" s="37">
        <f>H31/'Building data'!$R$6</f>
        <v>0.83485434242106316</v>
      </c>
      <c r="J31" s="60">
        <f t="shared" si="2"/>
        <v>7.9222638936242758E-3</v>
      </c>
    </row>
    <row r="32" spans="1:10" ht="105" x14ac:dyDescent="0.25">
      <c r="C32" s="1" t="s">
        <v>1235</v>
      </c>
      <c r="D32">
        <v>8723.4699999999993</v>
      </c>
      <c r="E32">
        <v>3.08</v>
      </c>
      <c r="F32" s="66">
        <v>2.06E-2</v>
      </c>
      <c r="G32">
        <v>2303</v>
      </c>
      <c r="H32" s="37">
        <v>19575.5</v>
      </c>
      <c r="I32" s="37">
        <f>H32/'Building data'!$R$6</f>
        <v>1.4066699242609333</v>
      </c>
      <c r="J32" s="60">
        <f t="shared" si="2"/>
        <v>1.3348448687350835E-2</v>
      </c>
    </row>
    <row r="33" spans="1:10" ht="105" x14ac:dyDescent="0.25">
      <c r="C33" s="1" t="s">
        <v>1236</v>
      </c>
      <c r="D33">
        <v>5412.57</v>
      </c>
      <c r="E33">
        <v>1.91</v>
      </c>
      <c r="F33" s="66">
        <v>1.2800000000000001E-2</v>
      </c>
      <c r="G33">
        <v>1428.92</v>
      </c>
      <c r="H33" s="37">
        <v>11092.5</v>
      </c>
      <c r="I33" s="37">
        <f>H33/'Building data'!$R$6</f>
        <v>0.79709259711702907</v>
      </c>
      <c r="J33" s="60">
        <f t="shared" si="2"/>
        <v>7.563927719058984E-3</v>
      </c>
    </row>
    <row r="34" spans="1:10" ht="240" x14ac:dyDescent="0.25">
      <c r="A34" s="61"/>
      <c r="B34" s="61"/>
      <c r="C34" s="62" t="s">
        <v>1237</v>
      </c>
      <c r="D34" s="61">
        <v>38102.1</v>
      </c>
      <c r="E34" s="61">
        <v>13.44</v>
      </c>
      <c r="F34" s="68">
        <v>0.09</v>
      </c>
      <c r="G34" s="61">
        <v>10058.950000000001</v>
      </c>
      <c r="H34" s="63">
        <v>14811</v>
      </c>
      <c r="I34" s="63">
        <f>H34/'Building data'!$R$6</f>
        <v>1.0642991621275923</v>
      </c>
      <c r="J34" s="60">
        <f t="shared" si="2"/>
        <v>1.0099556767814525E-2</v>
      </c>
    </row>
    <row r="35" spans="1:10" ht="18.75" customHeight="1" x14ac:dyDescent="0.25">
      <c r="A35" s="55" t="s">
        <v>1232</v>
      </c>
      <c r="B35" s="55" t="s">
        <v>1220</v>
      </c>
      <c r="C35" s="55"/>
      <c r="D35" s="55"/>
      <c r="E35" s="55"/>
      <c r="F35" s="55"/>
      <c r="G35" s="55"/>
      <c r="H35" s="55"/>
      <c r="I35" s="55"/>
      <c r="J35" s="60">
        <f t="shared" si="2"/>
        <v>0</v>
      </c>
    </row>
    <row r="36" spans="1:10" ht="330" x14ac:dyDescent="0.25">
      <c r="C36" s="1" t="s">
        <v>1238</v>
      </c>
      <c r="D36">
        <v>15768.98</v>
      </c>
      <c r="E36">
        <v>5.56</v>
      </c>
      <c r="F36" s="66">
        <v>3.73E-2</v>
      </c>
      <c r="G36">
        <v>4163.01</v>
      </c>
      <c r="H36" s="37">
        <v>19500</v>
      </c>
      <c r="I36" s="37">
        <f>H36/'Building data'!$R$6</f>
        <v>1.4012445926330463</v>
      </c>
      <c r="J36" s="60">
        <f t="shared" si="2"/>
        <v>1.3296965564268667E-2</v>
      </c>
    </row>
    <row r="37" spans="1:10" ht="150" x14ac:dyDescent="0.25">
      <c r="C37" s="1" t="s">
        <v>1239</v>
      </c>
      <c r="D37" s="46" t="s">
        <v>64</v>
      </c>
      <c r="E37" s="46" t="s">
        <v>64</v>
      </c>
      <c r="F37" s="46" t="s">
        <v>64</v>
      </c>
      <c r="G37" s="46" t="s">
        <v>64</v>
      </c>
      <c r="H37" s="37">
        <v>5000</v>
      </c>
      <c r="I37" s="37">
        <f>H37/'Building data'!$R$6</f>
        <v>0.35929348529052468</v>
      </c>
      <c r="J37" s="60">
        <f t="shared" si="2"/>
        <v>3.4094783498124785E-3</v>
      </c>
    </row>
    <row r="38" spans="1:10" ht="315" x14ac:dyDescent="0.25">
      <c r="C38" s="1" t="s">
        <v>1240</v>
      </c>
      <c r="D38">
        <v>0</v>
      </c>
      <c r="E38">
        <v>0</v>
      </c>
      <c r="F38">
        <v>0</v>
      </c>
      <c r="G38">
        <v>0</v>
      </c>
      <c r="H38" s="37">
        <v>9500</v>
      </c>
      <c r="I38" s="37">
        <f>H38/'Building data'!$R$6</f>
        <v>0.68265762205199687</v>
      </c>
      <c r="J38" s="60">
        <f t="shared" si="2"/>
        <v>6.4780088646437094E-3</v>
      </c>
    </row>
    <row r="39" spans="1:10" x14ac:dyDescent="0.25">
      <c r="G39" s="64" t="s">
        <v>1223</v>
      </c>
      <c r="H39" s="65">
        <f>SUM(H30:H38)</f>
        <v>220039.63</v>
      </c>
      <c r="I39" s="65">
        <f>H39/'Building data'!$R$6</f>
        <v>15.811761112947499</v>
      </c>
      <c r="J39" s="66"/>
    </row>
    <row r="42" spans="1:10" ht="18.75" customHeight="1" x14ac:dyDescent="0.25">
      <c r="A42" s="49" t="s">
        <v>1241</v>
      </c>
      <c r="B42" s="55" t="s">
        <v>6</v>
      </c>
      <c r="C42" s="55"/>
      <c r="D42" s="55"/>
      <c r="E42" s="55"/>
      <c r="F42" s="55"/>
      <c r="G42" s="55"/>
      <c r="H42" s="55"/>
      <c r="I42" s="49"/>
      <c r="J42" s="56"/>
    </row>
    <row r="43" spans="1:10" ht="240" x14ac:dyDescent="0.25">
      <c r="A43" s="57"/>
      <c r="B43" s="57"/>
      <c r="C43" s="58" t="s">
        <v>1242</v>
      </c>
      <c r="D43" s="57">
        <v>133121.43</v>
      </c>
      <c r="E43" s="57">
        <v>42.3</v>
      </c>
      <c r="F43" s="67">
        <v>0.38419999999999999</v>
      </c>
      <c r="G43" s="57">
        <v>35144.06</v>
      </c>
      <c r="H43" s="59">
        <v>115129</v>
      </c>
      <c r="I43" s="37">
        <f>H43/'Building data'!$R$6</f>
        <v>8.2730199336025638</v>
      </c>
      <c r="J43" s="60">
        <f t="shared" ref="J43:J50" si="3">H43/$H$14</f>
        <v>7.8505966587112175E-2</v>
      </c>
    </row>
    <row r="44" spans="1:10" ht="75" x14ac:dyDescent="0.25">
      <c r="C44" s="1" t="s">
        <v>1243</v>
      </c>
      <c r="D44">
        <v>11786.94</v>
      </c>
      <c r="E44">
        <v>3.75</v>
      </c>
      <c r="F44" s="66">
        <v>3.4000000000000002E-2</v>
      </c>
      <c r="G44">
        <v>3111.75</v>
      </c>
      <c r="H44" s="37">
        <v>6895.1</v>
      </c>
      <c r="I44" s="37">
        <f>H44/'Building data'!$R$6</f>
        <v>0.4954729020853394</v>
      </c>
      <c r="J44" s="60">
        <f t="shared" si="3"/>
        <v>4.7017388339584045E-3</v>
      </c>
    </row>
    <row r="45" spans="1:10" ht="105" x14ac:dyDescent="0.25">
      <c r="C45" s="1" t="s">
        <v>1236</v>
      </c>
      <c r="D45">
        <v>7346.11</v>
      </c>
      <c r="E45">
        <v>2.33</v>
      </c>
      <c r="F45" s="66">
        <v>2.12E-2</v>
      </c>
      <c r="G45">
        <v>1939.37</v>
      </c>
      <c r="H45" s="37">
        <v>21336</v>
      </c>
      <c r="I45" s="37">
        <f>H45/'Building data'!$R$6</f>
        <v>1.533177160431727</v>
      </c>
      <c r="J45" s="60">
        <f t="shared" si="3"/>
        <v>1.4548926014319809E-2</v>
      </c>
    </row>
    <row r="46" spans="1:10" ht="240" x14ac:dyDescent="0.25">
      <c r="A46" s="61"/>
      <c r="B46" s="61"/>
      <c r="C46" s="62" t="s">
        <v>1237</v>
      </c>
      <c r="D46" s="61">
        <v>5324.37</v>
      </c>
      <c r="E46" s="61">
        <v>1.69</v>
      </c>
      <c r="F46" s="68">
        <v>1.54E-2</v>
      </c>
      <c r="G46" s="61">
        <v>1405.63</v>
      </c>
      <c r="H46" s="63">
        <v>6690</v>
      </c>
      <c r="I46" s="63">
        <f>H46/'Building data'!$R$6</f>
        <v>0.48073468331872204</v>
      </c>
      <c r="J46" s="60">
        <f t="shared" si="3"/>
        <v>4.5618820320490966E-3</v>
      </c>
    </row>
    <row r="47" spans="1:10" ht="18.75" customHeight="1" x14ac:dyDescent="0.25">
      <c r="A47" s="55" t="s">
        <v>1241</v>
      </c>
      <c r="B47" s="55" t="s">
        <v>1220</v>
      </c>
      <c r="C47" s="55"/>
      <c r="D47" s="55"/>
      <c r="E47" s="55"/>
      <c r="F47" s="55"/>
      <c r="G47" s="55"/>
      <c r="H47" s="55"/>
      <c r="I47" s="55"/>
      <c r="J47" s="60">
        <f t="shared" si="3"/>
        <v>0</v>
      </c>
    </row>
    <row r="48" spans="1:10" ht="330" x14ac:dyDescent="0.25">
      <c r="C48" s="1" t="s">
        <v>1238</v>
      </c>
      <c r="D48">
        <v>11863.08</v>
      </c>
      <c r="E48">
        <v>3.77</v>
      </c>
      <c r="F48" s="66">
        <v>3.4200000000000001E-2</v>
      </c>
      <c r="G48">
        <v>3131.85</v>
      </c>
      <c r="H48" s="37">
        <v>19500</v>
      </c>
      <c r="I48" s="37">
        <f>H48/'Building data'!$R$6</f>
        <v>1.4012445926330463</v>
      </c>
      <c r="J48" s="60">
        <f t="shared" si="3"/>
        <v>1.3296965564268667E-2</v>
      </c>
    </row>
    <row r="49" spans="1:10" ht="150" x14ac:dyDescent="0.25">
      <c r="C49" s="1" t="s">
        <v>1239</v>
      </c>
      <c r="D49" s="46" t="s">
        <v>64</v>
      </c>
      <c r="E49" s="46" t="s">
        <v>64</v>
      </c>
      <c r="F49" s="46" t="s">
        <v>64</v>
      </c>
      <c r="G49" s="46" t="s">
        <v>64</v>
      </c>
      <c r="H49" s="37">
        <v>4200</v>
      </c>
      <c r="I49" s="37">
        <f>H49/'Building data'!$R$6</f>
        <v>0.30180652764404076</v>
      </c>
      <c r="J49" s="60">
        <f t="shared" si="3"/>
        <v>2.8639618138424821E-3</v>
      </c>
    </row>
    <row r="50" spans="1:10" ht="315" x14ac:dyDescent="0.25">
      <c r="C50" s="1" t="s">
        <v>1240</v>
      </c>
      <c r="D50">
        <v>-21153.43</v>
      </c>
      <c r="E50">
        <v>-6.72</v>
      </c>
      <c r="F50" s="66">
        <v>-0.06</v>
      </c>
      <c r="G50">
        <v>-5584.51</v>
      </c>
      <c r="H50" s="37">
        <v>9500</v>
      </c>
      <c r="I50" s="37">
        <f>H50/'Building data'!$R$6</f>
        <v>0.68265762205199687</v>
      </c>
      <c r="J50" s="60">
        <f t="shared" si="3"/>
        <v>6.4780088646437094E-3</v>
      </c>
    </row>
    <row r="51" spans="1:10" x14ac:dyDescent="0.25">
      <c r="G51" s="64" t="s">
        <v>1223</v>
      </c>
      <c r="H51" s="65">
        <f>SUM(H43:H50)</f>
        <v>183250.1</v>
      </c>
      <c r="I51" s="65">
        <f>H51/'Building data'!$R$6</f>
        <v>13.168113421767437</v>
      </c>
      <c r="J51" s="66"/>
    </row>
    <row r="54" spans="1:10" ht="18.75" customHeight="1" x14ac:dyDescent="0.25">
      <c r="A54" s="49" t="s">
        <v>1244</v>
      </c>
      <c r="B54" s="55" t="s">
        <v>6</v>
      </c>
      <c r="C54" s="55"/>
      <c r="D54" s="55"/>
      <c r="E54" s="55"/>
      <c r="F54" s="55"/>
      <c r="G54" s="55"/>
      <c r="H54" s="55"/>
      <c r="I54" s="49"/>
      <c r="J54" s="56"/>
    </row>
    <row r="55" spans="1:10" ht="405" x14ac:dyDescent="0.25">
      <c r="A55" s="57"/>
      <c r="B55" s="57"/>
      <c r="C55" s="58" t="s">
        <v>1245</v>
      </c>
      <c r="D55" s="57">
        <v>43405.49</v>
      </c>
      <c r="E55" s="57">
        <v>78.75</v>
      </c>
      <c r="F55" s="67">
        <v>0.38790000000000002</v>
      </c>
      <c r="G55" s="57">
        <v>8724.5</v>
      </c>
      <c r="H55" s="59">
        <v>49152.92</v>
      </c>
      <c r="I55" s="37">
        <f>H55/'Building data'!$R$6</f>
        <v>3.5320647878012674</v>
      </c>
      <c r="J55" s="60">
        <f t="shared" ref="J55:J61" si="4">H55/$H$14</f>
        <v>3.3517163314012957E-2</v>
      </c>
    </row>
    <row r="56" spans="1:10" ht="75" x14ac:dyDescent="0.25">
      <c r="C56" s="1" t="s">
        <v>1246</v>
      </c>
      <c r="D56">
        <v>7665.99</v>
      </c>
      <c r="E56">
        <v>13.91</v>
      </c>
      <c r="F56" s="66">
        <v>6.8500000000000005E-2</v>
      </c>
      <c r="G56">
        <v>1540.86</v>
      </c>
      <c r="H56" s="37">
        <v>2447.81</v>
      </c>
      <c r="I56" s="37">
        <f>H56/'Building data'!$R$6</f>
        <v>0.17589643724579984</v>
      </c>
      <c r="J56" s="60">
        <f t="shared" si="4"/>
        <v>1.6691510398908966E-3</v>
      </c>
    </row>
    <row r="57" spans="1:10" ht="105" x14ac:dyDescent="0.25">
      <c r="C57" s="1" t="s">
        <v>1235</v>
      </c>
      <c r="D57">
        <v>3584.27</v>
      </c>
      <c r="E57">
        <v>6.5</v>
      </c>
      <c r="F57" s="66">
        <v>3.2000000000000001E-2</v>
      </c>
      <c r="G57">
        <v>720.44</v>
      </c>
      <c r="H57" s="37">
        <v>6373.5</v>
      </c>
      <c r="I57" s="37">
        <f>H57/'Building data'!$R$6</f>
        <v>0.45799140569983182</v>
      </c>
      <c r="J57" s="60">
        <f t="shared" si="4"/>
        <v>4.346062052505967E-3</v>
      </c>
    </row>
    <row r="58" spans="1:10" ht="105" x14ac:dyDescent="0.25">
      <c r="C58" s="1" t="s">
        <v>1236</v>
      </c>
      <c r="D58">
        <v>2295.39</v>
      </c>
      <c r="E58">
        <v>4.16</v>
      </c>
      <c r="F58" s="66">
        <v>2.0500000000000001E-2</v>
      </c>
      <c r="G58">
        <v>461.37</v>
      </c>
      <c r="H58" s="37">
        <v>5892.2</v>
      </c>
      <c r="I58" s="37">
        <f>H58/'Building data'!$R$6</f>
        <v>0.42340581480576589</v>
      </c>
      <c r="J58" s="60">
        <f t="shared" si="4"/>
        <v>4.0178656665530174E-3</v>
      </c>
    </row>
    <row r="59" spans="1:10" ht="75" x14ac:dyDescent="0.25">
      <c r="A59" s="61"/>
      <c r="B59" s="61"/>
      <c r="C59" s="62" t="s">
        <v>1247</v>
      </c>
      <c r="D59" s="61">
        <v>956.7</v>
      </c>
      <c r="E59" s="61">
        <v>1.74</v>
      </c>
      <c r="F59" s="68">
        <v>8.5000000000000006E-3</v>
      </c>
      <c r="G59" s="61">
        <v>192.3</v>
      </c>
      <c r="H59" s="63">
        <v>221</v>
      </c>
      <c r="I59" s="63">
        <f>H59/'Building data'!$R$6</f>
        <v>1.5880772049841192E-2</v>
      </c>
      <c r="J59" s="60">
        <f t="shared" si="4"/>
        <v>1.5069894306171157E-4</v>
      </c>
    </row>
    <row r="60" spans="1:10" ht="18.75" customHeight="1" x14ac:dyDescent="0.25">
      <c r="A60" s="55" t="s">
        <v>1244</v>
      </c>
      <c r="B60" s="55" t="s">
        <v>1220</v>
      </c>
      <c r="C60" s="55"/>
      <c r="D60" s="55"/>
      <c r="E60" s="55"/>
      <c r="F60" s="55"/>
      <c r="G60" s="55"/>
      <c r="H60" s="55"/>
      <c r="I60" s="55"/>
      <c r="J60" s="60">
        <f t="shared" si="4"/>
        <v>0</v>
      </c>
    </row>
    <row r="61" spans="1:10" ht="345" x14ac:dyDescent="0.25">
      <c r="C61" s="1" t="s">
        <v>1248</v>
      </c>
      <c r="D61">
        <v>0</v>
      </c>
      <c r="E61">
        <v>0</v>
      </c>
      <c r="F61">
        <v>0</v>
      </c>
      <c r="G61">
        <v>0</v>
      </c>
      <c r="H61" s="37">
        <v>4500</v>
      </c>
      <c r="I61" s="37">
        <f>H61/'Building data'!$R$6</f>
        <v>0.32336413676147224</v>
      </c>
      <c r="J61" s="60">
        <f t="shared" si="4"/>
        <v>3.0685305148312309E-3</v>
      </c>
    </row>
    <row r="62" spans="1:10" x14ac:dyDescent="0.25">
      <c r="G62" s="64" t="s">
        <v>1223</v>
      </c>
      <c r="H62" s="65">
        <f>SUM(H55:H61)</f>
        <v>68587.429999999993</v>
      </c>
      <c r="I62" s="65">
        <f>H62/'Building data'!$R$6</f>
        <v>4.928603354363978</v>
      </c>
      <c r="J62" s="66"/>
    </row>
    <row r="65" spans="1:10" ht="18.75" customHeight="1" x14ac:dyDescent="0.25">
      <c r="A65" s="49" t="s">
        <v>1249</v>
      </c>
      <c r="B65" s="55" t="s">
        <v>6</v>
      </c>
      <c r="C65" s="55"/>
      <c r="D65" s="55"/>
      <c r="E65" s="55"/>
      <c r="F65" s="55"/>
      <c r="G65" s="55"/>
      <c r="H65" s="55"/>
      <c r="I65" s="49"/>
      <c r="J65" s="56"/>
    </row>
    <row r="66" spans="1:10" ht="240" x14ac:dyDescent="0.25">
      <c r="A66" s="57"/>
      <c r="B66" s="57"/>
      <c r="C66" s="58" t="s">
        <v>1250</v>
      </c>
      <c r="D66" s="57">
        <v>37420.089999999997</v>
      </c>
      <c r="E66" s="57">
        <v>67.569999999999993</v>
      </c>
      <c r="F66" s="67">
        <v>0.3478</v>
      </c>
      <c r="G66" s="57">
        <v>9878.9</v>
      </c>
      <c r="H66" s="59">
        <v>37877</v>
      </c>
      <c r="I66" s="37">
        <f>H66/'Building data'!$R$6</f>
        <v>2.7217918684698406</v>
      </c>
      <c r="J66" s="60">
        <f t="shared" ref="J66:J75" si="5">H66/$H$14</f>
        <v>2.5828162291169451E-2</v>
      </c>
    </row>
    <row r="67" spans="1:10" ht="75" x14ac:dyDescent="0.25">
      <c r="C67" s="1" t="s">
        <v>1246</v>
      </c>
      <c r="D67">
        <v>6267.24</v>
      </c>
      <c r="E67">
        <v>11.32</v>
      </c>
      <c r="F67" s="66">
        <v>5.8299999999999998E-2</v>
      </c>
      <c r="G67">
        <v>1654.55</v>
      </c>
      <c r="H67" s="37">
        <v>3610</v>
      </c>
      <c r="I67" s="37">
        <f>H67/'Building data'!$R$6</f>
        <v>0.25940989637975881</v>
      </c>
      <c r="J67" s="60">
        <f t="shared" si="5"/>
        <v>2.4616433685646097E-3</v>
      </c>
    </row>
    <row r="68" spans="1:10" ht="105" x14ac:dyDescent="0.25">
      <c r="C68" s="1" t="s">
        <v>1235</v>
      </c>
      <c r="D68">
        <v>2892.12</v>
      </c>
      <c r="E68">
        <v>5.22</v>
      </c>
      <c r="F68" s="66">
        <v>2.69E-2</v>
      </c>
      <c r="G68">
        <v>763.52</v>
      </c>
      <c r="H68" s="37">
        <v>6012.3</v>
      </c>
      <c r="I68" s="37">
        <f>H68/'Building data'!$R$6</f>
        <v>0.43203604432244436</v>
      </c>
      <c r="J68" s="60">
        <f t="shared" si="5"/>
        <v>4.0997613365155129E-3</v>
      </c>
    </row>
    <row r="69" spans="1:10" ht="105" x14ac:dyDescent="0.25">
      <c r="C69" s="1" t="s">
        <v>1236</v>
      </c>
      <c r="D69">
        <v>2246.36</v>
      </c>
      <c r="E69">
        <v>4.9800000000000004</v>
      </c>
      <c r="F69" s="66">
        <v>2.0899999999999998E-2</v>
      </c>
      <c r="G69">
        <v>593.04</v>
      </c>
      <c r="H69" s="37">
        <v>5910.9</v>
      </c>
      <c r="I69" s="37">
        <f>H69/'Building data'!$R$6</f>
        <v>0.42474957244075245</v>
      </c>
      <c r="J69" s="60">
        <f t="shared" si="5"/>
        <v>4.0306171155813156E-3</v>
      </c>
    </row>
    <row r="70" spans="1:10" ht="75" x14ac:dyDescent="0.25">
      <c r="C70" s="1" t="s">
        <v>1247</v>
      </c>
      <c r="D70">
        <v>721.21</v>
      </c>
      <c r="E70">
        <v>1.3</v>
      </c>
      <c r="F70" s="66">
        <v>6.7000000000000002E-3</v>
      </c>
      <c r="G70">
        <v>190.4</v>
      </c>
      <c r="H70" s="37">
        <v>729</v>
      </c>
      <c r="I70" s="37">
        <f>H70/'Building data'!$R$6</f>
        <v>5.2384990155358503E-2</v>
      </c>
      <c r="J70" s="60">
        <f t="shared" si="5"/>
        <v>4.9710194340265939E-4</v>
      </c>
    </row>
    <row r="71" spans="1:10" ht="240" x14ac:dyDescent="0.25">
      <c r="A71" s="61"/>
      <c r="B71" s="61"/>
      <c r="C71" s="62" t="s">
        <v>1251</v>
      </c>
      <c r="D71" s="61">
        <v>1942.27</v>
      </c>
      <c r="E71" s="61">
        <v>3.51</v>
      </c>
      <c r="F71" s="68">
        <v>1.8100000000000002E-2</v>
      </c>
      <c r="G71" s="61">
        <v>512.76</v>
      </c>
      <c r="H71" s="63">
        <v>3421.5</v>
      </c>
      <c r="I71" s="63">
        <f>H71/'Building data'!$R$6</f>
        <v>0.24586453198430605</v>
      </c>
      <c r="J71" s="60">
        <f t="shared" si="5"/>
        <v>2.3331060347766791E-3</v>
      </c>
    </row>
    <row r="72" spans="1:10" ht="18.75" customHeight="1" x14ac:dyDescent="0.25">
      <c r="A72" s="55" t="s">
        <v>1249</v>
      </c>
      <c r="B72" s="55" t="s">
        <v>1220</v>
      </c>
      <c r="C72" s="55"/>
      <c r="D72" s="55"/>
      <c r="E72" s="55"/>
      <c r="F72" s="55"/>
      <c r="G72" s="55"/>
      <c r="H72" s="55"/>
      <c r="I72" s="55"/>
      <c r="J72" s="60">
        <f t="shared" si="5"/>
        <v>0</v>
      </c>
    </row>
    <row r="73" spans="1:10" ht="330" x14ac:dyDescent="0.25">
      <c r="C73" s="1" t="s">
        <v>1252</v>
      </c>
      <c r="D73">
        <v>9084.8700000000008</v>
      </c>
      <c r="E73">
        <v>16.399999999999999</v>
      </c>
      <c r="F73" s="66">
        <v>8.4400000000000003E-2</v>
      </c>
      <c r="G73">
        <v>2398.41</v>
      </c>
      <c r="H73" s="37">
        <v>9700</v>
      </c>
      <c r="I73" s="37">
        <f>H73/'Building data'!$R$6</f>
        <v>0.69702936146361794</v>
      </c>
      <c r="J73" s="60">
        <f t="shared" si="5"/>
        <v>6.6143879986362087E-3</v>
      </c>
    </row>
    <row r="74" spans="1:10" ht="150" x14ac:dyDescent="0.25">
      <c r="C74" s="1" t="s">
        <v>1253</v>
      </c>
      <c r="D74">
        <v>0</v>
      </c>
      <c r="E74">
        <v>0</v>
      </c>
      <c r="F74">
        <v>0</v>
      </c>
      <c r="G74">
        <v>0</v>
      </c>
      <c r="H74" s="37">
        <v>3500</v>
      </c>
      <c r="I74" s="37">
        <f>H74/'Building data'!$R$6</f>
        <v>0.25150543970336731</v>
      </c>
      <c r="J74" s="60">
        <f t="shared" si="5"/>
        <v>2.3866348448687352E-3</v>
      </c>
    </row>
    <row r="75" spans="1:10" ht="315" x14ac:dyDescent="0.25">
      <c r="C75" s="1" t="s">
        <v>1254</v>
      </c>
      <c r="D75">
        <v>0</v>
      </c>
      <c r="E75">
        <v>0</v>
      </c>
      <c r="F75">
        <v>0</v>
      </c>
      <c r="G75">
        <v>0</v>
      </c>
      <c r="H75" s="37">
        <v>4500</v>
      </c>
      <c r="I75" s="37">
        <f>H75/'Building data'!$R$6</f>
        <v>0.32336413676147224</v>
      </c>
      <c r="J75" s="60">
        <f t="shared" si="5"/>
        <v>3.0685305148312309E-3</v>
      </c>
    </row>
    <row r="76" spans="1:10" x14ac:dyDescent="0.25">
      <c r="G76" s="64" t="s">
        <v>1223</v>
      </c>
      <c r="H76" s="65">
        <f>SUM(H66:H75)</f>
        <v>75260.700000000012</v>
      </c>
      <c r="I76" s="65">
        <f>H76/'Building data'!$R$6</f>
        <v>5.4081358416809193</v>
      </c>
      <c r="J76" s="66"/>
    </row>
    <row r="79" spans="1:10" ht="18.75" customHeight="1" x14ac:dyDescent="0.25">
      <c r="A79" s="49" t="s">
        <v>1255</v>
      </c>
      <c r="B79" s="55" t="s">
        <v>6</v>
      </c>
      <c r="C79" s="55"/>
      <c r="D79" s="55"/>
      <c r="E79" s="55"/>
      <c r="F79" s="55"/>
      <c r="G79" s="55"/>
      <c r="H79" s="55"/>
      <c r="I79" s="49"/>
      <c r="J79" s="56"/>
    </row>
    <row r="80" spans="1:10" ht="90" x14ac:dyDescent="0.25">
      <c r="A80" s="57"/>
      <c r="B80" s="57"/>
      <c r="C80" s="58" t="s">
        <v>1256</v>
      </c>
      <c r="D80" s="57">
        <v>4879</v>
      </c>
      <c r="E80" s="57">
        <v>2</v>
      </c>
      <c r="F80" s="57">
        <v>1.19</v>
      </c>
      <c r="G80" s="57">
        <v>1288.17</v>
      </c>
      <c r="H80" s="59">
        <v>2600</v>
      </c>
      <c r="I80" s="37">
        <f>H80/'Building data'!$R$6</f>
        <v>0.18683261235107285</v>
      </c>
      <c r="J80" s="60">
        <f t="shared" ref="J80:J94" si="6">H80/$H$14</f>
        <v>1.7729287419024889E-3</v>
      </c>
    </row>
    <row r="81" spans="1:10" ht="105" x14ac:dyDescent="0.25">
      <c r="C81" s="1" t="s">
        <v>1257</v>
      </c>
      <c r="D81">
        <v>13415</v>
      </c>
      <c r="E81">
        <v>5.49</v>
      </c>
      <c r="F81">
        <v>3.26</v>
      </c>
      <c r="G81">
        <v>3541.62</v>
      </c>
      <c r="H81" s="37">
        <v>19300</v>
      </c>
      <c r="I81" s="37">
        <f>H81/'Building data'!$R$6</f>
        <v>1.3868728532214254</v>
      </c>
      <c r="J81" s="60">
        <f t="shared" si="6"/>
        <v>1.3160586430276167E-2</v>
      </c>
    </row>
    <row r="82" spans="1:10" ht="90" x14ac:dyDescent="0.25">
      <c r="C82" s="1" t="s">
        <v>1258</v>
      </c>
      <c r="D82">
        <v>8812</v>
      </c>
      <c r="E82">
        <v>3.61</v>
      </c>
      <c r="F82">
        <v>2.14</v>
      </c>
      <c r="G82">
        <v>2326.42</v>
      </c>
      <c r="H82" s="37">
        <v>10200</v>
      </c>
      <c r="I82" s="37">
        <f>H82/'Building data'!$R$6</f>
        <v>0.73295870999267032</v>
      </c>
      <c r="J82" s="60">
        <f t="shared" si="6"/>
        <v>6.9553358336174563E-3</v>
      </c>
    </row>
    <row r="83" spans="1:10" ht="120" x14ac:dyDescent="0.25">
      <c r="C83" s="1" t="s">
        <v>1259</v>
      </c>
      <c r="D83">
        <v>4455</v>
      </c>
      <c r="E83">
        <v>1.82</v>
      </c>
      <c r="F83">
        <v>1.08</v>
      </c>
      <c r="G83">
        <v>1176.21</v>
      </c>
      <c r="H83" s="37">
        <v>8200</v>
      </c>
      <c r="I83" s="37">
        <f>H83/'Building data'!$R$6</f>
        <v>0.58924131587646045</v>
      </c>
      <c r="J83" s="60">
        <f t="shared" si="6"/>
        <v>5.5915444936924649E-3</v>
      </c>
    </row>
    <row r="84" spans="1:10" ht="120" x14ac:dyDescent="0.25">
      <c r="C84" s="1" t="s">
        <v>1260</v>
      </c>
      <c r="D84">
        <v>12455</v>
      </c>
      <c r="E84" s="69">
        <v>5.0999999999999996</v>
      </c>
      <c r="F84">
        <v>3.03</v>
      </c>
      <c r="G84">
        <v>3288.18</v>
      </c>
      <c r="H84" s="37">
        <v>10100</v>
      </c>
      <c r="I84" s="37">
        <f>H84/'Building data'!$R$6</f>
        <v>0.72577284028685984</v>
      </c>
      <c r="J84" s="60">
        <f t="shared" si="6"/>
        <v>6.8871462666212071E-3</v>
      </c>
    </row>
    <row r="85" spans="1:10" ht="225" x14ac:dyDescent="0.25">
      <c r="C85" s="1" t="s">
        <v>1261</v>
      </c>
      <c r="D85">
        <v>1945</v>
      </c>
      <c r="E85">
        <v>0.8</v>
      </c>
      <c r="F85">
        <v>0.47</v>
      </c>
      <c r="G85">
        <v>513.37</v>
      </c>
      <c r="H85" s="37">
        <v>12400</v>
      </c>
      <c r="I85" s="37">
        <f>H85/'Building data'!$R$6</f>
        <v>0.89104784352050126</v>
      </c>
      <c r="J85" s="60">
        <f t="shared" si="6"/>
        <v>8.4555063075349469E-3</v>
      </c>
    </row>
    <row r="86" spans="1:10" ht="270" x14ac:dyDescent="0.25">
      <c r="C86" s="1" t="s">
        <v>1262</v>
      </c>
      <c r="D86">
        <v>93045</v>
      </c>
      <c r="E86">
        <v>38.07</v>
      </c>
      <c r="F86">
        <v>22.63</v>
      </c>
      <c r="G86">
        <v>24563.9</v>
      </c>
      <c r="H86" s="37">
        <v>108300</v>
      </c>
      <c r="I86" s="37">
        <f>H86/'Building data'!$R$6</f>
        <v>7.7822968913927646</v>
      </c>
      <c r="J86" s="60">
        <f t="shared" si="6"/>
        <v>7.3849301056938293E-2</v>
      </c>
    </row>
    <row r="87" spans="1:10" ht="120" x14ac:dyDescent="0.25">
      <c r="C87" s="1" t="s">
        <v>1263</v>
      </c>
      <c r="D87">
        <v>5046</v>
      </c>
      <c r="E87">
        <v>2.06</v>
      </c>
      <c r="F87">
        <v>1.23</v>
      </c>
      <c r="G87">
        <v>1332.17</v>
      </c>
      <c r="H87" s="37">
        <v>5400</v>
      </c>
      <c r="I87" s="37">
        <f>H87/'Building data'!$R$6</f>
        <v>0.38803696411376665</v>
      </c>
      <c r="J87" s="60">
        <f t="shared" si="6"/>
        <v>3.682236617797477E-3</v>
      </c>
    </row>
    <row r="88" spans="1:10" ht="210" x14ac:dyDescent="0.25">
      <c r="C88" s="1" t="s">
        <v>1264</v>
      </c>
      <c r="D88">
        <v>29710</v>
      </c>
      <c r="E88">
        <v>12.15</v>
      </c>
      <c r="F88">
        <v>7.23</v>
      </c>
      <c r="G88">
        <v>7843.55</v>
      </c>
      <c r="H88" s="37">
        <v>24400</v>
      </c>
      <c r="I88" s="37">
        <f>H88/'Building data'!$R$6</f>
        <v>1.7533522082177606</v>
      </c>
      <c r="J88" s="60">
        <f t="shared" si="6"/>
        <v>1.6638254347084897E-2</v>
      </c>
    </row>
    <row r="89" spans="1:10" ht="90" x14ac:dyDescent="0.25">
      <c r="A89" s="61"/>
      <c r="B89" s="61"/>
      <c r="C89" s="62" t="s">
        <v>1265</v>
      </c>
      <c r="D89" s="61">
        <v>7508</v>
      </c>
      <c r="E89" s="61">
        <v>3.07</v>
      </c>
      <c r="F89" s="61">
        <v>1.83</v>
      </c>
      <c r="G89" s="61">
        <v>1982.07</v>
      </c>
      <c r="H89" s="63">
        <v>9000</v>
      </c>
      <c r="I89" s="63">
        <f>H89/'Building data'!$R$6</f>
        <v>0.64672827352294449</v>
      </c>
      <c r="J89" s="60">
        <f t="shared" si="6"/>
        <v>6.1370610296624618E-3</v>
      </c>
    </row>
    <row r="90" spans="1:10" ht="18.75" customHeight="1" x14ac:dyDescent="0.25">
      <c r="A90" s="55" t="s">
        <v>1255</v>
      </c>
      <c r="B90" s="55" t="s">
        <v>1220</v>
      </c>
      <c r="C90" s="55"/>
      <c r="D90" s="55"/>
      <c r="E90" s="55"/>
      <c r="F90" s="55"/>
      <c r="G90" s="55"/>
      <c r="H90" s="55"/>
      <c r="I90" s="55"/>
      <c r="J90" s="60">
        <f t="shared" si="6"/>
        <v>0</v>
      </c>
    </row>
    <row r="91" spans="1:10" ht="255" x14ac:dyDescent="0.25">
      <c r="C91" s="1" t="s">
        <v>1266</v>
      </c>
      <c r="D91">
        <v>0</v>
      </c>
      <c r="E91">
        <v>0</v>
      </c>
      <c r="F91">
        <v>0</v>
      </c>
      <c r="G91">
        <v>0</v>
      </c>
      <c r="H91" s="37">
        <v>12300</v>
      </c>
      <c r="I91" s="37">
        <f>H91/'Building data'!$R$6</f>
        <v>0.88386197381469078</v>
      </c>
      <c r="J91" s="60">
        <f t="shared" si="6"/>
        <v>8.3873167405386969E-3</v>
      </c>
    </row>
    <row r="92" spans="1:10" ht="105" x14ac:dyDescent="0.25">
      <c r="C92" s="1" t="s">
        <v>1267</v>
      </c>
      <c r="D92">
        <v>10269</v>
      </c>
      <c r="E92">
        <v>4.2</v>
      </c>
      <c r="F92">
        <v>2.5</v>
      </c>
      <c r="G92">
        <v>2711.02</v>
      </c>
      <c r="H92" s="37">
        <v>4500</v>
      </c>
      <c r="I92" s="37">
        <f>H92/'Building data'!$R$6</f>
        <v>0.32336413676147224</v>
      </c>
      <c r="J92" s="60">
        <f t="shared" si="6"/>
        <v>3.0685305148312309E-3</v>
      </c>
    </row>
    <row r="93" spans="1:10" ht="409.5" x14ac:dyDescent="0.25">
      <c r="C93" s="1" t="s">
        <v>1268</v>
      </c>
      <c r="D93">
        <v>2282</v>
      </c>
      <c r="E93">
        <v>0.93</v>
      </c>
      <c r="F93">
        <v>0.56000000000000005</v>
      </c>
      <c r="G93">
        <v>602.41999999999996</v>
      </c>
      <c r="H93" s="37">
        <v>25500</v>
      </c>
      <c r="I93" s="37">
        <f>H93/'Building data'!$R$6</f>
        <v>1.8323967749816759</v>
      </c>
      <c r="J93" s="60">
        <f t="shared" si="6"/>
        <v>1.7388339584043642E-2</v>
      </c>
    </row>
    <row r="94" spans="1:10" ht="120" x14ac:dyDescent="0.25">
      <c r="C94" s="1" t="s">
        <v>1269</v>
      </c>
      <c r="D94">
        <v>4906</v>
      </c>
      <c r="E94">
        <v>2.0099999999999998</v>
      </c>
      <c r="F94">
        <v>1.19</v>
      </c>
      <c r="G94">
        <v>1295.18</v>
      </c>
      <c r="H94" s="37">
        <v>2700</v>
      </c>
      <c r="I94" s="37">
        <f>H94/'Building data'!$R$6</f>
        <v>0.19401848205688332</v>
      </c>
      <c r="J94" s="60">
        <f t="shared" si="6"/>
        <v>1.8411183088987385E-3</v>
      </c>
    </row>
    <row r="95" spans="1:10" x14ac:dyDescent="0.25">
      <c r="G95" s="64" t="s">
        <v>1223</v>
      </c>
      <c r="H95" s="65">
        <f>SUM(H80:H94)</f>
        <v>254900</v>
      </c>
      <c r="I95" s="65">
        <f>H95/'Building data'!$R$6</f>
        <v>18.316781880110948</v>
      </c>
      <c r="J95" s="66"/>
    </row>
    <row r="98" spans="1:10" ht="18.75" customHeight="1" x14ac:dyDescent="0.25">
      <c r="A98" s="49" t="s">
        <v>1270</v>
      </c>
      <c r="B98" s="55" t="s">
        <v>6</v>
      </c>
      <c r="C98" s="55"/>
      <c r="D98" s="55"/>
      <c r="E98" s="55"/>
      <c r="F98" s="55"/>
      <c r="G98" s="55"/>
      <c r="H98" s="55"/>
      <c r="I98" s="49"/>
      <c r="J98" s="56"/>
    </row>
    <row r="99" spans="1:10" ht="75" x14ac:dyDescent="0.25">
      <c r="A99" s="57"/>
      <c r="B99" s="57"/>
      <c r="C99" s="58" t="s">
        <v>1271</v>
      </c>
      <c r="D99" s="57">
        <v>2542</v>
      </c>
      <c r="E99" s="57">
        <v>1.28</v>
      </c>
      <c r="F99" s="57">
        <v>0.66</v>
      </c>
      <c r="G99" s="57">
        <v>671.02</v>
      </c>
      <c r="H99" s="59">
        <v>800</v>
      </c>
      <c r="I99" s="37">
        <f>H99/'Building data'!$R$6</f>
        <v>5.7486957646483948E-2</v>
      </c>
      <c r="J99" s="60">
        <f t="shared" ref="J99:J112" si="7">H99/$H$14</f>
        <v>5.4551653596999659E-4</v>
      </c>
    </row>
    <row r="100" spans="1:10" ht="105" x14ac:dyDescent="0.25">
      <c r="C100" s="1" t="s">
        <v>1257</v>
      </c>
      <c r="D100">
        <v>5642</v>
      </c>
      <c r="E100">
        <v>2.84</v>
      </c>
      <c r="F100">
        <v>1.46</v>
      </c>
      <c r="G100">
        <v>1489.61</v>
      </c>
      <c r="H100" s="37">
        <v>9500</v>
      </c>
      <c r="I100" s="37">
        <f>H100/'Building data'!$R$6</f>
        <v>0.68265762205199687</v>
      </c>
      <c r="J100" s="60">
        <f t="shared" si="7"/>
        <v>6.4780088646437094E-3</v>
      </c>
    </row>
    <row r="101" spans="1:10" ht="120" x14ac:dyDescent="0.25">
      <c r="C101" s="1" t="s">
        <v>1272</v>
      </c>
      <c r="D101">
        <v>18024</v>
      </c>
      <c r="E101">
        <v>9.08</v>
      </c>
      <c r="F101">
        <v>4.66</v>
      </c>
      <c r="G101">
        <v>4758.3100000000004</v>
      </c>
      <c r="H101" s="37">
        <v>7800</v>
      </c>
      <c r="I101" s="37">
        <f>H101/'Building data'!$R$6</f>
        <v>0.56049783705321854</v>
      </c>
      <c r="J101" s="60">
        <f t="shared" si="7"/>
        <v>5.3187862257074664E-3</v>
      </c>
    </row>
    <row r="102" spans="1:10" ht="270" x14ac:dyDescent="0.25">
      <c r="C102" s="1" t="s">
        <v>1273</v>
      </c>
      <c r="D102">
        <v>55109</v>
      </c>
      <c r="E102">
        <v>27.75</v>
      </c>
      <c r="F102">
        <v>14.26</v>
      </c>
      <c r="G102">
        <v>14548.65</v>
      </c>
      <c r="H102" s="37">
        <v>44800</v>
      </c>
      <c r="I102" s="37">
        <f>H102/'Building data'!$R$6</f>
        <v>3.2192696282031013</v>
      </c>
      <c r="J102" s="60">
        <f t="shared" si="7"/>
        <v>3.054892601431981E-2</v>
      </c>
    </row>
    <row r="103" spans="1:10" ht="285" x14ac:dyDescent="0.25">
      <c r="C103" s="1" t="s">
        <v>1274</v>
      </c>
      <c r="D103">
        <v>17226</v>
      </c>
      <c r="E103">
        <v>8.67</v>
      </c>
      <c r="F103">
        <v>4.46</v>
      </c>
      <c r="G103">
        <v>4547.7700000000004</v>
      </c>
      <c r="H103" s="37">
        <v>17000</v>
      </c>
      <c r="I103" s="37">
        <f>H103/'Building data'!$R$6</f>
        <v>1.221597849987784</v>
      </c>
      <c r="J103" s="60">
        <f t="shared" si="7"/>
        <v>1.1592226389362428E-2</v>
      </c>
    </row>
    <row r="104" spans="1:10" ht="150" x14ac:dyDescent="0.25">
      <c r="C104" s="1" t="s">
        <v>1275</v>
      </c>
      <c r="D104">
        <v>5822</v>
      </c>
      <c r="E104">
        <v>2.93</v>
      </c>
      <c r="F104">
        <v>1.51</v>
      </c>
      <c r="G104">
        <v>1536.98</v>
      </c>
      <c r="H104" s="37">
        <v>6000</v>
      </c>
      <c r="I104" s="37">
        <f>H104/'Building data'!$R$6</f>
        <v>0.43115218234862962</v>
      </c>
      <c r="J104" s="60">
        <f t="shared" si="7"/>
        <v>4.0913740197749742E-3</v>
      </c>
    </row>
    <row r="105" spans="1:10" ht="120" x14ac:dyDescent="0.25">
      <c r="C105" s="1" t="s">
        <v>1276</v>
      </c>
      <c r="D105">
        <v>4945</v>
      </c>
      <c r="E105">
        <v>2.4900000000000002</v>
      </c>
      <c r="F105">
        <v>1.28</v>
      </c>
      <c r="G105">
        <v>1305.3800000000001</v>
      </c>
      <c r="H105" s="37">
        <v>3200</v>
      </c>
      <c r="I105" s="37">
        <f>H105/'Building data'!$R$6</f>
        <v>0.22994783058593579</v>
      </c>
      <c r="J105" s="60">
        <f t="shared" si="7"/>
        <v>2.1820661438799864E-3</v>
      </c>
    </row>
    <row r="106" spans="1:10" ht="105" x14ac:dyDescent="0.25">
      <c r="C106" s="1" t="s">
        <v>1277</v>
      </c>
      <c r="D106">
        <v>38361</v>
      </c>
      <c r="E106">
        <v>19.32</v>
      </c>
      <c r="F106">
        <v>9.93</v>
      </c>
      <c r="G106">
        <v>10127.209999999999</v>
      </c>
      <c r="H106" s="37">
        <v>6400</v>
      </c>
      <c r="I106" s="37">
        <f>H106/'Building data'!$R$6</f>
        <v>0.45989566117187158</v>
      </c>
      <c r="J106" s="60">
        <f t="shared" si="7"/>
        <v>4.3641322877599727E-3</v>
      </c>
    </row>
    <row r="107" spans="1:10" ht="120" x14ac:dyDescent="0.25">
      <c r="A107" s="61"/>
      <c r="B107" s="61"/>
      <c r="C107" s="62" t="s">
        <v>1278</v>
      </c>
      <c r="D107" s="61">
        <v>2811</v>
      </c>
      <c r="E107" s="61">
        <v>1.42</v>
      </c>
      <c r="F107" s="61">
        <v>0.73</v>
      </c>
      <c r="G107" s="61">
        <v>742.17</v>
      </c>
      <c r="H107" s="63">
        <v>1900</v>
      </c>
      <c r="I107" s="63">
        <f>H107/'Building data'!$R$6</f>
        <v>0.1365315244103994</v>
      </c>
      <c r="J107" s="60">
        <f t="shared" si="7"/>
        <v>1.2956017729287418E-3</v>
      </c>
    </row>
    <row r="108" spans="1:10" ht="18.75" customHeight="1" x14ac:dyDescent="0.25">
      <c r="A108" s="55" t="s">
        <v>1270</v>
      </c>
      <c r="B108" s="55" t="s">
        <v>1220</v>
      </c>
      <c r="C108" s="55"/>
      <c r="D108" s="55"/>
      <c r="E108" s="55"/>
      <c r="F108" s="55"/>
      <c r="G108" s="55"/>
      <c r="H108" s="55"/>
      <c r="I108" s="55"/>
      <c r="J108" s="60">
        <f t="shared" si="7"/>
        <v>0</v>
      </c>
    </row>
    <row r="109" spans="1:10" ht="255" x14ac:dyDescent="0.25">
      <c r="C109" s="1" t="s">
        <v>1266</v>
      </c>
      <c r="D109">
        <v>0</v>
      </c>
      <c r="E109">
        <v>0</v>
      </c>
      <c r="F109">
        <v>0</v>
      </c>
      <c r="G109">
        <v>0</v>
      </c>
      <c r="H109" s="37">
        <v>8100</v>
      </c>
      <c r="I109" s="37">
        <f>H109/'Building data'!$R$6</f>
        <v>0.58205544617064997</v>
      </c>
      <c r="J109" s="60">
        <f t="shared" si="7"/>
        <v>5.5233549266962157E-3</v>
      </c>
    </row>
    <row r="110" spans="1:10" ht="105" x14ac:dyDescent="0.25">
      <c r="C110" s="1" t="s">
        <v>1267</v>
      </c>
      <c r="D110">
        <v>6368</v>
      </c>
      <c r="E110">
        <v>3.21</v>
      </c>
      <c r="F110">
        <v>1.65</v>
      </c>
      <c r="G110">
        <v>1681.15</v>
      </c>
      <c r="H110" s="37">
        <v>2400</v>
      </c>
      <c r="I110" s="37">
        <f>H110/'Building data'!$R$6</f>
        <v>0.17246087293945186</v>
      </c>
      <c r="J110" s="60">
        <f t="shared" si="7"/>
        <v>1.6365496079099899E-3</v>
      </c>
    </row>
    <row r="111" spans="1:10" ht="409.5" x14ac:dyDescent="0.25">
      <c r="C111" s="1" t="s">
        <v>1268</v>
      </c>
      <c r="D111">
        <v>2240</v>
      </c>
      <c r="E111">
        <v>1.1299999999999999</v>
      </c>
      <c r="F111">
        <v>0.57999999999999996</v>
      </c>
      <c r="G111">
        <v>591.37</v>
      </c>
      <c r="H111" s="37">
        <v>19700</v>
      </c>
      <c r="I111" s="37">
        <f>H111/'Building data'!$R$6</f>
        <v>1.4156163320446673</v>
      </c>
      <c r="J111" s="60">
        <f t="shared" si="7"/>
        <v>1.3433344698261166E-2</v>
      </c>
    </row>
    <row r="112" spans="1:10" ht="120" x14ac:dyDescent="0.25">
      <c r="C112" s="1" t="s">
        <v>1269</v>
      </c>
      <c r="D112">
        <v>3766</v>
      </c>
      <c r="E112">
        <v>1.9</v>
      </c>
      <c r="F112">
        <v>0.97</v>
      </c>
      <c r="G112">
        <v>994.22</v>
      </c>
      <c r="H112" s="37">
        <v>2100</v>
      </c>
      <c r="I112" s="37">
        <f>H112/'Building data'!$R$6</f>
        <v>0.15090326382202038</v>
      </c>
      <c r="J112" s="60">
        <f t="shared" si="7"/>
        <v>1.431980906921241E-3</v>
      </c>
    </row>
    <row r="113" spans="1:10" x14ac:dyDescent="0.25">
      <c r="G113" s="64" t="s">
        <v>1223</v>
      </c>
      <c r="H113" s="65">
        <f>SUM(H99:H112)</f>
        <v>129700</v>
      </c>
      <c r="I113" s="65">
        <f>H113/'Building data'!$R$6</f>
        <v>9.3200730084362107</v>
      </c>
      <c r="J113" s="66"/>
    </row>
    <row r="116" spans="1:10" ht="18.75" customHeight="1" x14ac:dyDescent="0.25">
      <c r="A116" s="49" t="s">
        <v>1279</v>
      </c>
      <c r="B116" s="55" t="s">
        <v>6</v>
      </c>
      <c r="C116" s="55"/>
      <c r="D116" s="55"/>
      <c r="E116" s="55"/>
      <c r="F116" s="55"/>
      <c r="G116" s="55"/>
      <c r="H116" s="55"/>
      <c r="I116" s="49"/>
      <c r="J116" s="56"/>
    </row>
    <row r="117" spans="1:10" ht="105" x14ac:dyDescent="0.25">
      <c r="A117" s="57"/>
      <c r="B117" s="57"/>
      <c r="C117" s="58" t="s">
        <v>1257</v>
      </c>
      <c r="D117" s="57">
        <v>313</v>
      </c>
      <c r="E117" s="57">
        <v>0.54</v>
      </c>
      <c r="F117" s="57">
        <v>0.3</v>
      </c>
      <c r="G117" s="57">
        <v>82.62</v>
      </c>
      <c r="H117" s="59">
        <v>700</v>
      </c>
      <c r="I117" s="37">
        <f>H117/'Building data'!$R$6</f>
        <v>5.0301087940673457E-2</v>
      </c>
      <c r="J117" s="60">
        <f t="shared" ref="J117:J127" si="8">H117/$H$14</f>
        <v>4.7732696897374703E-4</v>
      </c>
    </row>
    <row r="118" spans="1:10" ht="90" x14ac:dyDescent="0.25">
      <c r="C118" s="1" t="s">
        <v>1280</v>
      </c>
      <c r="D118">
        <v>800</v>
      </c>
      <c r="E118">
        <v>1.38</v>
      </c>
      <c r="F118">
        <v>0.77</v>
      </c>
      <c r="G118">
        <v>211.14</v>
      </c>
      <c r="H118" s="37">
        <v>1300</v>
      </c>
      <c r="I118" s="37">
        <f>H118/'Building data'!$R$6</f>
        <v>9.3416306175536423E-2</v>
      </c>
      <c r="J118" s="60">
        <f t="shared" si="8"/>
        <v>8.8646437095124444E-4</v>
      </c>
    </row>
    <row r="119" spans="1:10" ht="120" x14ac:dyDescent="0.25">
      <c r="C119" s="1" t="s">
        <v>1281</v>
      </c>
      <c r="D119">
        <v>5685</v>
      </c>
      <c r="E119">
        <v>9.82</v>
      </c>
      <c r="F119">
        <v>5.5</v>
      </c>
      <c r="G119">
        <v>1500.94</v>
      </c>
      <c r="H119" s="37">
        <v>8400</v>
      </c>
      <c r="I119" s="37">
        <f>H119/'Building data'!$R$6</f>
        <v>0.60361305528808151</v>
      </c>
      <c r="J119" s="60">
        <f t="shared" si="8"/>
        <v>5.7279236276849641E-3</v>
      </c>
    </row>
    <row r="120" spans="1:10" ht="180" x14ac:dyDescent="0.25">
      <c r="C120" s="1" t="s">
        <v>1282</v>
      </c>
      <c r="D120">
        <v>1275</v>
      </c>
      <c r="E120">
        <v>2.2000000000000002</v>
      </c>
      <c r="F120">
        <v>1.23</v>
      </c>
      <c r="G120">
        <v>336.6</v>
      </c>
      <c r="H120" s="37">
        <v>6600</v>
      </c>
      <c r="I120" s="37">
        <f>H120/'Building data'!$R$6</f>
        <v>0.47426740058349259</v>
      </c>
      <c r="J120" s="60">
        <f t="shared" si="8"/>
        <v>4.5005114217524719E-3</v>
      </c>
    </row>
    <row r="121" spans="1:10" ht="405" x14ac:dyDescent="0.25">
      <c r="C121" s="1" t="s">
        <v>1283</v>
      </c>
      <c r="D121">
        <v>40024</v>
      </c>
      <c r="E121">
        <v>69.13</v>
      </c>
      <c r="F121">
        <v>38.71</v>
      </c>
      <c r="G121">
        <v>10566.28</v>
      </c>
      <c r="H121" s="37">
        <v>38400</v>
      </c>
      <c r="I121" s="37">
        <f>H121/'Building data'!$R$6</f>
        <v>2.7593739670312298</v>
      </c>
      <c r="J121" s="60">
        <f t="shared" si="8"/>
        <v>2.6184793726559838E-2</v>
      </c>
    </row>
    <row r="122" spans="1:10" ht="150" x14ac:dyDescent="0.25">
      <c r="A122" s="61"/>
      <c r="B122" s="61"/>
      <c r="C122" s="62" t="s">
        <v>1284</v>
      </c>
      <c r="D122" s="61">
        <v>14077</v>
      </c>
      <c r="E122" s="61">
        <v>24.31</v>
      </c>
      <c r="F122" s="61">
        <v>13.61</v>
      </c>
      <c r="G122" s="61">
        <v>3716.4</v>
      </c>
      <c r="H122" s="63">
        <v>6200</v>
      </c>
      <c r="I122" s="63">
        <f>H122/'Building data'!$R$6</f>
        <v>0.44552392176025063</v>
      </c>
      <c r="J122" s="60">
        <f t="shared" si="8"/>
        <v>4.2277531537674735E-3</v>
      </c>
    </row>
    <row r="123" spans="1:10" ht="18.75" customHeight="1" x14ac:dyDescent="0.25">
      <c r="A123" s="55" t="s">
        <v>1279</v>
      </c>
      <c r="B123" s="55" t="s">
        <v>1220</v>
      </c>
      <c r="C123" s="55"/>
      <c r="D123" s="55"/>
      <c r="E123" s="55"/>
      <c r="F123" s="55"/>
      <c r="G123" s="55"/>
      <c r="H123" s="55"/>
      <c r="I123" s="55"/>
      <c r="J123" s="60">
        <f t="shared" si="8"/>
        <v>0</v>
      </c>
    </row>
    <row r="124" spans="1:10" ht="255" x14ac:dyDescent="0.25">
      <c r="C124" s="1" t="s">
        <v>1266</v>
      </c>
      <c r="D124">
        <v>0</v>
      </c>
      <c r="E124">
        <v>0</v>
      </c>
      <c r="F124">
        <v>0</v>
      </c>
      <c r="G124">
        <v>0</v>
      </c>
      <c r="H124" s="37">
        <v>3000</v>
      </c>
      <c r="I124" s="37">
        <f>H124/'Building data'!$R$6</f>
        <v>0.21557609117431481</v>
      </c>
      <c r="J124" s="60">
        <f t="shared" si="8"/>
        <v>2.0456870098874871E-3</v>
      </c>
    </row>
    <row r="125" spans="1:10" ht="105" x14ac:dyDescent="0.25">
      <c r="C125" s="1" t="s">
        <v>1267</v>
      </c>
      <c r="D125">
        <v>1408</v>
      </c>
      <c r="E125">
        <v>2.4300000000000002</v>
      </c>
      <c r="F125">
        <v>1.36</v>
      </c>
      <c r="G125">
        <v>371.74</v>
      </c>
      <c r="H125" s="37">
        <v>10300</v>
      </c>
      <c r="I125" s="37">
        <f>H125/'Building data'!$R$6</f>
        <v>0.74014457969848091</v>
      </c>
      <c r="J125" s="60">
        <f t="shared" si="8"/>
        <v>7.0235254006137064E-3</v>
      </c>
    </row>
    <row r="126" spans="1:10" ht="409.5" x14ac:dyDescent="0.25">
      <c r="C126" s="1" t="s">
        <v>1268</v>
      </c>
      <c r="D126">
        <v>1408</v>
      </c>
      <c r="E126">
        <v>2.4300000000000002</v>
      </c>
      <c r="F126">
        <v>1.36</v>
      </c>
      <c r="G126">
        <v>371.74</v>
      </c>
      <c r="H126" s="37"/>
      <c r="I126" s="37">
        <f>H126/'Building data'!$R$6</f>
        <v>0</v>
      </c>
      <c r="J126" s="60">
        <f t="shared" si="8"/>
        <v>0</v>
      </c>
    </row>
    <row r="127" spans="1:10" ht="120" x14ac:dyDescent="0.25">
      <c r="C127" s="1" t="s">
        <v>1269</v>
      </c>
      <c r="D127">
        <v>45344</v>
      </c>
      <c r="E127">
        <v>2.4300000000000002</v>
      </c>
      <c r="F127">
        <v>1.36</v>
      </c>
      <c r="G127">
        <v>371.74</v>
      </c>
      <c r="H127" s="37">
        <v>146200</v>
      </c>
      <c r="I127" s="37">
        <f>H127/'Building data'!$R$6</f>
        <v>10.505741509894943</v>
      </c>
      <c r="J127" s="60">
        <f t="shared" si="8"/>
        <v>9.9693146948516873E-2</v>
      </c>
    </row>
    <row r="128" spans="1:10" x14ac:dyDescent="0.25">
      <c r="G128" s="64" t="s">
        <v>1223</v>
      </c>
      <c r="H128" s="65">
        <f>SUM(H117:H127)</f>
        <v>221100</v>
      </c>
      <c r="I128" s="65">
        <f>H128/'Building data'!$R$6</f>
        <v>15.887957919547002</v>
      </c>
      <c r="J128" s="66"/>
    </row>
    <row r="131" spans="1:10" ht="18.75" customHeight="1" x14ac:dyDescent="0.25">
      <c r="A131" s="49" t="s">
        <v>1285</v>
      </c>
      <c r="B131" s="55" t="s">
        <v>6</v>
      </c>
      <c r="C131" s="55"/>
      <c r="D131" s="55"/>
      <c r="E131" s="55"/>
      <c r="F131" s="55"/>
      <c r="G131" s="55"/>
      <c r="H131" s="55"/>
      <c r="I131" s="49"/>
      <c r="J131" s="56"/>
    </row>
    <row r="132" spans="1:10" ht="105" x14ac:dyDescent="0.25">
      <c r="A132" s="57"/>
      <c r="B132" s="57"/>
      <c r="C132" s="58" t="s">
        <v>1257</v>
      </c>
      <c r="D132" s="57">
        <v>2973</v>
      </c>
      <c r="E132" s="57">
        <v>3.84</v>
      </c>
      <c r="F132" s="57">
        <v>2.27</v>
      </c>
      <c r="G132" s="57">
        <v>784.97</v>
      </c>
      <c r="H132" s="59">
        <v>4900</v>
      </c>
      <c r="I132" s="37">
        <f>H132/'Building data'!$R$6</f>
        <v>0.35210761558471421</v>
      </c>
      <c r="J132" s="60">
        <f t="shared" ref="J132:J142" si="9">H132/$H$14</f>
        <v>3.3412887828162289E-3</v>
      </c>
    </row>
    <row r="133" spans="1:10" ht="90" x14ac:dyDescent="0.25">
      <c r="C133" s="1" t="s">
        <v>1280</v>
      </c>
      <c r="D133">
        <v>508</v>
      </c>
      <c r="E133">
        <v>0.66</v>
      </c>
      <c r="F133">
        <v>0.9</v>
      </c>
      <c r="G133">
        <v>134.22</v>
      </c>
      <c r="H133" s="37">
        <v>980</v>
      </c>
      <c r="I133" s="37">
        <f>H133/'Building data'!$R$6</f>
        <v>7.0421523116942844E-2</v>
      </c>
      <c r="J133" s="60">
        <f t="shared" si="9"/>
        <v>6.6825775656324587E-4</v>
      </c>
    </row>
    <row r="134" spans="1:10" ht="120" x14ac:dyDescent="0.25">
      <c r="C134" s="1" t="s">
        <v>1259</v>
      </c>
      <c r="D134">
        <v>5685</v>
      </c>
      <c r="E134">
        <v>7.35</v>
      </c>
      <c r="F134">
        <v>4.33</v>
      </c>
      <c r="G134">
        <v>1500.81</v>
      </c>
      <c r="H134" s="37">
        <v>10400</v>
      </c>
      <c r="I134" s="37">
        <f>H134/'Building data'!$R$6</f>
        <v>0.74733044940429139</v>
      </c>
      <c r="J134" s="60">
        <f t="shared" si="9"/>
        <v>7.0917149676099555E-3</v>
      </c>
    </row>
    <row r="135" spans="1:10" ht="225" x14ac:dyDescent="0.25">
      <c r="C135" s="1" t="s">
        <v>1286</v>
      </c>
      <c r="D135">
        <v>1402</v>
      </c>
      <c r="E135">
        <v>1.81</v>
      </c>
      <c r="F135">
        <v>1.07</v>
      </c>
      <c r="G135">
        <v>370.12</v>
      </c>
      <c r="H135" s="37">
        <v>7500</v>
      </c>
      <c r="I135" s="37">
        <f>H135/'Building data'!$R$6</f>
        <v>0.538940227935787</v>
      </c>
      <c r="J135" s="60">
        <f t="shared" si="9"/>
        <v>5.114217524718718E-3</v>
      </c>
    </row>
    <row r="136" spans="1:10" ht="405" x14ac:dyDescent="0.25">
      <c r="C136" s="1" t="s">
        <v>1283</v>
      </c>
      <c r="D136">
        <v>37036</v>
      </c>
      <c r="E136">
        <v>47.88</v>
      </c>
      <c r="F136">
        <v>28.21</v>
      </c>
      <c r="G136">
        <v>9777.6200000000008</v>
      </c>
      <c r="H136" s="37">
        <v>36000</v>
      </c>
      <c r="I136" s="37">
        <f>H136/'Building data'!$R$6</f>
        <v>2.5869130940917779</v>
      </c>
      <c r="J136" s="60">
        <f t="shared" si="9"/>
        <v>2.4548244118649847E-2</v>
      </c>
    </row>
    <row r="137" spans="1:10" ht="150" x14ac:dyDescent="0.25">
      <c r="A137" s="61"/>
      <c r="B137" s="61"/>
      <c r="C137" s="62" t="s">
        <v>1284</v>
      </c>
      <c r="D137" s="61">
        <v>15830</v>
      </c>
      <c r="E137" s="61">
        <v>20.46</v>
      </c>
      <c r="F137" s="61">
        <v>12.06</v>
      </c>
      <c r="G137" s="61">
        <v>4179.08</v>
      </c>
      <c r="H137" s="63">
        <v>7100</v>
      </c>
      <c r="I137" s="63">
        <f>H137/'Building data'!$R$6</f>
        <v>0.51019674911254509</v>
      </c>
      <c r="J137" s="60">
        <f t="shared" si="9"/>
        <v>4.8414592567337196E-3</v>
      </c>
    </row>
    <row r="138" spans="1:10" ht="18.75" customHeight="1" x14ac:dyDescent="0.25">
      <c r="A138" s="55" t="s">
        <v>1285</v>
      </c>
      <c r="B138" s="55" t="s">
        <v>1220</v>
      </c>
      <c r="C138" s="55"/>
      <c r="D138" s="55"/>
      <c r="E138" s="55"/>
      <c r="F138" s="55"/>
      <c r="G138" s="55"/>
      <c r="H138" s="55"/>
      <c r="I138" s="55"/>
      <c r="J138" s="60">
        <f t="shared" si="9"/>
        <v>0</v>
      </c>
    </row>
    <row r="139" spans="1:10" ht="255" x14ac:dyDescent="0.25">
      <c r="C139" s="1" t="s">
        <v>1266</v>
      </c>
      <c r="D139">
        <v>0</v>
      </c>
      <c r="E139">
        <v>0</v>
      </c>
      <c r="F139">
        <v>0</v>
      </c>
      <c r="G139">
        <v>0</v>
      </c>
      <c r="H139" s="37">
        <v>3900</v>
      </c>
      <c r="I139" s="37">
        <f>H139/'Building data'!$R$6</f>
        <v>0.28024891852660927</v>
      </c>
      <c r="J139" s="60">
        <f t="shared" si="9"/>
        <v>2.6593931128537332E-3</v>
      </c>
    </row>
    <row r="140" spans="1:10" ht="105" x14ac:dyDescent="0.25">
      <c r="C140" s="1" t="s">
        <v>1267</v>
      </c>
      <c r="D140">
        <v>4842</v>
      </c>
      <c r="E140">
        <v>6.26</v>
      </c>
      <c r="F140">
        <v>3.69</v>
      </c>
      <c r="G140">
        <v>1278.29</v>
      </c>
      <c r="H140" s="37">
        <v>2900</v>
      </c>
      <c r="I140" s="37">
        <f>H140/'Building data'!$R$6</f>
        <v>0.20839022146850433</v>
      </c>
      <c r="J140" s="60">
        <f t="shared" si="9"/>
        <v>1.9774974428912375E-3</v>
      </c>
    </row>
    <row r="141" spans="1:10" ht="409.5" x14ac:dyDescent="0.25">
      <c r="C141" s="1" t="s">
        <v>1268</v>
      </c>
      <c r="D141">
        <v>843</v>
      </c>
      <c r="E141">
        <v>1.0900000000000001</v>
      </c>
      <c r="F141">
        <v>0.64</v>
      </c>
      <c r="G141">
        <v>222.5</v>
      </c>
      <c r="H141" s="37">
        <v>8700</v>
      </c>
      <c r="I141" s="37">
        <f>H141/'Building data'!$R$6</f>
        <v>0.62517066440551294</v>
      </c>
      <c r="J141" s="60">
        <f t="shared" si="9"/>
        <v>5.9324923286737125E-3</v>
      </c>
    </row>
    <row r="142" spans="1:10" ht="120" x14ac:dyDescent="0.25">
      <c r="C142" s="1" t="s">
        <v>1269</v>
      </c>
      <c r="D142">
        <v>45344</v>
      </c>
      <c r="E142">
        <v>1.27</v>
      </c>
      <c r="F142">
        <v>0.75</v>
      </c>
      <c r="G142">
        <v>258.98</v>
      </c>
      <c r="H142" s="37">
        <v>1100</v>
      </c>
      <c r="I142" s="37">
        <f>H142/'Building data'!$R$6</f>
        <v>7.9044566763915428E-2</v>
      </c>
      <c r="J142" s="60">
        <f t="shared" si="9"/>
        <v>7.5008523695874532E-4</v>
      </c>
    </row>
    <row r="143" spans="1:10" x14ac:dyDescent="0.25">
      <c r="G143" s="64" t="s">
        <v>1223</v>
      </c>
      <c r="H143" s="65">
        <f>SUM(H132:H142)</f>
        <v>83480</v>
      </c>
      <c r="I143" s="65">
        <f>H143/'Building data'!$R$6</f>
        <v>5.9987640304106007</v>
      </c>
      <c r="J143" s="66"/>
    </row>
    <row r="146" spans="1:10" ht="18.75" customHeight="1" x14ac:dyDescent="0.25">
      <c r="A146" s="49" t="s">
        <v>1287</v>
      </c>
      <c r="B146" s="55" t="s">
        <v>6</v>
      </c>
      <c r="C146" s="55"/>
      <c r="D146" s="55"/>
      <c r="E146" s="55"/>
      <c r="F146" s="55"/>
      <c r="G146" s="55"/>
      <c r="H146" s="55"/>
      <c r="I146" s="49"/>
      <c r="J146" s="56"/>
    </row>
    <row r="147" spans="1:10" ht="60" x14ac:dyDescent="0.25">
      <c r="A147" s="57"/>
      <c r="B147" s="57"/>
      <c r="C147" s="58" t="s">
        <v>1288</v>
      </c>
      <c r="D147" s="57">
        <v>880</v>
      </c>
      <c r="E147" s="57">
        <v>1.53</v>
      </c>
      <c r="F147" s="57">
        <v>0.72</v>
      </c>
      <c r="G147" s="57">
        <v>232.23</v>
      </c>
      <c r="H147" s="59">
        <v>600</v>
      </c>
      <c r="I147" s="37">
        <f>H147/'Building data'!$R$6</f>
        <v>4.3115218234862966E-2</v>
      </c>
      <c r="J147" s="60">
        <f t="shared" ref="J147:J157" si="10">H147/$H$14</f>
        <v>4.0913740197749747E-4</v>
      </c>
    </row>
    <row r="148" spans="1:10" ht="105" x14ac:dyDescent="0.25">
      <c r="C148" s="1" t="s">
        <v>1257</v>
      </c>
      <c r="D148">
        <v>774</v>
      </c>
      <c r="E148">
        <v>1.35</v>
      </c>
      <c r="F148">
        <v>0.63</v>
      </c>
      <c r="G148">
        <v>204.29</v>
      </c>
      <c r="H148" s="37">
        <v>1200</v>
      </c>
      <c r="I148" s="37">
        <f>H148/'Building data'!$R$6</f>
        <v>8.6230436469725932E-2</v>
      </c>
      <c r="J148" s="60">
        <f t="shared" si="10"/>
        <v>8.1827480395499494E-4</v>
      </c>
    </row>
    <row r="149" spans="1:10" ht="120" x14ac:dyDescent="0.25">
      <c r="C149" s="1" t="s">
        <v>1259</v>
      </c>
      <c r="D149">
        <v>3118</v>
      </c>
      <c r="E149">
        <v>5.43</v>
      </c>
      <c r="F149">
        <v>2.56</v>
      </c>
      <c r="G149">
        <v>823.24</v>
      </c>
      <c r="H149" s="37">
        <v>4300</v>
      </c>
      <c r="I149" s="37">
        <f>H149/'Building data'!$R$6</f>
        <v>0.30899239734985123</v>
      </c>
      <c r="J149" s="60">
        <f t="shared" si="10"/>
        <v>2.9321513808387317E-3</v>
      </c>
    </row>
    <row r="150" spans="1:10" ht="225" x14ac:dyDescent="0.25">
      <c r="C150" s="1" t="s">
        <v>1289</v>
      </c>
      <c r="D150">
        <v>1854</v>
      </c>
      <c r="E150">
        <v>3.23</v>
      </c>
      <c r="F150">
        <v>1.52</v>
      </c>
      <c r="G150">
        <v>489.37</v>
      </c>
      <c r="H150" s="37">
        <v>6000</v>
      </c>
      <c r="I150" s="37">
        <f>H150/'Building data'!$R$6</f>
        <v>0.43115218234862962</v>
      </c>
      <c r="J150" s="60">
        <f t="shared" si="10"/>
        <v>4.0913740197749742E-3</v>
      </c>
    </row>
    <row r="151" spans="1:10" ht="405" x14ac:dyDescent="0.25">
      <c r="C151" s="1" t="s">
        <v>1283</v>
      </c>
      <c r="D151">
        <v>29659</v>
      </c>
      <c r="E151">
        <v>51.62</v>
      </c>
      <c r="F151">
        <v>24.33</v>
      </c>
      <c r="G151">
        <v>7829.94</v>
      </c>
      <c r="H151" s="37">
        <v>27300</v>
      </c>
      <c r="I151" s="37">
        <f>H151/'Building data'!$R$6</f>
        <v>1.9617424296862649</v>
      </c>
      <c r="J151" s="60">
        <f t="shared" si="10"/>
        <v>1.8615751789976133E-2</v>
      </c>
    </row>
    <row r="152" spans="1:10" ht="150" x14ac:dyDescent="0.25">
      <c r="A152" s="61"/>
      <c r="B152" s="61"/>
      <c r="C152" s="62" t="s">
        <v>1284</v>
      </c>
      <c r="D152" s="61">
        <v>13911</v>
      </c>
      <c r="E152" s="61">
        <v>24.21</v>
      </c>
      <c r="F152" s="61">
        <v>11.41</v>
      </c>
      <c r="G152" s="61">
        <v>3672.57</v>
      </c>
      <c r="H152" s="63">
        <v>5600</v>
      </c>
      <c r="I152" s="63">
        <f>H152/'Building data'!$R$6</f>
        <v>0.40240870352538766</v>
      </c>
      <c r="J152" s="60">
        <f t="shared" si="10"/>
        <v>3.8186157517899762E-3</v>
      </c>
    </row>
    <row r="153" spans="1:10" ht="18.75" customHeight="1" x14ac:dyDescent="0.25">
      <c r="A153" s="55" t="s">
        <v>1287</v>
      </c>
      <c r="B153" s="55" t="s">
        <v>1220</v>
      </c>
      <c r="C153" s="55"/>
      <c r="D153" s="55"/>
      <c r="E153" s="55"/>
      <c r="F153" s="55"/>
      <c r="G153" s="55"/>
      <c r="H153" s="55"/>
      <c r="I153" s="55"/>
      <c r="J153" s="60">
        <f t="shared" si="10"/>
        <v>0</v>
      </c>
    </row>
    <row r="154" spans="1:10" ht="255" x14ac:dyDescent="0.25">
      <c r="C154" s="1" t="s">
        <v>1266</v>
      </c>
      <c r="D154">
        <v>0</v>
      </c>
      <c r="E154">
        <v>0</v>
      </c>
      <c r="F154">
        <v>0</v>
      </c>
      <c r="G154">
        <v>0</v>
      </c>
      <c r="H154" s="37">
        <v>2900</v>
      </c>
      <c r="I154" s="37">
        <f>H154/'Building data'!$R$6</f>
        <v>0.20839022146850433</v>
      </c>
      <c r="J154" s="60">
        <f t="shared" si="10"/>
        <v>1.9774974428912375E-3</v>
      </c>
    </row>
    <row r="155" spans="1:10" ht="105" x14ac:dyDescent="0.25">
      <c r="C155" s="1" t="s">
        <v>1267</v>
      </c>
      <c r="D155">
        <v>4842</v>
      </c>
      <c r="E155">
        <v>8.43</v>
      </c>
      <c r="F155">
        <v>3.97</v>
      </c>
      <c r="G155">
        <v>1278.29</v>
      </c>
      <c r="H155" s="37">
        <v>2900</v>
      </c>
      <c r="I155" s="37">
        <f>H155/'Building data'!$R$6</f>
        <v>0.20839022146850433</v>
      </c>
      <c r="J155" s="60">
        <f t="shared" si="10"/>
        <v>1.9774974428912375E-3</v>
      </c>
    </row>
    <row r="156" spans="1:10" ht="409.5" x14ac:dyDescent="0.25">
      <c r="C156" s="1" t="s">
        <v>1268</v>
      </c>
      <c r="D156">
        <v>768</v>
      </c>
      <c r="E156">
        <v>1.34</v>
      </c>
      <c r="F156">
        <v>0.63</v>
      </c>
      <c r="G156">
        <v>202.84</v>
      </c>
      <c r="H156" s="37">
        <v>10300</v>
      </c>
      <c r="I156" s="37">
        <f>H156/'Building data'!$R$6</f>
        <v>0.74014457969848091</v>
      </c>
      <c r="J156" s="60">
        <f t="shared" si="10"/>
        <v>7.0235254006137064E-3</v>
      </c>
    </row>
    <row r="157" spans="1:10" ht="120" x14ac:dyDescent="0.25">
      <c r="C157" s="1" t="s">
        <v>1269</v>
      </c>
      <c r="D157">
        <v>981</v>
      </c>
      <c r="E157">
        <v>1.71</v>
      </c>
      <c r="F157">
        <v>0.8</v>
      </c>
      <c r="G157">
        <v>258.98</v>
      </c>
      <c r="H157" s="37">
        <v>1100</v>
      </c>
      <c r="I157" s="37">
        <f>H157/'Building data'!$R$6</f>
        <v>7.9044566763915428E-2</v>
      </c>
      <c r="J157" s="60">
        <f t="shared" si="10"/>
        <v>7.5008523695874532E-4</v>
      </c>
    </row>
    <row r="158" spans="1:10" x14ac:dyDescent="0.25">
      <c r="G158" s="64" t="s">
        <v>1223</v>
      </c>
      <c r="H158" s="65">
        <f>SUM(H147:H157)</f>
        <v>62200</v>
      </c>
      <c r="I158" s="65">
        <f>H158/'Building data'!$R$6</f>
        <v>4.4696109570141269</v>
      </c>
      <c r="J158" s="66"/>
    </row>
    <row r="161" spans="1:10" ht="18.75" customHeight="1" x14ac:dyDescent="0.25">
      <c r="A161" s="49" t="s">
        <v>1290</v>
      </c>
      <c r="B161" s="55" t="s">
        <v>6</v>
      </c>
      <c r="C161" s="55"/>
      <c r="D161" s="55"/>
      <c r="E161" s="55"/>
      <c r="F161" s="55"/>
      <c r="G161" s="55"/>
      <c r="H161" s="55"/>
      <c r="I161" s="49"/>
      <c r="J161" s="56"/>
    </row>
    <row r="162" spans="1:10" ht="60" x14ac:dyDescent="0.25">
      <c r="A162" s="57"/>
      <c r="B162" s="57"/>
      <c r="C162" s="58" t="s">
        <v>1291</v>
      </c>
      <c r="D162" s="57">
        <v>502</v>
      </c>
      <c r="E162" s="57">
        <v>0.38</v>
      </c>
      <c r="F162" s="57">
        <v>0.19</v>
      </c>
      <c r="G162" s="57">
        <v>132.4</v>
      </c>
      <c r="H162" s="59">
        <v>1100</v>
      </c>
      <c r="I162" s="37">
        <f>H162/'Building data'!$R$6</f>
        <v>7.9044566763915428E-2</v>
      </c>
      <c r="J162" s="60">
        <f t="shared" ref="J162:J172" si="11">H162/$H$14</f>
        <v>7.5008523695874532E-4</v>
      </c>
    </row>
    <row r="163" spans="1:10" ht="105" x14ac:dyDescent="0.25">
      <c r="C163" s="1" t="s">
        <v>1257</v>
      </c>
      <c r="D163">
        <v>3577</v>
      </c>
      <c r="E163">
        <v>2.7</v>
      </c>
      <c r="F163">
        <v>1.37</v>
      </c>
      <c r="G163">
        <v>944.21</v>
      </c>
      <c r="H163" s="37">
        <v>5700</v>
      </c>
      <c r="I163" s="37">
        <f>H163/'Building data'!$R$6</f>
        <v>0.40959457323119813</v>
      </c>
      <c r="J163" s="60">
        <f t="shared" si="11"/>
        <v>3.8868053187862258E-3</v>
      </c>
    </row>
    <row r="164" spans="1:10" ht="105" x14ac:dyDescent="0.25">
      <c r="C164" s="1" t="s">
        <v>1292</v>
      </c>
      <c r="D164">
        <v>2589</v>
      </c>
      <c r="E164">
        <v>1.95</v>
      </c>
      <c r="F164">
        <v>0.99</v>
      </c>
      <c r="G164">
        <v>683.49</v>
      </c>
      <c r="H164" s="37">
        <v>4100</v>
      </c>
      <c r="I164" s="37">
        <f>H164/'Building data'!$R$6</f>
        <v>0.29462065793823022</v>
      </c>
      <c r="J164" s="60">
        <f t="shared" si="11"/>
        <v>2.7957722468462324E-3</v>
      </c>
    </row>
    <row r="165" spans="1:10" ht="120" x14ac:dyDescent="0.25">
      <c r="C165" s="1" t="s">
        <v>1259</v>
      </c>
      <c r="D165">
        <v>8261</v>
      </c>
      <c r="E165">
        <v>6.23</v>
      </c>
      <c r="F165">
        <v>3.17</v>
      </c>
      <c r="G165">
        <v>2180.84</v>
      </c>
      <c r="H165" s="37">
        <v>13800</v>
      </c>
      <c r="I165" s="37">
        <f>H165/'Building data'!$R$6</f>
        <v>0.99165001940184816</v>
      </c>
      <c r="J165" s="60">
        <f t="shared" si="11"/>
        <v>9.4101602454824407E-3</v>
      </c>
    </row>
    <row r="166" spans="1:10" ht="240" x14ac:dyDescent="0.25">
      <c r="C166" s="1" t="s">
        <v>1293</v>
      </c>
      <c r="D166">
        <v>1802</v>
      </c>
      <c r="E166">
        <v>1.36</v>
      </c>
      <c r="F166">
        <v>0.69</v>
      </c>
      <c r="G166">
        <v>475.63</v>
      </c>
      <c r="H166" s="37">
        <v>14800</v>
      </c>
      <c r="I166" s="37">
        <f>H166/'Building data'!$R$6</f>
        <v>1.063508716459953</v>
      </c>
      <c r="J166" s="60">
        <f t="shared" si="11"/>
        <v>1.0092055915444938E-2</v>
      </c>
    </row>
    <row r="167" spans="1:10" ht="405" x14ac:dyDescent="0.25">
      <c r="C167" s="1" t="s">
        <v>1283</v>
      </c>
      <c r="D167">
        <v>74934</v>
      </c>
      <c r="E167">
        <v>56.48</v>
      </c>
      <c r="F167">
        <v>28.78</v>
      </c>
      <c r="G167">
        <v>19782.59</v>
      </c>
      <c r="H167" s="37">
        <v>67200</v>
      </c>
      <c r="I167" s="37">
        <f>H167/'Building data'!$R$6</f>
        <v>4.8289044423046521</v>
      </c>
      <c r="J167" s="60">
        <f t="shared" si="11"/>
        <v>4.5823389021479713E-2</v>
      </c>
    </row>
    <row r="168" spans="1:10" ht="150" x14ac:dyDescent="0.25">
      <c r="A168" s="61"/>
      <c r="B168" s="61"/>
      <c r="C168" s="62" t="s">
        <v>1284</v>
      </c>
      <c r="D168" s="61">
        <v>26077</v>
      </c>
      <c r="E168" s="61">
        <v>19.66</v>
      </c>
      <c r="F168" s="61">
        <v>10.01</v>
      </c>
      <c r="G168" s="61">
        <v>6884.27</v>
      </c>
      <c r="H168" s="63">
        <v>8900</v>
      </c>
      <c r="I168" s="63">
        <f>H168/'Building data'!$R$6</f>
        <v>0.63954240381713401</v>
      </c>
      <c r="J168" s="60">
        <f t="shared" si="11"/>
        <v>6.0688714626662118E-3</v>
      </c>
    </row>
    <row r="169" spans="1:10" ht="18.75" customHeight="1" x14ac:dyDescent="0.25">
      <c r="A169" s="55" t="s">
        <v>1290</v>
      </c>
      <c r="B169" s="55" t="s">
        <v>1220</v>
      </c>
      <c r="C169" s="55"/>
      <c r="D169" s="55"/>
      <c r="E169" s="55"/>
      <c r="F169" s="55"/>
      <c r="G169" s="55"/>
      <c r="H169" s="55"/>
      <c r="I169" s="55"/>
      <c r="J169" s="60">
        <f t="shared" si="11"/>
        <v>0</v>
      </c>
    </row>
    <row r="170" spans="1:10" ht="255" x14ac:dyDescent="0.25">
      <c r="C170" s="1" t="s">
        <v>1266</v>
      </c>
      <c r="D170">
        <v>0</v>
      </c>
      <c r="E170">
        <v>0</v>
      </c>
      <c r="F170">
        <v>0</v>
      </c>
      <c r="G170">
        <v>0</v>
      </c>
      <c r="H170" s="37">
        <v>6700</v>
      </c>
      <c r="I170" s="37">
        <f>H170/'Building data'!$R$6</f>
        <v>0.48145327028930307</v>
      </c>
      <c r="J170" s="60">
        <f t="shared" si="11"/>
        <v>4.5687009887487211E-3</v>
      </c>
    </row>
    <row r="171" spans="1:10" ht="105" x14ac:dyDescent="0.25">
      <c r="C171" s="1" t="s">
        <v>1267</v>
      </c>
      <c r="D171">
        <v>6663</v>
      </c>
      <c r="E171">
        <v>5.0199999999999996</v>
      </c>
      <c r="F171">
        <v>2.56</v>
      </c>
      <c r="G171">
        <v>1759.03</v>
      </c>
      <c r="H171" s="37">
        <v>1900</v>
      </c>
      <c r="I171" s="37">
        <f>H171/'Building data'!$R$6</f>
        <v>0.1365315244103994</v>
      </c>
      <c r="J171" s="60">
        <f t="shared" si="11"/>
        <v>1.2956017729287418E-3</v>
      </c>
    </row>
    <row r="172" spans="1:10" ht="409.5" x14ac:dyDescent="0.25">
      <c r="C172" s="1" t="s">
        <v>1268</v>
      </c>
      <c r="D172">
        <v>1616</v>
      </c>
      <c r="E172">
        <v>1.22</v>
      </c>
      <c r="F172">
        <v>0.62</v>
      </c>
      <c r="G172">
        <v>426.57</v>
      </c>
      <c r="H172" s="37">
        <v>15500</v>
      </c>
      <c r="I172" s="37">
        <f>H172/'Building data'!$R$6</f>
        <v>1.1138098044006266</v>
      </c>
      <c r="J172" s="60">
        <f t="shared" si="11"/>
        <v>1.0569382884418685E-2</v>
      </c>
    </row>
    <row r="173" spans="1:10" x14ac:dyDescent="0.25">
      <c r="G173" s="64" t="s">
        <v>1223</v>
      </c>
      <c r="H173" s="65">
        <f>SUM(H162:H172)</f>
        <v>139700</v>
      </c>
      <c r="I173" s="65">
        <f>H173/'Building data'!$R$6</f>
        <v>10.038659979017259</v>
      </c>
      <c r="J173" s="66"/>
    </row>
    <row r="176" spans="1:10" ht="18.75" customHeight="1" x14ac:dyDescent="0.25">
      <c r="A176" s="49" t="s">
        <v>1294</v>
      </c>
      <c r="B176" s="55" t="s">
        <v>6</v>
      </c>
      <c r="C176" s="55"/>
      <c r="D176" s="55"/>
      <c r="E176" s="55"/>
      <c r="F176" s="55"/>
      <c r="G176" s="55"/>
      <c r="H176" s="55"/>
      <c r="I176" s="49"/>
      <c r="J176" s="56"/>
    </row>
    <row r="177" spans="1:10" ht="75" x14ac:dyDescent="0.25">
      <c r="A177" s="57"/>
      <c r="B177" s="57"/>
      <c r="C177" s="58" t="s">
        <v>1295</v>
      </c>
      <c r="D177" s="57">
        <v>4550</v>
      </c>
      <c r="E177" s="57">
        <v>1.75</v>
      </c>
      <c r="F177" s="57">
        <v>1.02</v>
      </c>
      <c r="G177" s="57">
        <v>1201.23</v>
      </c>
      <c r="H177" s="59">
        <v>6200</v>
      </c>
      <c r="I177" s="37">
        <f>H177/'Building data'!$R$6</f>
        <v>0.44552392176025063</v>
      </c>
      <c r="J177" s="60">
        <f t="shared" ref="J177:J191" si="12">H177/$H$14</f>
        <v>4.2277531537674735E-3</v>
      </c>
    </row>
    <row r="178" spans="1:10" ht="90" x14ac:dyDescent="0.25">
      <c r="C178" s="1" t="s">
        <v>1296</v>
      </c>
      <c r="D178">
        <v>6708</v>
      </c>
      <c r="E178">
        <v>2.58</v>
      </c>
      <c r="F178">
        <v>1.51</v>
      </c>
      <c r="G178">
        <v>1770.84</v>
      </c>
      <c r="H178" s="37">
        <v>13800</v>
      </c>
      <c r="I178" s="37">
        <f>H178/'Building data'!$R$6</f>
        <v>0.99165001940184816</v>
      </c>
      <c r="J178" s="60">
        <f t="shared" si="12"/>
        <v>9.4101602454824407E-3</v>
      </c>
    </row>
    <row r="179" spans="1:10" ht="90" x14ac:dyDescent="0.25">
      <c r="C179" s="1" t="s">
        <v>1280</v>
      </c>
      <c r="D179">
        <v>5005</v>
      </c>
      <c r="E179">
        <v>1.93</v>
      </c>
      <c r="F179">
        <v>1.1299999999999999</v>
      </c>
      <c r="G179">
        <v>1321.32</v>
      </c>
      <c r="H179" s="37">
        <v>7500</v>
      </c>
      <c r="I179" s="37">
        <f>H179/'Building data'!$R$6</f>
        <v>0.538940227935787</v>
      </c>
      <c r="J179" s="60">
        <f t="shared" si="12"/>
        <v>5.114217524718718E-3</v>
      </c>
    </row>
    <row r="180" spans="1:10" ht="120" x14ac:dyDescent="0.25">
      <c r="C180" s="1" t="s">
        <v>1281</v>
      </c>
      <c r="D180">
        <v>16537</v>
      </c>
      <c r="E180">
        <v>6.37</v>
      </c>
      <c r="F180">
        <v>3.72</v>
      </c>
      <c r="G180">
        <v>4365.8100000000004</v>
      </c>
      <c r="H180" s="37">
        <v>26300</v>
      </c>
      <c r="I180" s="37">
        <f>H180/'Building data'!$R$6</f>
        <v>1.8898837326281599</v>
      </c>
      <c r="J180" s="60">
        <f t="shared" si="12"/>
        <v>1.7933856120013639E-2</v>
      </c>
    </row>
    <row r="181" spans="1:10" ht="255" x14ac:dyDescent="0.25">
      <c r="C181" s="1" t="s">
        <v>1297</v>
      </c>
      <c r="D181">
        <v>2657</v>
      </c>
      <c r="E181">
        <v>1.02</v>
      </c>
      <c r="F181">
        <v>0.6</v>
      </c>
      <c r="G181">
        <v>701.53</v>
      </c>
      <c r="H181" s="37">
        <v>21900</v>
      </c>
      <c r="I181" s="37">
        <f>H181/'Building data'!$R$6</f>
        <v>1.5737054655724982</v>
      </c>
      <c r="J181" s="60">
        <f t="shared" si="12"/>
        <v>1.4933515172178656E-2</v>
      </c>
    </row>
    <row r="182" spans="1:10" ht="315" x14ac:dyDescent="0.25">
      <c r="C182" s="1" t="s">
        <v>1298</v>
      </c>
      <c r="D182">
        <v>81731</v>
      </c>
      <c r="E182">
        <v>31.5</v>
      </c>
      <c r="F182">
        <v>18.41</v>
      </c>
      <c r="G182">
        <v>21577.06</v>
      </c>
      <c r="H182" s="37">
        <v>118500</v>
      </c>
      <c r="I182" s="37">
        <f>H182/'Building data'!$R$6</f>
        <v>8.5152556013854355</v>
      </c>
      <c r="J182" s="60">
        <f t="shared" si="12"/>
        <v>8.0804636890555739E-2</v>
      </c>
    </row>
    <row r="183" spans="1:10" ht="120" x14ac:dyDescent="0.25">
      <c r="C183" s="1" t="s">
        <v>1299</v>
      </c>
      <c r="D183">
        <v>6476</v>
      </c>
      <c r="E183">
        <v>2.5</v>
      </c>
      <c r="F183">
        <v>1.46</v>
      </c>
      <c r="G183">
        <v>1709.55</v>
      </c>
      <c r="H183" s="37">
        <v>5200</v>
      </c>
      <c r="I183" s="37">
        <f>H183/'Building data'!$R$6</f>
        <v>0.37366522470214569</v>
      </c>
      <c r="J183" s="60">
        <f t="shared" si="12"/>
        <v>3.5458574838049778E-3</v>
      </c>
    </row>
    <row r="184" spans="1:10" ht="120" x14ac:dyDescent="0.25">
      <c r="C184" s="1" t="s">
        <v>1300</v>
      </c>
      <c r="D184">
        <v>25231</v>
      </c>
      <c r="E184">
        <v>9.7200000000000006</v>
      </c>
      <c r="F184">
        <v>5.68</v>
      </c>
      <c r="G184">
        <v>6661.1</v>
      </c>
      <c r="H184" s="37">
        <v>11200</v>
      </c>
      <c r="I184" s="37">
        <f>H184/'Building data'!$R$6</f>
        <v>0.80481740705077531</v>
      </c>
      <c r="J184" s="60">
        <f t="shared" si="12"/>
        <v>7.6372315035799524E-3</v>
      </c>
    </row>
    <row r="185" spans="1:10" ht="120" x14ac:dyDescent="0.25">
      <c r="C185" s="1" t="s">
        <v>1301</v>
      </c>
      <c r="D185">
        <v>13261</v>
      </c>
      <c r="E185">
        <v>5.1100000000000003</v>
      </c>
      <c r="F185">
        <v>2.99</v>
      </c>
      <c r="G185">
        <v>3500.82</v>
      </c>
      <c r="H185" s="37">
        <v>11000</v>
      </c>
      <c r="I185" s="37">
        <f>H185/'Building data'!$R$6</f>
        <v>0.79044566763915436</v>
      </c>
      <c r="J185" s="60">
        <f t="shared" si="12"/>
        <v>7.5008523695874532E-3</v>
      </c>
    </row>
    <row r="186" spans="1:10" ht="75" x14ac:dyDescent="0.25">
      <c r="A186" s="61"/>
      <c r="B186" s="61"/>
      <c r="C186" s="62" t="s">
        <v>1302</v>
      </c>
      <c r="D186" s="61">
        <v>6095</v>
      </c>
      <c r="E186" s="61">
        <v>0.03</v>
      </c>
      <c r="F186" s="61">
        <v>0</v>
      </c>
      <c r="G186" s="61">
        <v>39</v>
      </c>
      <c r="H186" s="63">
        <v>7200</v>
      </c>
      <c r="I186" s="63">
        <f>H186/'Building data'!$R$6</f>
        <v>0.51738261881835557</v>
      </c>
      <c r="J186" s="60">
        <f t="shared" si="12"/>
        <v>4.9096488237299696E-3</v>
      </c>
    </row>
    <row r="187" spans="1:10" ht="18.75" customHeight="1" x14ac:dyDescent="0.25">
      <c r="A187" s="55" t="s">
        <v>1294</v>
      </c>
      <c r="B187" s="55" t="s">
        <v>1220</v>
      </c>
      <c r="C187" s="55"/>
      <c r="D187" s="55"/>
      <c r="E187" s="55"/>
      <c r="F187" s="55"/>
      <c r="G187" s="55"/>
      <c r="H187" s="55"/>
      <c r="I187" s="55"/>
      <c r="J187" s="60">
        <f t="shared" si="12"/>
        <v>0</v>
      </c>
    </row>
    <row r="188" spans="1:10" ht="255" x14ac:dyDescent="0.25">
      <c r="C188" s="1" t="s">
        <v>1266</v>
      </c>
      <c r="D188">
        <v>0</v>
      </c>
      <c r="E188">
        <v>0</v>
      </c>
      <c r="F188">
        <v>0</v>
      </c>
      <c r="G188">
        <v>0</v>
      </c>
      <c r="H188" s="37">
        <v>13000</v>
      </c>
      <c r="I188" s="37">
        <f>H188/'Building data'!$R$6</f>
        <v>0.93416306175536423</v>
      </c>
      <c r="J188" s="60">
        <f t="shared" si="12"/>
        <v>8.8646437095124438E-3</v>
      </c>
    </row>
    <row r="189" spans="1:10" ht="105" x14ac:dyDescent="0.25">
      <c r="C189" s="1" t="s">
        <v>1267</v>
      </c>
      <c r="D189">
        <v>10269</v>
      </c>
      <c r="E189">
        <v>3.96</v>
      </c>
      <c r="F189">
        <v>2.31</v>
      </c>
      <c r="G189">
        <v>2711.02</v>
      </c>
      <c r="H189" s="37">
        <v>4500</v>
      </c>
      <c r="I189" s="37">
        <f>H189/'Building data'!$R$6</f>
        <v>0.32336413676147224</v>
      </c>
      <c r="J189" s="60">
        <f t="shared" si="12"/>
        <v>3.0685305148312309E-3</v>
      </c>
    </row>
    <row r="190" spans="1:10" ht="409.5" x14ac:dyDescent="0.25">
      <c r="C190" s="1" t="s">
        <v>1268</v>
      </c>
      <c r="D190">
        <v>1976</v>
      </c>
      <c r="E190">
        <v>0.76</v>
      </c>
      <c r="F190">
        <v>0.45</v>
      </c>
      <c r="G190">
        <v>521.77</v>
      </c>
      <c r="H190" s="37">
        <v>20400</v>
      </c>
      <c r="I190" s="37">
        <f>H190/'Building data'!$R$6</f>
        <v>1.4659174199853406</v>
      </c>
      <c r="J190" s="60">
        <f t="shared" si="12"/>
        <v>1.3910671667234913E-2</v>
      </c>
    </row>
    <row r="191" spans="1:10" ht="120" x14ac:dyDescent="0.25">
      <c r="C191" s="1" t="s">
        <v>1269</v>
      </c>
      <c r="D191">
        <v>4906</v>
      </c>
      <c r="E191">
        <v>1.89</v>
      </c>
      <c r="F191">
        <v>1.1000000000000001</v>
      </c>
      <c r="G191">
        <v>1295.18</v>
      </c>
      <c r="H191" s="37">
        <v>2700</v>
      </c>
      <c r="I191" s="37">
        <f>H191/'Building data'!$R$6</f>
        <v>0.19401848205688332</v>
      </c>
      <c r="J191" s="60">
        <f t="shared" si="12"/>
        <v>1.8411183088987385E-3</v>
      </c>
    </row>
    <row r="192" spans="1:10" x14ac:dyDescent="0.25">
      <c r="G192" s="64" t="s">
        <v>1223</v>
      </c>
      <c r="H192" s="65">
        <f>SUM(H177:H191)</f>
        <v>269400</v>
      </c>
      <c r="I192" s="65">
        <f>H192/'Building data'!$R$6</f>
        <v>19.358732987453472</v>
      </c>
      <c r="J192" s="66"/>
    </row>
    <row r="195" spans="1:10" ht="18.75" customHeight="1" x14ac:dyDescent="0.25">
      <c r="A195" s="49" t="s">
        <v>1303</v>
      </c>
      <c r="B195" s="55" t="s">
        <v>6</v>
      </c>
      <c r="C195" s="55"/>
      <c r="D195" s="55"/>
      <c r="E195" s="55"/>
      <c r="F195" s="55"/>
      <c r="G195" s="55"/>
      <c r="H195" s="55"/>
      <c r="I195" s="49"/>
      <c r="J195" s="56"/>
    </row>
    <row r="196" spans="1:10" ht="105" x14ac:dyDescent="0.25">
      <c r="A196" s="57"/>
      <c r="B196" s="57"/>
      <c r="C196" s="58" t="s">
        <v>1257</v>
      </c>
      <c r="D196" s="57">
        <v>2317</v>
      </c>
      <c r="E196" s="57">
        <v>2.44</v>
      </c>
      <c r="F196" s="57">
        <v>1.1399999999999999</v>
      </c>
      <c r="G196" s="57">
        <v>611.69000000000005</v>
      </c>
      <c r="H196" s="59">
        <v>3900</v>
      </c>
      <c r="I196" s="37">
        <f>H196/'Building data'!$R$6</f>
        <v>0.28024891852660927</v>
      </c>
      <c r="J196" s="60">
        <f t="shared" ref="J196:J206" si="13">H196/$H$14</f>
        <v>2.6593931128537332E-3</v>
      </c>
    </row>
    <row r="197" spans="1:10" ht="90" x14ac:dyDescent="0.25">
      <c r="C197" s="1" t="s">
        <v>1280</v>
      </c>
      <c r="D197">
        <v>1459</v>
      </c>
      <c r="E197">
        <v>1.54</v>
      </c>
      <c r="F197">
        <v>0.72</v>
      </c>
      <c r="G197">
        <v>385.14</v>
      </c>
      <c r="H197" s="37">
        <v>2200</v>
      </c>
      <c r="I197" s="37">
        <f>H197/'Building data'!$R$6</f>
        <v>0.15808913352783086</v>
      </c>
      <c r="J197" s="60">
        <f t="shared" si="13"/>
        <v>1.5001704739174906E-3</v>
      </c>
    </row>
    <row r="198" spans="1:10" ht="120" x14ac:dyDescent="0.25">
      <c r="C198" s="1" t="s">
        <v>1259</v>
      </c>
      <c r="D198">
        <v>8219</v>
      </c>
      <c r="E198">
        <v>8.66</v>
      </c>
      <c r="F198">
        <v>4.04</v>
      </c>
      <c r="G198">
        <v>2169.86</v>
      </c>
      <c r="H198" s="37">
        <v>13800</v>
      </c>
      <c r="I198" s="37">
        <f>H198/'Building data'!$R$6</f>
        <v>0.99165001940184816</v>
      </c>
      <c r="J198" s="60">
        <f t="shared" si="13"/>
        <v>9.4101602454824407E-3</v>
      </c>
    </row>
    <row r="199" spans="1:10" ht="240" x14ac:dyDescent="0.25">
      <c r="C199" s="1" t="s">
        <v>1304</v>
      </c>
      <c r="D199">
        <v>1793</v>
      </c>
      <c r="E199">
        <v>1.89</v>
      </c>
      <c r="F199">
        <v>0.88</v>
      </c>
      <c r="G199">
        <v>473.24</v>
      </c>
      <c r="H199" s="37">
        <v>11300</v>
      </c>
      <c r="I199" s="37">
        <f>H199/'Building data'!$R$6</f>
        <v>0.81200327675658579</v>
      </c>
      <c r="J199" s="60">
        <f t="shared" si="13"/>
        <v>7.7054210705762016E-3</v>
      </c>
    </row>
    <row r="200" spans="1:10" ht="405" x14ac:dyDescent="0.25">
      <c r="C200" s="1" t="s">
        <v>1283</v>
      </c>
      <c r="D200">
        <v>62416</v>
      </c>
      <c r="E200">
        <v>65.8</v>
      </c>
      <c r="F200">
        <v>30.7</v>
      </c>
      <c r="G200">
        <v>16477.86</v>
      </c>
      <c r="H200" s="37">
        <v>55400</v>
      </c>
      <c r="I200" s="37">
        <f>H200/'Building data'!$R$6</f>
        <v>3.9809718170190136</v>
      </c>
      <c r="J200" s="60">
        <f t="shared" si="13"/>
        <v>3.7777020115922266E-2</v>
      </c>
    </row>
    <row r="201" spans="1:10" ht="150" x14ac:dyDescent="0.25">
      <c r="A201" s="61"/>
      <c r="B201" s="61"/>
      <c r="C201" s="62" t="s">
        <v>1284</v>
      </c>
      <c r="D201" s="61">
        <v>36720100</v>
      </c>
      <c r="E201" s="61">
        <v>21.19</v>
      </c>
      <c r="F201" s="61">
        <v>9.89</v>
      </c>
      <c r="G201" s="61">
        <v>5306.34</v>
      </c>
      <c r="H201" s="63">
        <v>8800</v>
      </c>
      <c r="I201" s="63">
        <f>H201/'Building data'!$R$6</f>
        <v>0.63235653411132342</v>
      </c>
      <c r="J201" s="60">
        <f t="shared" si="13"/>
        <v>6.0006818956699626E-3</v>
      </c>
    </row>
    <row r="202" spans="1:10" ht="18.75" customHeight="1" x14ac:dyDescent="0.25">
      <c r="A202" s="55" t="s">
        <v>1303</v>
      </c>
      <c r="B202" s="55" t="s">
        <v>1220</v>
      </c>
      <c r="C202" s="55"/>
      <c r="D202" s="55"/>
      <c r="E202" s="55"/>
      <c r="F202" s="55"/>
      <c r="G202" s="55"/>
      <c r="H202" s="55"/>
      <c r="I202" s="55"/>
      <c r="J202" s="60">
        <f t="shared" si="13"/>
        <v>0</v>
      </c>
    </row>
    <row r="203" spans="1:10" ht="255" x14ac:dyDescent="0.25">
      <c r="C203" s="1" t="s">
        <v>1266</v>
      </c>
      <c r="D203">
        <v>0</v>
      </c>
      <c r="E203">
        <v>0</v>
      </c>
      <c r="F203">
        <v>0</v>
      </c>
      <c r="G203">
        <v>0</v>
      </c>
      <c r="H203" s="37">
        <v>4800</v>
      </c>
      <c r="I203" s="37">
        <f>H203/'Building data'!$R$6</f>
        <v>0.34492174587890373</v>
      </c>
      <c r="J203" s="60">
        <f t="shared" si="13"/>
        <v>3.2730992158199797E-3</v>
      </c>
    </row>
    <row r="204" spans="1:10" ht="105" x14ac:dyDescent="0.25">
      <c r="C204" s="1" t="s">
        <v>1267</v>
      </c>
      <c r="D204">
        <v>9254</v>
      </c>
      <c r="E204">
        <v>9.76</v>
      </c>
      <c r="F204">
        <v>4.55</v>
      </c>
      <c r="G204">
        <v>2443.06</v>
      </c>
      <c r="H204" s="37">
        <v>3800</v>
      </c>
      <c r="I204" s="37">
        <f>H204/'Building data'!$R$6</f>
        <v>0.27306304882079879</v>
      </c>
      <c r="J204" s="60">
        <f t="shared" si="13"/>
        <v>2.5912035458574836E-3</v>
      </c>
    </row>
    <row r="205" spans="1:10" ht="409.5" x14ac:dyDescent="0.25">
      <c r="C205" s="1" t="s">
        <v>1268</v>
      </c>
      <c r="D205">
        <v>1362</v>
      </c>
      <c r="E205">
        <v>1.44</v>
      </c>
      <c r="F205">
        <v>0.67</v>
      </c>
      <c r="G205">
        <v>359.47</v>
      </c>
      <c r="H205" s="37">
        <v>12500</v>
      </c>
      <c r="I205" s="37">
        <f>H205/'Building data'!$R$6</f>
        <v>0.89823371322631174</v>
      </c>
      <c r="J205" s="60">
        <f t="shared" si="13"/>
        <v>8.523695874531197E-3</v>
      </c>
    </row>
    <row r="206" spans="1:10" ht="120" x14ac:dyDescent="0.25">
      <c r="C206" s="1" t="s">
        <v>1269</v>
      </c>
      <c r="D206">
        <v>1963</v>
      </c>
      <c r="E206">
        <v>2.0699999999999998</v>
      </c>
      <c r="F206">
        <v>0.97</v>
      </c>
      <c r="G206">
        <v>518.23</v>
      </c>
      <c r="H206" s="37">
        <v>1100</v>
      </c>
      <c r="I206" s="37">
        <f>H206/'Building data'!$R$6</f>
        <v>7.9044566763915428E-2</v>
      </c>
      <c r="J206" s="60">
        <f t="shared" si="13"/>
        <v>7.5008523695874532E-4</v>
      </c>
    </row>
    <row r="207" spans="1:10" x14ac:dyDescent="0.25">
      <c r="G207" s="64" t="s">
        <v>1223</v>
      </c>
      <c r="H207" s="65">
        <f>SUM(H196:H206)</f>
        <v>117600</v>
      </c>
      <c r="I207" s="65">
        <f>H207/'Building data'!$R$6</f>
        <v>8.4505827740331405</v>
      </c>
      <c r="J207" s="66"/>
    </row>
    <row r="210" spans="1:10" ht="18.75" customHeight="1" x14ac:dyDescent="0.25">
      <c r="A210" s="49" t="s">
        <v>1305</v>
      </c>
      <c r="B210" s="55" t="s">
        <v>6</v>
      </c>
      <c r="C210" s="55"/>
      <c r="D210" s="55"/>
      <c r="E210" s="55"/>
      <c r="F210" s="55"/>
      <c r="G210" s="55"/>
      <c r="H210" s="55"/>
      <c r="I210" s="49"/>
      <c r="J210" s="56"/>
    </row>
    <row r="211" spans="1:10" ht="105" x14ac:dyDescent="0.25">
      <c r="A211" s="57"/>
      <c r="B211" s="57"/>
      <c r="C211" s="58" t="s">
        <v>1257</v>
      </c>
      <c r="D211" s="57">
        <v>2483</v>
      </c>
      <c r="E211" s="57">
        <v>4.3099999999999996</v>
      </c>
      <c r="F211" s="57">
        <v>1.97</v>
      </c>
      <c r="G211" s="57">
        <v>655.6</v>
      </c>
      <c r="H211" s="59">
        <v>4100</v>
      </c>
      <c r="I211" s="37">
        <f>H211/'Building data'!$R$6</f>
        <v>0.29462065793823022</v>
      </c>
      <c r="J211" s="60">
        <f t="shared" ref="J211:J221" si="14">H211/$H$14</f>
        <v>2.7957722468462324E-3</v>
      </c>
    </row>
    <row r="212" spans="1:10" ht="105" x14ac:dyDescent="0.25">
      <c r="C212" s="1" t="s">
        <v>1292</v>
      </c>
      <c r="D212">
        <v>631</v>
      </c>
      <c r="E212">
        <v>1.0900000000000001</v>
      </c>
      <c r="F212">
        <v>0.5</v>
      </c>
      <c r="G212">
        <v>166.57</v>
      </c>
      <c r="H212" s="37">
        <v>1000</v>
      </c>
      <c r="I212" s="37">
        <f>H212/'Building data'!$R$6</f>
        <v>7.1858697058104937E-2</v>
      </c>
      <c r="J212" s="60">
        <f t="shared" si="14"/>
        <v>6.8189566996249571E-4</v>
      </c>
    </row>
    <row r="213" spans="1:10" ht="120" x14ac:dyDescent="0.25">
      <c r="C213" s="1" t="s">
        <v>1259</v>
      </c>
      <c r="D213">
        <v>4602</v>
      </c>
      <c r="E213">
        <v>7.98</v>
      </c>
      <c r="F213">
        <v>3.65</v>
      </c>
      <c r="G213">
        <v>1214.9100000000001</v>
      </c>
      <c r="H213" s="37">
        <v>8200</v>
      </c>
      <c r="I213" s="37">
        <f>H213/'Building data'!$R$6</f>
        <v>0.58924131587646045</v>
      </c>
      <c r="J213" s="60">
        <f t="shared" si="14"/>
        <v>5.5915444936924649E-3</v>
      </c>
    </row>
    <row r="214" spans="1:10" ht="255" x14ac:dyDescent="0.25">
      <c r="C214" s="1" t="s">
        <v>1306</v>
      </c>
      <c r="D214">
        <v>1239</v>
      </c>
      <c r="E214">
        <v>2.15</v>
      </c>
      <c r="F214">
        <v>0.98</v>
      </c>
      <c r="G214">
        <v>327.02999999999997</v>
      </c>
      <c r="H214" s="37">
        <v>8400</v>
      </c>
      <c r="I214" s="37">
        <f>H214/'Building data'!$R$6</f>
        <v>0.60361305528808151</v>
      </c>
      <c r="J214" s="60">
        <f t="shared" si="14"/>
        <v>5.7279236276849641E-3</v>
      </c>
    </row>
    <row r="215" spans="1:10" ht="405" x14ac:dyDescent="0.25">
      <c r="C215" s="1" t="s">
        <v>1283</v>
      </c>
      <c r="D215">
        <v>32289</v>
      </c>
      <c r="E215">
        <v>56.01</v>
      </c>
      <c r="F215">
        <v>25.62</v>
      </c>
      <c r="G215">
        <v>8524.27</v>
      </c>
      <c r="H215" s="37">
        <v>37800</v>
      </c>
      <c r="I215" s="37">
        <f>H215/'Building data'!$R$6</f>
        <v>2.7162587487963665</v>
      </c>
      <c r="J215" s="60">
        <f t="shared" si="14"/>
        <v>2.5775656324582338E-2</v>
      </c>
    </row>
    <row r="216" spans="1:10" ht="150" x14ac:dyDescent="0.25">
      <c r="A216" s="61"/>
      <c r="B216" s="61"/>
      <c r="C216" s="62" t="s">
        <v>1284</v>
      </c>
      <c r="D216" s="61">
        <v>14703</v>
      </c>
      <c r="E216" s="61">
        <v>25.5</v>
      </c>
      <c r="F216" s="61">
        <v>11.67</v>
      </c>
      <c r="G216" s="61">
        <v>3881.61</v>
      </c>
      <c r="H216" s="63">
        <v>5600</v>
      </c>
      <c r="I216" s="63">
        <f>H216/'Building data'!$R$6</f>
        <v>0.40240870352538766</v>
      </c>
      <c r="J216" s="60">
        <f t="shared" si="14"/>
        <v>3.8186157517899762E-3</v>
      </c>
    </row>
    <row r="217" spans="1:10" ht="18.75" customHeight="1" x14ac:dyDescent="0.25">
      <c r="A217" s="55" t="s">
        <v>1305</v>
      </c>
      <c r="B217" s="55" t="s">
        <v>1220</v>
      </c>
      <c r="C217" s="55"/>
      <c r="D217" s="55"/>
      <c r="E217" s="55"/>
      <c r="F217" s="55"/>
      <c r="G217" s="55"/>
      <c r="H217" s="55"/>
      <c r="I217" s="55"/>
      <c r="J217" s="60">
        <f t="shared" si="14"/>
        <v>0</v>
      </c>
    </row>
    <row r="218" spans="1:10" ht="255" x14ac:dyDescent="0.25">
      <c r="C218" s="1" t="s">
        <v>1266</v>
      </c>
      <c r="D218">
        <v>0</v>
      </c>
      <c r="E218">
        <v>0</v>
      </c>
      <c r="F218">
        <v>0</v>
      </c>
      <c r="G218">
        <v>0</v>
      </c>
      <c r="H218" s="37">
        <v>2900</v>
      </c>
      <c r="I218" s="37">
        <f>H218/'Building data'!$R$6</f>
        <v>0.20839022146850433</v>
      </c>
      <c r="J218" s="60">
        <f t="shared" si="14"/>
        <v>1.9774974428912375E-3</v>
      </c>
    </row>
    <row r="219" spans="1:10" ht="105" x14ac:dyDescent="0.25">
      <c r="C219" s="1" t="s">
        <v>1267</v>
      </c>
      <c r="D219">
        <v>5183</v>
      </c>
      <c r="E219">
        <v>8.99</v>
      </c>
      <c r="F219">
        <v>4.1100000000000003</v>
      </c>
      <c r="G219">
        <v>1368.31</v>
      </c>
      <c r="H219" s="37">
        <v>2100</v>
      </c>
      <c r="I219" s="37">
        <f>H219/'Building data'!$R$6</f>
        <v>0.15090326382202038</v>
      </c>
      <c r="J219" s="60">
        <f t="shared" si="14"/>
        <v>1.431980906921241E-3</v>
      </c>
    </row>
    <row r="220" spans="1:10" ht="409.5" x14ac:dyDescent="0.25">
      <c r="C220" s="1" t="s">
        <v>1268</v>
      </c>
      <c r="D220">
        <v>802</v>
      </c>
      <c r="E220">
        <v>1.39</v>
      </c>
      <c r="F220">
        <v>0.64</v>
      </c>
      <c r="G220">
        <v>211.81</v>
      </c>
      <c r="H220" s="37">
        <v>10300</v>
      </c>
      <c r="I220" s="37">
        <f>H220/'Building data'!$R$6</f>
        <v>0.74014457969848091</v>
      </c>
      <c r="J220" s="60">
        <f t="shared" si="14"/>
        <v>7.0235254006137064E-3</v>
      </c>
    </row>
    <row r="221" spans="1:10" ht="120" x14ac:dyDescent="0.25">
      <c r="C221" s="1" t="s">
        <v>1269</v>
      </c>
      <c r="D221">
        <v>981</v>
      </c>
      <c r="E221">
        <v>1.7</v>
      </c>
      <c r="F221">
        <v>0.78</v>
      </c>
      <c r="G221">
        <v>258.98</v>
      </c>
      <c r="H221" s="37">
        <v>1100</v>
      </c>
      <c r="I221" s="37">
        <f>H221/'Building data'!$R$6</f>
        <v>7.9044566763915428E-2</v>
      </c>
      <c r="J221" s="60">
        <f t="shared" si="14"/>
        <v>7.5008523695874532E-4</v>
      </c>
    </row>
    <row r="222" spans="1:10" x14ac:dyDescent="0.25">
      <c r="G222" s="64" t="s">
        <v>1223</v>
      </c>
      <c r="H222" s="65">
        <f>SUM(H211:H221)</f>
        <v>81500</v>
      </c>
      <c r="I222" s="65">
        <f>H222/'Building data'!$R$6</f>
        <v>5.8564838102355523</v>
      </c>
      <c r="J222" s="66"/>
    </row>
    <row r="225" spans="1:10" ht="18.75" customHeight="1" x14ac:dyDescent="0.25">
      <c r="A225" s="49" t="s">
        <v>1307</v>
      </c>
      <c r="B225" s="55" t="s">
        <v>6</v>
      </c>
      <c r="C225" s="55"/>
      <c r="D225" s="55"/>
      <c r="E225" s="55"/>
      <c r="F225" s="55"/>
      <c r="G225" s="55"/>
      <c r="H225" s="55"/>
      <c r="I225" s="49"/>
      <c r="J225" s="56"/>
    </row>
    <row r="226" spans="1:10" ht="60" x14ac:dyDescent="0.25">
      <c r="A226" s="57"/>
      <c r="B226" s="57"/>
      <c r="C226" s="58" t="s">
        <v>1308</v>
      </c>
      <c r="D226" s="57">
        <v>2195</v>
      </c>
      <c r="E226" s="57">
        <v>0.52</v>
      </c>
      <c r="F226" s="57">
        <v>0.28000000000000003</v>
      </c>
      <c r="G226" s="57">
        <v>579.37</v>
      </c>
      <c r="H226" s="59">
        <v>2100</v>
      </c>
      <c r="I226" s="37">
        <f>H226/'Building data'!$R$6</f>
        <v>0.15090326382202038</v>
      </c>
      <c r="J226" s="60">
        <f t="shared" ref="J226:J238" si="15">H226/$H$14</f>
        <v>1.431980906921241E-3</v>
      </c>
    </row>
    <row r="227" spans="1:10" ht="105" x14ac:dyDescent="0.25">
      <c r="C227" s="1" t="s">
        <v>1257</v>
      </c>
      <c r="D227">
        <v>36292</v>
      </c>
      <c r="E227">
        <v>8.68</v>
      </c>
      <c r="F227">
        <v>4.62</v>
      </c>
      <c r="G227">
        <v>9581.0400000000009</v>
      </c>
      <c r="H227" s="37">
        <v>58900</v>
      </c>
      <c r="I227" s="37">
        <f>H227/'Building data'!$R$6</f>
        <v>4.2324772567223805</v>
      </c>
      <c r="J227" s="60">
        <f t="shared" si="15"/>
        <v>4.0163654960791002E-2</v>
      </c>
    </row>
    <row r="228" spans="1:10" ht="90" x14ac:dyDescent="0.25">
      <c r="C228" s="1" t="s">
        <v>1280</v>
      </c>
      <c r="D228">
        <v>14029</v>
      </c>
      <c r="E228">
        <v>3.35</v>
      </c>
      <c r="F228">
        <v>1.79</v>
      </c>
      <c r="G228">
        <v>3703.78</v>
      </c>
      <c r="H228" s="37">
        <v>21900</v>
      </c>
      <c r="I228" s="37">
        <f>H228/'Building data'!$R$6</f>
        <v>1.5737054655724982</v>
      </c>
      <c r="J228" s="60">
        <f t="shared" si="15"/>
        <v>1.4933515172178656E-2</v>
      </c>
    </row>
    <row r="229" spans="1:10" ht="120" x14ac:dyDescent="0.25">
      <c r="C229" s="1" t="s">
        <v>1309</v>
      </c>
      <c r="D229">
        <v>25497</v>
      </c>
      <c r="E229">
        <v>6.1</v>
      </c>
      <c r="F229">
        <v>3.25</v>
      </c>
      <c r="G229">
        <v>6731.13</v>
      </c>
      <c r="H229" s="37">
        <v>34300</v>
      </c>
      <c r="I229" s="37">
        <f>H229/'Building data'!$R$6</f>
        <v>2.4647533090929996</v>
      </c>
      <c r="J229" s="60">
        <f t="shared" si="15"/>
        <v>2.3389021479713605E-2</v>
      </c>
    </row>
    <row r="230" spans="1:10" ht="255" x14ac:dyDescent="0.25">
      <c r="C230" s="1" t="s">
        <v>1310</v>
      </c>
      <c r="D230">
        <v>3864</v>
      </c>
      <c r="E230">
        <v>0.92</v>
      </c>
      <c r="F230">
        <v>0.49</v>
      </c>
      <c r="G230">
        <v>1020.2</v>
      </c>
      <c r="H230" s="37">
        <v>22600</v>
      </c>
      <c r="I230" s="37">
        <f>H230/'Building data'!$R$6</f>
        <v>1.6240065535131716</v>
      </c>
      <c r="J230" s="60">
        <f t="shared" si="15"/>
        <v>1.5410842141152403E-2</v>
      </c>
    </row>
    <row r="231" spans="1:10" ht="315" x14ac:dyDescent="0.25">
      <c r="C231" s="1" t="s">
        <v>1311</v>
      </c>
      <c r="D231">
        <v>160625</v>
      </c>
      <c r="E231">
        <v>38.4</v>
      </c>
      <c r="F231">
        <v>20.47</v>
      </c>
      <c r="G231">
        <v>42404.99</v>
      </c>
      <c r="H231" s="37">
        <v>182500</v>
      </c>
      <c r="I231" s="37">
        <f>H231/'Building data'!$R$6</f>
        <v>13.114212213104151</v>
      </c>
      <c r="J231" s="60">
        <f t="shared" si="15"/>
        <v>0.12444595976815548</v>
      </c>
    </row>
    <row r="232" spans="1:10" ht="120" x14ac:dyDescent="0.25">
      <c r="C232" s="1" t="s">
        <v>1312</v>
      </c>
      <c r="D232">
        <v>10711</v>
      </c>
      <c r="E232">
        <v>2.56</v>
      </c>
      <c r="F232">
        <v>1.36</v>
      </c>
      <c r="G232">
        <v>2827.74</v>
      </c>
      <c r="H232" s="37">
        <v>4600</v>
      </c>
      <c r="I232" s="37">
        <f>H232/'Building data'!$R$6</f>
        <v>0.33055000646728272</v>
      </c>
      <c r="J232" s="60">
        <f t="shared" si="15"/>
        <v>3.1367200818274805E-3</v>
      </c>
    </row>
    <row r="233" spans="1:10" ht="150" x14ac:dyDescent="0.25">
      <c r="A233" s="61"/>
      <c r="B233" s="61"/>
      <c r="C233" s="62" t="s">
        <v>1313</v>
      </c>
      <c r="D233" s="61">
        <v>6259</v>
      </c>
      <c r="E233" s="61">
        <v>1.5</v>
      </c>
      <c r="F233" s="61">
        <v>0.8</v>
      </c>
      <c r="G233" s="61">
        <v>1652.29</v>
      </c>
      <c r="H233" s="63">
        <v>5700</v>
      </c>
      <c r="I233" s="63">
        <f>H233/'Building data'!$R$6</f>
        <v>0.40959457323119813</v>
      </c>
      <c r="J233" s="60">
        <f t="shared" si="15"/>
        <v>3.8868053187862258E-3</v>
      </c>
    </row>
    <row r="234" spans="1:10" ht="18.75" customHeight="1" x14ac:dyDescent="0.25">
      <c r="A234" s="55" t="s">
        <v>1307</v>
      </c>
      <c r="B234" s="55" t="s">
        <v>1220</v>
      </c>
      <c r="C234" s="55"/>
      <c r="D234" s="55"/>
      <c r="E234" s="55"/>
      <c r="F234" s="55"/>
      <c r="G234" s="55"/>
      <c r="H234" s="55"/>
      <c r="I234" s="55"/>
      <c r="J234" s="60">
        <f t="shared" si="15"/>
        <v>0</v>
      </c>
    </row>
    <row r="235" spans="1:10" ht="255" x14ac:dyDescent="0.25">
      <c r="C235" s="1" t="s">
        <v>1266</v>
      </c>
      <c r="D235">
        <v>0</v>
      </c>
      <c r="E235">
        <v>0</v>
      </c>
      <c r="F235">
        <v>0</v>
      </c>
      <c r="G235">
        <v>0</v>
      </c>
      <c r="H235" s="37">
        <v>20400</v>
      </c>
      <c r="I235" s="37">
        <f>H235/'Building data'!$R$6</f>
        <v>1.4659174199853406</v>
      </c>
      <c r="J235" s="60">
        <f t="shared" si="15"/>
        <v>1.3910671667234913E-2</v>
      </c>
    </row>
    <row r="236" spans="1:10" ht="105" x14ac:dyDescent="0.25">
      <c r="C236" s="1" t="s">
        <v>1314</v>
      </c>
      <c r="D236">
        <v>14376</v>
      </c>
      <c r="E236">
        <v>3.44</v>
      </c>
      <c r="F236">
        <v>1.83</v>
      </c>
      <c r="G236">
        <v>3795.26</v>
      </c>
      <c r="H236" s="37">
        <v>6300</v>
      </c>
      <c r="I236" s="37">
        <f>H236/'Building data'!$R$6</f>
        <v>0.45270979146606111</v>
      </c>
      <c r="J236" s="60">
        <f t="shared" si="15"/>
        <v>4.2959427207637235E-3</v>
      </c>
    </row>
    <row r="237" spans="1:10" ht="409.5" x14ac:dyDescent="0.25">
      <c r="C237" s="1" t="s">
        <v>1315</v>
      </c>
      <c r="D237">
        <v>5076</v>
      </c>
      <c r="E237">
        <v>1.21</v>
      </c>
      <c r="F237">
        <v>0.65</v>
      </c>
      <c r="G237">
        <v>1340.01</v>
      </c>
      <c r="H237" s="37">
        <v>47400</v>
      </c>
      <c r="I237" s="37">
        <f>H237/'Building data'!$R$6</f>
        <v>3.4061022405541741</v>
      </c>
      <c r="J237" s="60">
        <f t="shared" si="15"/>
        <v>3.2321854756222297E-2</v>
      </c>
    </row>
    <row r="238" spans="1:10" ht="120" x14ac:dyDescent="0.25">
      <c r="C238" s="1" t="s">
        <v>1316</v>
      </c>
      <c r="D238">
        <v>9813</v>
      </c>
      <c r="E238">
        <v>2.35</v>
      </c>
      <c r="F238">
        <v>1.25</v>
      </c>
      <c r="G238">
        <v>2590.63</v>
      </c>
      <c r="H238" s="37">
        <v>5400</v>
      </c>
      <c r="I238" s="37">
        <f>H238/'Building data'!$R$6</f>
        <v>0.38803696411376665</v>
      </c>
      <c r="J238" s="60">
        <f t="shared" si="15"/>
        <v>3.682236617797477E-3</v>
      </c>
    </row>
    <row r="239" spans="1:10" x14ac:dyDescent="0.25">
      <c r="G239" s="64" t="s">
        <v>1223</v>
      </c>
      <c r="H239" s="65">
        <f>SUM(H226:H238)</f>
        <v>412100</v>
      </c>
      <c r="I239" s="65">
        <f>H239/'Building data'!$R$6</f>
        <v>29.612969057645046</v>
      </c>
      <c r="J239" s="66"/>
    </row>
    <row r="242" spans="1:10" ht="18.75" customHeight="1" x14ac:dyDescent="0.25">
      <c r="A242" s="49" t="s">
        <v>1317</v>
      </c>
      <c r="B242" s="55" t="s">
        <v>6</v>
      </c>
      <c r="C242" s="55"/>
      <c r="D242" s="55"/>
      <c r="E242" s="55"/>
      <c r="F242" s="55"/>
      <c r="G242" s="55"/>
      <c r="H242" s="55"/>
      <c r="I242" s="49"/>
      <c r="J242" s="56"/>
    </row>
    <row r="243" spans="1:10" ht="105" x14ac:dyDescent="0.25">
      <c r="A243" s="57"/>
      <c r="B243" s="57"/>
      <c r="C243" s="58" t="s">
        <v>1318</v>
      </c>
      <c r="D243" s="57">
        <v>140837.87</v>
      </c>
      <c r="E243" s="57">
        <v>53.43</v>
      </c>
      <c r="F243" s="57">
        <v>29.04</v>
      </c>
      <c r="G243" s="57">
        <v>37181.199999999997</v>
      </c>
      <c r="H243" s="59">
        <v>117709</v>
      </c>
      <c r="I243" s="37">
        <f>H243/'Building data'!$R$6</f>
        <v>8.4584153720124746</v>
      </c>
      <c r="J243" s="60">
        <f>H243/$H$14</f>
        <v>8.026525741561541E-2</v>
      </c>
    </row>
    <row r="244" spans="1:10" ht="180" x14ac:dyDescent="0.25">
      <c r="C244" s="1" t="s">
        <v>1319</v>
      </c>
      <c r="D244">
        <v>15364.37</v>
      </c>
      <c r="E244">
        <v>5.83</v>
      </c>
      <c r="F244">
        <v>3.17</v>
      </c>
      <c r="G244">
        <v>4056.51</v>
      </c>
      <c r="H244" s="37">
        <v>36696</v>
      </c>
      <c r="I244" s="37">
        <f>H244/'Building data'!$R$6</f>
        <v>2.6369267472442188</v>
      </c>
      <c r="J244" s="60">
        <f>H244/$H$14</f>
        <v>2.5022843504943743E-2</v>
      </c>
    </row>
    <row r="245" spans="1:10" ht="240" x14ac:dyDescent="0.25">
      <c r="A245" s="61"/>
      <c r="B245" s="61"/>
      <c r="C245" s="62" t="s">
        <v>1320</v>
      </c>
      <c r="D245" s="61">
        <v>12782.96</v>
      </c>
      <c r="E245" s="61">
        <v>4.8499999999999996</v>
      </c>
      <c r="F245" s="61">
        <v>2.64</v>
      </c>
      <c r="G245" s="61">
        <v>3374.7</v>
      </c>
      <c r="H245" s="63">
        <v>15423</v>
      </c>
      <c r="I245" s="63">
        <f>H245/'Building data'!$R$6</f>
        <v>1.1082766847271526</v>
      </c>
      <c r="J245" s="60">
        <f>H245/$H$14</f>
        <v>1.0516876917831573E-2</v>
      </c>
    </row>
    <row r="246" spans="1:10" ht="18.75" customHeight="1" x14ac:dyDescent="0.25">
      <c r="A246" s="55" t="s">
        <v>1317</v>
      </c>
      <c r="B246" s="55" t="s">
        <v>1220</v>
      </c>
      <c r="C246" s="55"/>
      <c r="D246" s="55"/>
      <c r="E246" s="55"/>
      <c r="F246" s="55"/>
      <c r="G246" s="55"/>
      <c r="H246" s="55"/>
      <c r="I246" s="55"/>
      <c r="J246" s="60">
        <f>H246/$H$14</f>
        <v>0</v>
      </c>
    </row>
    <row r="247" spans="1:10" ht="345" x14ac:dyDescent="0.25">
      <c r="C247" s="1" t="s">
        <v>1321</v>
      </c>
      <c r="D247">
        <v>10935.65</v>
      </c>
      <c r="E247">
        <v>4.1500000000000004</v>
      </c>
      <c r="F247">
        <v>2.25</v>
      </c>
      <c r="G247">
        <v>2887.01</v>
      </c>
      <c r="H247" s="37">
        <v>73359</v>
      </c>
      <c r="I247" s="37">
        <f>H247/'Building data'!$R$6</f>
        <v>5.2714821574855204</v>
      </c>
      <c r="J247" s="60">
        <f>H247/$H$14</f>
        <v>5.0023184452778723E-2</v>
      </c>
    </row>
    <row r="248" spans="1:10" x14ac:dyDescent="0.25">
      <c r="G248" s="64" t="s">
        <v>1223</v>
      </c>
      <c r="H248" s="65">
        <f>SUM(H243:H247)</f>
        <v>243187</v>
      </c>
      <c r="I248" s="65">
        <f>H248/'Building data'!$R$6</f>
        <v>17.475100961469366</v>
      </c>
      <c r="J248" s="66"/>
    </row>
    <row r="251" spans="1:10" ht="18.75" customHeight="1" x14ac:dyDescent="0.25">
      <c r="A251" s="49" t="s">
        <v>1322</v>
      </c>
      <c r="B251" s="55" t="s">
        <v>6</v>
      </c>
      <c r="C251" s="55"/>
      <c r="D251" s="55"/>
      <c r="E251" s="55"/>
      <c r="F251" s="55"/>
      <c r="G251" s="55"/>
      <c r="H251" s="55"/>
      <c r="I251" s="49"/>
      <c r="J251" s="56"/>
    </row>
    <row r="252" spans="1:10" ht="75" x14ac:dyDescent="0.25">
      <c r="A252" s="57"/>
      <c r="B252" s="57"/>
      <c r="C252" s="58" t="s">
        <v>1323</v>
      </c>
      <c r="D252" s="57">
        <v>90849.91</v>
      </c>
      <c r="E252" s="57">
        <v>26.05</v>
      </c>
      <c r="F252" s="57">
        <v>15.15</v>
      </c>
      <c r="G252" s="57">
        <v>23984.38</v>
      </c>
      <c r="H252" s="59">
        <v>151916</v>
      </c>
      <c r="I252" s="37">
        <f>H252/'Building data'!$R$6</f>
        <v>10.916485822279069</v>
      </c>
      <c r="J252" s="60">
        <f t="shared" ref="J252:J262" si="16">H252/$H$14</f>
        <v>0.1035908625980225</v>
      </c>
    </row>
    <row r="253" spans="1:10" ht="75" x14ac:dyDescent="0.25">
      <c r="C253" s="1" t="s">
        <v>1324</v>
      </c>
      <c r="D253">
        <v>28943.1</v>
      </c>
      <c r="E253">
        <v>8.3000000000000007</v>
      </c>
      <c r="F253">
        <v>4.83</v>
      </c>
      <c r="G253">
        <v>7640.98</v>
      </c>
      <c r="H253" s="37">
        <v>5293</v>
      </c>
      <c r="I253" s="37">
        <f>H253/'Building data'!$R$6</f>
        <v>0.38034808352854943</v>
      </c>
      <c r="J253" s="60">
        <f t="shared" si="16"/>
        <v>3.6092737811114898E-3</v>
      </c>
    </row>
    <row r="254" spans="1:10" ht="120" x14ac:dyDescent="0.25">
      <c r="C254" s="1" t="s">
        <v>1325</v>
      </c>
      <c r="D254">
        <v>5509.49</v>
      </c>
      <c r="E254">
        <v>1.58</v>
      </c>
      <c r="F254">
        <v>0.92</v>
      </c>
      <c r="G254">
        <v>1454.51</v>
      </c>
      <c r="H254" s="37">
        <v>4530</v>
      </c>
      <c r="I254" s="37">
        <f>H254/'Building data'!$R$6</f>
        <v>0.32551989767321537</v>
      </c>
      <c r="J254" s="60">
        <f t="shared" si="16"/>
        <v>3.0889873849301057E-3</v>
      </c>
    </row>
    <row r="255" spans="1:10" ht="180" x14ac:dyDescent="0.25">
      <c r="C255" s="1" t="s">
        <v>1326</v>
      </c>
      <c r="D255">
        <v>15987.94</v>
      </c>
      <c r="E255">
        <v>4.58</v>
      </c>
      <c r="F255">
        <v>2.67</v>
      </c>
      <c r="G255">
        <v>4220.82</v>
      </c>
      <c r="H255" s="37">
        <v>16819</v>
      </c>
      <c r="I255" s="37">
        <f>H255/'Building data'!$R$6</f>
        <v>1.208591425820267</v>
      </c>
      <c r="J255" s="60">
        <f t="shared" si="16"/>
        <v>1.1468803273099216E-2</v>
      </c>
    </row>
    <row r="256" spans="1:10" ht="240" x14ac:dyDescent="0.25">
      <c r="C256" s="1" t="s">
        <v>1327</v>
      </c>
      <c r="D256">
        <v>25676.29</v>
      </c>
      <c r="E256">
        <v>7.36</v>
      </c>
      <c r="F256">
        <v>4.28</v>
      </c>
      <c r="G256">
        <v>6778.54</v>
      </c>
      <c r="H256" s="37">
        <v>24926</v>
      </c>
      <c r="I256" s="37">
        <f>H256/'Building data'!$R$6</f>
        <v>1.7911498828703236</v>
      </c>
      <c r="J256" s="60">
        <f t="shared" si="16"/>
        <v>1.6996931469485169E-2</v>
      </c>
    </row>
    <row r="257" spans="1:10" ht="75" x14ac:dyDescent="0.25">
      <c r="A257" s="61"/>
      <c r="B257" s="61"/>
      <c r="C257" s="62" t="s">
        <v>1328</v>
      </c>
      <c r="D257" s="61">
        <v>2071.4</v>
      </c>
      <c r="E257" s="61">
        <v>0.59</v>
      </c>
      <c r="F257" s="61">
        <v>0.35</v>
      </c>
      <c r="G257" s="61">
        <v>546.85</v>
      </c>
      <c r="H257" s="63">
        <v>4356</v>
      </c>
      <c r="I257" s="63">
        <f>H257/'Building data'!$R$6</f>
        <v>0.3130164843851051</v>
      </c>
      <c r="J257" s="60">
        <f t="shared" si="16"/>
        <v>2.9703375383566314E-3</v>
      </c>
    </row>
    <row r="258" spans="1:10" ht="18.75" customHeight="1" x14ac:dyDescent="0.25">
      <c r="A258" s="55" t="s">
        <v>1322</v>
      </c>
      <c r="B258" s="55" t="s">
        <v>1220</v>
      </c>
      <c r="C258" s="55"/>
      <c r="D258" s="55"/>
      <c r="E258" s="55"/>
      <c r="F258" s="55"/>
      <c r="G258" s="55"/>
      <c r="H258" s="55"/>
      <c r="I258" s="55"/>
      <c r="J258" s="60">
        <f t="shared" si="16"/>
        <v>0</v>
      </c>
    </row>
    <row r="259" spans="1:10" ht="135" x14ac:dyDescent="0.25">
      <c r="C259" s="1" t="s">
        <v>1329</v>
      </c>
      <c r="D259">
        <v>9344.24</v>
      </c>
      <c r="E259">
        <v>2.68</v>
      </c>
      <c r="F259">
        <v>1.56</v>
      </c>
      <c r="G259">
        <v>2466.88</v>
      </c>
      <c r="H259" s="37">
        <v>8000</v>
      </c>
      <c r="I259" s="37">
        <f>H259/'Building data'!$R$6</f>
        <v>0.57486957646483949</v>
      </c>
      <c r="J259" s="60">
        <f t="shared" si="16"/>
        <v>5.4551653596999657E-3</v>
      </c>
    </row>
    <row r="260" spans="1:10" ht="135" x14ac:dyDescent="0.25">
      <c r="C260" s="1" t="s">
        <v>1330</v>
      </c>
      <c r="D260">
        <v>8236.49</v>
      </c>
      <c r="E260">
        <v>2.36</v>
      </c>
      <c r="F260">
        <v>1.37</v>
      </c>
      <c r="G260">
        <v>2174.4299999999998</v>
      </c>
      <c r="H260" s="37">
        <v>97071</v>
      </c>
      <c r="I260" s="37">
        <f>H260/'Building data'!$R$6</f>
        <v>6.9753955821273044</v>
      </c>
      <c r="J260" s="60">
        <f t="shared" si="16"/>
        <v>6.6192294578929417E-2</v>
      </c>
    </row>
    <row r="261" spans="1:10" ht="165" x14ac:dyDescent="0.25">
      <c r="C261" s="1" t="s">
        <v>1331</v>
      </c>
      <c r="D261">
        <v>18734.939999999999</v>
      </c>
      <c r="E261">
        <v>5.37</v>
      </c>
      <c r="F261">
        <v>3.12</v>
      </c>
      <c r="G261">
        <v>4946.0200000000004</v>
      </c>
      <c r="H261" s="37">
        <v>7000</v>
      </c>
      <c r="I261" s="37">
        <f>H261/'Building data'!$R$6</f>
        <v>0.50301087940673461</v>
      </c>
      <c r="J261" s="60">
        <f t="shared" si="16"/>
        <v>4.7732696897374704E-3</v>
      </c>
    </row>
    <row r="262" spans="1:10" ht="135" x14ac:dyDescent="0.25">
      <c r="C262" s="1" t="s">
        <v>1332</v>
      </c>
      <c r="D262">
        <v>59121.1</v>
      </c>
      <c r="E262">
        <v>16.95</v>
      </c>
      <c r="F262">
        <v>9.86</v>
      </c>
      <c r="G262">
        <v>15607.97</v>
      </c>
      <c r="H262" s="37">
        <v>6000</v>
      </c>
      <c r="I262" s="37">
        <f>H262/'Building data'!$R$6</f>
        <v>0.43115218234862962</v>
      </c>
      <c r="J262" s="60">
        <f t="shared" si="16"/>
        <v>4.0913740197749742E-3</v>
      </c>
    </row>
    <row r="263" spans="1:10" x14ac:dyDescent="0.25">
      <c r="G263" s="64" t="s">
        <v>1223</v>
      </c>
      <c r="H263" s="65">
        <f>SUM(H252:H262)</f>
        <v>325911</v>
      </c>
      <c r="I263" s="65">
        <f>H263/'Building data'!$R$6</f>
        <v>23.419539816904038</v>
      </c>
      <c r="J263" s="66"/>
    </row>
    <row r="266" spans="1:10" ht="18.75" customHeight="1" x14ac:dyDescent="0.25">
      <c r="A266" s="49" t="s">
        <v>1333</v>
      </c>
      <c r="B266" s="55" t="s">
        <v>6</v>
      </c>
      <c r="C266" s="55"/>
      <c r="D266" s="55"/>
      <c r="E266" s="55"/>
      <c r="F266" s="55"/>
      <c r="G266" s="55"/>
      <c r="H266" s="55"/>
      <c r="I266" s="49"/>
      <c r="J266" s="56"/>
    </row>
    <row r="267" spans="1:10" ht="105" x14ac:dyDescent="0.25">
      <c r="A267" s="57"/>
      <c r="B267" s="57"/>
      <c r="C267" s="58" t="s">
        <v>1334</v>
      </c>
      <c r="D267" s="57">
        <v>140401.76999999999</v>
      </c>
      <c r="E267" s="57">
        <v>58.51</v>
      </c>
      <c r="F267" s="57">
        <v>31.72</v>
      </c>
      <c r="G267" s="57">
        <v>34382.65</v>
      </c>
      <c r="H267" s="59">
        <v>186537</v>
      </c>
      <c r="I267" s="37">
        <f>H267/'Building data'!$R$6</f>
        <v>13.404305773127721</v>
      </c>
      <c r="J267" s="60">
        <f t="shared" ref="J267:J277" si="17">H267/$H$14</f>
        <v>0.12719877258779408</v>
      </c>
    </row>
    <row r="268" spans="1:10" ht="105" x14ac:dyDescent="0.25">
      <c r="C268" s="1" t="s">
        <v>1335</v>
      </c>
      <c r="D268">
        <v>21333.119999999999</v>
      </c>
      <c r="E268">
        <v>8.89</v>
      </c>
      <c r="F268">
        <v>4.82</v>
      </c>
      <c r="G268">
        <v>5224.22</v>
      </c>
      <c r="H268" s="37">
        <v>3487</v>
      </c>
      <c r="I268" s="37">
        <f>H268/'Building data'!$R$6</f>
        <v>0.25057127664161194</v>
      </c>
      <c r="J268" s="60">
        <f t="shared" si="17"/>
        <v>2.3777702011592225E-3</v>
      </c>
    </row>
    <row r="269" spans="1:10" ht="90" x14ac:dyDescent="0.25">
      <c r="C269" s="1" t="s">
        <v>1336</v>
      </c>
      <c r="D269">
        <v>10880.87</v>
      </c>
      <c r="E269">
        <v>4.53</v>
      </c>
      <c r="F269">
        <v>2.46</v>
      </c>
      <c r="G269">
        <v>2664.59</v>
      </c>
      <c r="H269" s="37">
        <v>9248</v>
      </c>
      <c r="I269" s="37">
        <f>H269/'Building data'!$R$6</f>
        <v>0.66454923039335445</v>
      </c>
      <c r="J269" s="60">
        <f t="shared" si="17"/>
        <v>6.3061711558131603E-3</v>
      </c>
    </row>
    <row r="270" spans="1:10" ht="75" x14ac:dyDescent="0.25">
      <c r="C270" s="1" t="s">
        <v>1337</v>
      </c>
      <c r="D270">
        <v>1855.23</v>
      </c>
      <c r="E270">
        <v>0.77</v>
      </c>
      <c r="F270">
        <v>0.42</v>
      </c>
      <c r="G270">
        <v>454.32</v>
      </c>
      <c r="H270" s="37">
        <v>1586</v>
      </c>
      <c r="I270" s="37">
        <f>H270/'Building data'!$R$6</f>
        <v>0.11396789353415443</v>
      </c>
      <c r="J270" s="60">
        <f t="shared" si="17"/>
        <v>1.0814865325605182E-3</v>
      </c>
    </row>
    <row r="271" spans="1:10" ht="135" x14ac:dyDescent="0.25">
      <c r="C271" s="1" t="s">
        <v>1338</v>
      </c>
      <c r="D271">
        <v>2331.38</v>
      </c>
      <c r="E271">
        <v>0.97</v>
      </c>
      <c r="F271">
        <v>0.53</v>
      </c>
      <c r="G271">
        <v>570.92999999999995</v>
      </c>
      <c r="H271" s="37">
        <v>12778</v>
      </c>
      <c r="I271" s="37">
        <f>H271/'Building data'!$R$6</f>
        <v>0.91821043100846489</v>
      </c>
      <c r="J271" s="60">
        <f t="shared" si="17"/>
        <v>8.7132628707807698E-3</v>
      </c>
    </row>
    <row r="272" spans="1:10" ht="240" x14ac:dyDescent="0.25">
      <c r="C272" s="1" t="s">
        <v>1339</v>
      </c>
      <c r="D272">
        <v>3113.65</v>
      </c>
      <c r="E272">
        <v>1.3</v>
      </c>
      <c r="F272">
        <v>0.7</v>
      </c>
      <c r="G272">
        <v>762.49</v>
      </c>
      <c r="H272" s="37">
        <v>4118</v>
      </c>
      <c r="I272" s="37">
        <f>H272/'Building data'!$R$6</f>
        <v>0.29591411448527616</v>
      </c>
      <c r="J272" s="60">
        <f t="shared" si="17"/>
        <v>2.8080463689055574E-3</v>
      </c>
    </row>
    <row r="273" spans="1:10" ht="240" x14ac:dyDescent="0.25">
      <c r="C273" s="1" t="s">
        <v>1340</v>
      </c>
      <c r="D273">
        <v>2515.34</v>
      </c>
      <c r="E273">
        <v>1.05</v>
      </c>
      <c r="F273">
        <v>0.56999999999999995</v>
      </c>
      <c r="G273">
        <v>615.98</v>
      </c>
      <c r="H273" s="37">
        <v>2439</v>
      </c>
      <c r="I273" s="37">
        <f>H273/'Building data'!$R$6</f>
        <v>0.17526336212471794</v>
      </c>
      <c r="J273" s="60">
        <f t="shared" si="17"/>
        <v>1.6631435390385271E-3</v>
      </c>
    </row>
    <row r="274" spans="1:10" ht="75" x14ac:dyDescent="0.25">
      <c r="A274" s="61"/>
      <c r="B274" s="61"/>
      <c r="C274" s="62" t="s">
        <v>1341</v>
      </c>
      <c r="D274" s="61">
        <v>861.73</v>
      </c>
      <c r="E274" s="61">
        <v>0.36</v>
      </c>
      <c r="F274" s="61">
        <v>0.19</v>
      </c>
      <c r="G274" s="61">
        <v>211.03</v>
      </c>
      <c r="H274" s="63">
        <v>2256</v>
      </c>
      <c r="I274" s="63">
        <f>H274/'Building data'!$R$6</f>
        <v>0.16211322056308475</v>
      </c>
      <c r="J274" s="60">
        <f t="shared" si="17"/>
        <v>1.5383566314353904E-3</v>
      </c>
    </row>
    <row r="275" spans="1:10" ht="18.75" customHeight="1" x14ac:dyDescent="0.25">
      <c r="A275" s="55" t="s">
        <v>1333</v>
      </c>
      <c r="B275" s="55" t="s">
        <v>1220</v>
      </c>
      <c r="C275" s="55"/>
      <c r="D275" s="55"/>
      <c r="E275" s="55"/>
      <c r="F275" s="55"/>
      <c r="G275" s="55"/>
      <c r="H275" s="55"/>
      <c r="I275" s="55"/>
      <c r="J275" s="60">
        <f t="shared" si="17"/>
        <v>0</v>
      </c>
    </row>
    <row r="276" spans="1:10" ht="360" x14ac:dyDescent="0.25">
      <c r="C276" s="1" t="s">
        <v>1342</v>
      </c>
      <c r="D276">
        <v>2677.33</v>
      </c>
      <c r="E276">
        <v>1.1200000000000001</v>
      </c>
      <c r="F276">
        <v>0.6</v>
      </c>
      <c r="G276">
        <v>655.64</v>
      </c>
      <c r="H276" s="37">
        <v>22508</v>
      </c>
      <c r="I276" s="37">
        <f>H276/'Building data'!$R$6</f>
        <v>1.617395553383826</v>
      </c>
      <c r="J276" s="60">
        <f t="shared" si="17"/>
        <v>1.5348107739515855E-2</v>
      </c>
    </row>
    <row r="277" spans="1:10" ht="90" x14ac:dyDescent="0.25">
      <c r="C277" s="1" t="s">
        <v>1343</v>
      </c>
      <c r="D277">
        <v>6804.86</v>
      </c>
      <c r="E277">
        <v>2.84</v>
      </c>
      <c r="F277">
        <v>1.54</v>
      </c>
      <c r="G277">
        <v>1666.42</v>
      </c>
      <c r="H277" s="37">
        <v>247</v>
      </c>
      <c r="I277" s="37">
        <f>H277/'Building data'!$R$6</f>
        <v>1.7749098173351921E-2</v>
      </c>
      <c r="J277" s="60">
        <f t="shared" si="17"/>
        <v>1.6842823048073645E-4</v>
      </c>
    </row>
    <row r="278" spans="1:10" x14ac:dyDescent="0.25">
      <c r="G278" s="64" t="s">
        <v>1223</v>
      </c>
      <c r="H278" s="65">
        <f>SUM(H267:H277)</f>
        <v>245204</v>
      </c>
      <c r="I278" s="65">
        <f>H278/'Building data'!$R$6</f>
        <v>17.620039953435562</v>
      </c>
      <c r="J278" s="66"/>
    </row>
    <row r="281" spans="1:10" ht="18.75" customHeight="1" x14ac:dyDescent="0.25">
      <c r="A281" s="49" t="s">
        <v>1344</v>
      </c>
      <c r="B281" s="55" t="s">
        <v>6</v>
      </c>
      <c r="C281" s="55"/>
      <c r="D281" s="55"/>
      <c r="E281" s="55"/>
      <c r="F281" s="55"/>
      <c r="G281" s="55"/>
      <c r="H281" s="55"/>
      <c r="I281" s="49"/>
      <c r="J281" s="56"/>
    </row>
    <row r="282" spans="1:10" ht="105" x14ac:dyDescent="0.25">
      <c r="A282" s="57"/>
      <c r="B282" s="57"/>
      <c r="C282" s="58" t="s">
        <v>1345</v>
      </c>
      <c r="D282" s="57">
        <v>58606.35</v>
      </c>
      <c r="E282" s="57">
        <v>58.8</v>
      </c>
      <c r="F282" s="57">
        <v>30.55</v>
      </c>
      <c r="G282" s="57">
        <v>15472.08</v>
      </c>
      <c r="H282" s="59">
        <v>51976</v>
      </c>
      <c r="I282" s="37">
        <f>H282/'Building data'!$R$6</f>
        <v>3.7349276382920622</v>
      </c>
      <c r="J282" s="60">
        <f t="shared" ref="J282:J291" si="18">H282/$H$14</f>
        <v>3.5442209341970676E-2</v>
      </c>
    </row>
    <row r="283" spans="1:10" ht="105" x14ac:dyDescent="0.25">
      <c r="C283" s="1" t="s">
        <v>1346</v>
      </c>
      <c r="D283">
        <v>32822.550000000003</v>
      </c>
      <c r="E283">
        <v>32.93</v>
      </c>
      <c r="F283">
        <v>17.11</v>
      </c>
      <c r="G283">
        <v>8665.15</v>
      </c>
      <c r="H283" s="37">
        <v>5029</v>
      </c>
      <c r="I283" s="37">
        <f>H283/'Building data'!$R$6</f>
        <v>0.36137738750520976</v>
      </c>
      <c r="J283" s="60">
        <f t="shared" si="18"/>
        <v>3.4292533242413913E-3</v>
      </c>
    </row>
    <row r="284" spans="1:10" ht="195" x14ac:dyDescent="0.25">
      <c r="C284" s="1" t="s">
        <v>1347</v>
      </c>
      <c r="D284">
        <v>6258.23</v>
      </c>
      <c r="E284">
        <v>6.28</v>
      </c>
      <c r="F284">
        <v>3.26</v>
      </c>
      <c r="G284">
        <v>1652.17</v>
      </c>
      <c r="H284" s="37">
        <v>16442</v>
      </c>
      <c r="I284" s="37">
        <f>H284/'Building data'!$R$6</f>
        <v>1.1815006970293613</v>
      </c>
      <c r="J284" s="60">
        <f t="shared" si="18"/>
        <v>1.1211728605523354E-2</v>
      </c>
    </row>
    <row r="285" spans="1:10" ht="75" x14ac:dyDescent="0.25">
      <c r="C285" s="1" t="s">
        <v>1230</v>
      </c>
      <c r="D285">
        <v>757.85</v>
      </c>
      <c r="E285">
        <v>0.76</v>
      </c>
      <c r="F285">
        <v>0.4</v>
      </c>
      <c r="G285">
        <v>200.07</v>
      </c>
      <c r="H285" s="37">
        <v>1965</v>
      </c>
      <c r="I285" s="37">
        <f>H285/'Building data'!$R$6</f>
        <v>0.1412023397191762</v>
      </c>
      <c r="J285" s="60">
        <f t="shared" si="18"/>
        <v>1.3399249914763042E-3</v>
      </c>
    </row>
    <row r="286" spans="1:10" ht="240" x14ac:dyDescent="0.25">
      <c r="C286" s="1" t="s">
        <v>1339</v>
      </c>
      <c r="D286">
        <v>5724.49</v>
      </c>
      <c r="E286">
        <v>5.74</v>
      </c>
      <c r="F286">
        <v>2.98</v>
      </c>
      <c r="G286">
        <v>1511.27</v>
      </c>
      <c r="H286" s="37">
        <v>6342</v>
      </c>
      <c r="I286" s="37">
        <f>H286/'Building data'!$R$6</f>
        <v>0.45572785674250155</v>
      </c>
      <c r="J286" s="60">
        <f t="shared" si="18"/>
        <v>4.3245823389021481E-3</v>
      </c>
    </row>
    <row r="287" spans="1:10" ht="240" x14ac:dyDescent="0.25">
      <c r="C287" s="1" t="s">
        <v>1348</v>
      </c>
      <c r="D287">
        <v>954.63</v>
      </c>
      <c r="E287">
        <v>0.96</v>
      </c>
      <c r="F287">
        <v>0.5</v>
      </c>
      <c r="G287">
        <v>252.02</v>
      </c>
      <c r="H287" s="37">
        <v>1058</v>
      </c>
      <c r="I287" s="37">
        <f>H287/'Building data'!$R$6</f>
        <v>7.6026501487475029E-2</v>
      </c>
      <c r="J287" s="60">
        <f t="shared" si="18"/>
        <v>7.2144561882032054E-4</v>
      </c>
    </row>
    <row r="288" spans="1:10" ht="45" x14ac:dyDescent="0.25">
      <c r="A288" s="61"/>
      <c r="B288" s="61"/>
      <c r="C288" s="62" t="s">
        <v>1349</v>
      </c>
      <c r="D288" s="61">
        <v>148.71</v>
      </c>
      <c r="E288" s="61">
        <v>0.15</v>
      </c>
      <c r="F288" s="61">
        <v>0.08</v>
      </c>
      <c r="G288" s="61">
        <v>39.26</v>
      </c>
      <c r="H288" s="63">
        <v>257</v>
      </c>
      <c r="I288" s="63">
        <f>H288/'Building data'!$R$6</f>
        <v>1.8467685143932971E-2</v>
      </c>
      <c r="J288" s="60">
        <f t="shared" si="18"/>
        <v>1.7524718718036139E-4</v>
      </c>
    </row>
    <row r="289" spans="1:10" ht="18.75" customHeight="1" x14ac:dyDescent="0.25">
      <c r="A289" s="55" t="s">
        <v>1344</v>
      </c>
      <c r="B289" s="55" t="s">
        <v>1220</v>
      </c>
      <c r="C289" s="55"/>
      <c r="D289" s="55"/>
      <c r="E289" s="55"/>
      <c r="F289" s="55"/>
      <c r="G289" s="55"/>
      <c r="H289" s="55"/>
      <c r="I289" s="55"/>
      <c r="J289" s="60">
        <f t="shared" si="18"/>
        <v>0</v>
      </c>
    </row>
    <row r="290" spans="1:10" ht="409.5" x14ac:dyDescent="0.25">
      <c r="C290" s="1" t="s">
        <v>1350</v>
      </c>
      <c r="D290">
        <v>4508.5200000000004</v>
      </c>
      <c r="E290">
        <v>4.5199999999999996</v>
      </c>
      <c r="F290">
        <v>2.35</v>
      </c>
      <c r="G290">
        <v>1190.25</v>
      </c>
      <c r="H290" s="37">
        <v>27738</v>
      </c>
      <c r="I290" s="37">
        <f>H290/'Building data'!$R$6</f>
        <v>1.9932165389977148</v>
      </c>
      <c r="J290" s="60">
        <f t="shared" si="18"/>
        <v>1.8914422093419706E-2</v>
      </c>
    </row>
    <row r="291" spans="1:10" ht="105" x14ac:dyDescent="0.25">
      <c r="C291" s="1" t="s">
        <v>1351</v>
      </c>
      <c r="D291">
        <v>452.48</v>
      </c>
      <c r="E291">
        <v>0.45</v>
      </c>
      <c r="F291">
        <v>0.24</v>
      </c>
      <c r="G291">
        <v>119.45</v>
      </c>
      <c r="H291" s="37">
        <v>752</v>
      </c>
      <c r="I291" s="37">
        <f>H291/'Building data'!$R$6</f>
        <v>5.4037740187694916E-2</v>
      </c>
      <c r="J291" s="60">
        <f t="shared" si="18"/>
        <v>5.1278554381179679E-4</v>
      </c>
    </row>
    <row r="292" spans="1:10" x14ac:dyDescent="0.25">
      <c r="G292" s="64" t="s">
        <v>1223</v>
      </c>
      <c r="H292" s="65">
        <f>SUM(H282:H291)</f>
        <v>111559</v>
      </c>
      <c r="I292" s="65">
        <f>H292/'Building data'!$R$6</f>
        <v>8.0164843851051284</v>
      </c>
      <c r="J292" s="66"/>
    </row>
    <row r="295" spans="1:10" ht="18.75" customHeight="1" x14ac:dyDescent="0.25">
      <c r="A295" s="49" t="s">
        <v>1352</v>
      </c>
      <c r="B295" s="55" t="s">
        <v>6</v>
      </c>
      <c r="C295" s="55"/>
      <c r="D295" s="55"/>
      <c r="E295" s="55"/>
      <c r="F295" s="55"/>
      <c r="G295" s="55"/>
      <c r="H295" s="55"/>
      <c r="I295" s="49"/>
      <c r="J295" s="56"/>
    </row>
    <row r="296" spans="1:10" ht="105" x14ac:dyDescent="0.25">
      <c r="A296" s="57"/>
      <c r="B296" s="57"/>
      <c r="C296" s="58" t="s">
        <v>1353</v>
      </c>
      <c r="D296" s="57">
        <v>112386.64</v>
      </c>
      <c r="E296" s="57">
        <v>47.26</v>
      </c>
      <c r="F296" s="57">
        <v>35.92</v>
      </c>
      <c r="G296" s="57">
        <v>29670.07</v>
      </c>
      <c r="H296" s="59">
        <v>100107</v>
      </c>
      <c r="I296" s="37">
        <f>H296/'Building data'!$R$6</f>
        <v>7.193558586395711</v>
      </c>
      <c r="J296" s="60">
        <f t="shared" ref="J296:J306" si="19">H296/$H$14</f>
        <v>6.8262529832935556E-2</v>
      </c>
    </row>
    <row r="297" spans="1:10" ht="75" x14ac:dyDescent="0.25">
      <c r="C297" s="1" t="s">
        <v>1354</v>
      </c>
      <c r="D297">
        <v>2555.3000000000002</v>
      </c>
      <c r="E297">
        <v>1.07</v>
      </c>
      <c r="F297">
        <v>0.82</v>
      </c>
      <c r="G297">
        <v>674.6</v>
      </c>
      <c r="H297" s="37">
        <v>1260</v>
      </c>
      <c r="I297" s="37">
        <f>H297/'Building data'!$R$6</f>
        <v>9.0541958293212224E-2</v>
      </c>
      <c r="J297" s="60">
        <f t="shared" si="19"/>
        <v>8.5918854415274466E-4</v>
      </c>
    </row>
    <row r="298" spans="1:10" ht="75" x14ac:dyDescent="0.25">
      <c r="C298" s="1" t="s">
        <v>1355</v>
      </c>
      <c r="D298">
        <v>41327.300000000003</v>
      </c>
      <c r="E298">
        <v>17.38</v>
      </c>
      <c r="F298">
        <v>13.21</v>
      </c>
      <c r="G298">
        <v>10910.41</v>
      </c>
      <c r="H298" s="37">
        <v>8905</v>
      </c>
      <c r="I298" s="37">
        <f>H298/'Building data'!$R$6</f>
        <v>0.63990169730242452</v>
      </c>
      <c r="J298" s="60">
        <f t="shared" si="19"/>
        <v>6.0722809410160249E-3</v>
      </c>
    </row>
    <row r="299" spans="1:10" ht="120" x14ac:dyDescent="0.25">
      <c r="C299" s="1" t="s">
        <v>1356</v>
      </c>
      <c r="D299">
        <v>8308.08</v>
      </c>
      <c r="E299">
        <v>3.49</v>
      </c>
      <c r="F299">
        <v>2.66</v>
      </c>
      <c r="G299">
        <v>2193.33</v>
      </c>
      <c r="H299" s="37">
        <v>20052</v>
      </c>
      <c r="I299" s="37">
        <f>H299/'Building data'!$R$6</f>
        <v>1.4409105934091202</v>
      </c>
      <c r="J299" s="60">
        <f t="shared" si="19"/>
        <v>1.3673371974087965E-2</v>
      </c>
    </row>
    <row r="300" spans="1:10" ht="195" x14ac:dyDescent="0.25">
      <c r="C300" s="1" t="s">
        <v>1357</v>
      </c>
      <c r="D300">
        <v>6204.03</v>
      </c>
      <c r="E300">
        <v>2.61</v>
      </c>
      <c r="F300">
        <v>1.98</v>
      </c>
      <c r="G300">
        <v>1637.86</v>
      </c>
      <c r="H300" s="37">
        <v>17182</v>
      </c>
      <c r="I300" s="37">
        <f>H300/'Building data'!$R$6</f>
        <v>1.234676132852359</v>
      </c>
      <c r="J300" s="60">
        <f t="shared" si="19"/>
        <v>1.1716331401295603E-2</v>
      </c>
    </row>
    <row r="301" spans="1:10" ht="240" x14ac:dyDescent="0.25">
      <c r="C301" s="1" t="s">
        <v>1358</v>
      </c>
      <c r="D301">
        <v>6752.86</v>
      </c>
      <c r="E301">
        <v>2.84</v>
      </c>
      <c r="F301">
        <v>2.16</v>
      </c>
      <c r="G301">
        <v>1782.76</v>
      </c>
      <c r="H301" s="37">
        <v>9127</v>
      </c>
      <c r="I301" s="37">
        <f>H301/'Building data'!$R$6</f>
        <v>0.65585432804932375</v>
      </c>
      <c r="J301" s="60">
        <f t="shared" si="19"/>
        <v>6.2236617797476988E-3</v>
      </c>
    </row>
    <row r="302" spans="1:10" ht="240" x14ac:dyDescent="0.25">
      <c r="C302" s="1" t="s">
        <v>1359</v>
      </c>
      <c r="D302">
        <v>3049.22</v>
      </c>
      <c r="E302">
        <v>1.28</v>
      </c>
      <c r="F302">
        <v>0.97</v>
      </c>
      <c r="G302">
        <v>804.99</v>
      </c>
      <c r="H302" s="37">
        <v>3487</v>
      </c>
      <c r="I302" s="37">
        <f>H302/'Building data'!$R$6</f>
        <v>0.25057127664161194</v>
      </c>
      <c r="J302" s="60">
        <f t="shared" si="19"/>
        <v>2.3777702011592225E-3</v>
      </c>
    </row>
    <row r="303" spans="1:10" ht="75" x14ac:dyDescent="0.25">
      <c r="A303" s="61"/>
      <c r="B303" s="61"/>
      <c r="C303" s="62" t="s">
        <v>1341</v>
      </c>
      <c r="D303" s="61">
        <v>936.1</v>
      </c>
      <c r="E303" s="61">
        <v>0.39</v>
      </c>
      <c r="F303" s="61">
        <v>0.3</v>
      </c>
      <c r="G303" s="61">
        <v>247.13</v>
      </c>
      <c r="H303" s="63">
        <v>4175</v>
      </c>
      <c r="I303" s="63">
        <f>H303/'Building data'!$R$6</f>
        <v>0.30001006021758814</v>
      </c>
      <c r="J303" s="60">
        <f t="shared" si="19"/>
        <v>2.8469144220934195E-3</v>
      </c>
    </row>
    <row r="304" spans="1:10" ht="18.75" customHeight="1" x14ac:dyDescent="0.25">
      <c r="A304" s="55" t="s">
        <v>1352</v>
      </c>
      <c r="B304" s="55" t="s">
        <v>1220</v>
      </c>
      <c r="C304" s="55"/>
      <c r="D304" s="55"/>
      <c r="E304" s="55"/>
      <c r="F304" s="55"/>
      <c r="G304" s="55"/>
      <c r="H304" s="55"/>
      <c r="I304" s="55"/>
      <c r="J304" s="60">
        <f t="shared" si="19"/>
        <v>0</v>
      </c>
    </row>
    <row r="305" spans="1:10" ht="390" x14ac:dyDescent="0.25">
      <c r="C305" s="1" t="s">
        <v>1360</v>
      </c>
      <c r="D305">
        <v>3937.97</v>
      </c>
      <c r="E305">
        <v>1.66</v>
      </c>
      <c r="F305">
        <v>1.26</v>
      </c>
      <c r="G305">
        <v>1039.6199999999999</v>
      </c>
      <c r="H305" s="37">
        <v>67551</v>
      </c>
      <c r="I305" s="37">
        <f>H305/'Building data'!$R$6</f>
        <v>4.8541268449720469</v>
      </c>
      <c r="J305" s="60">
        <f t="shared" si="19"/>
        <v>4.6062734401636551E-2</v>
      </c>
    </row>
    <row r="306" spans="1:10" ht="90" x14ac:dyDescent="0.25">
      <c r="C306" s="1" t="s">
        <v>1361</v>
      </c>
      <c r="D306">
        <v>5793.96</v>
      </c>
      <c r="E306">
        <v>2.44</v>
      </c>
      <c r="F306">
        <v>1.85</v>
      </c>
      <c r="G306">
        <v>1529.61</v>
      </c>
      <c r="H306" s="37">
        <v>1375</v>
      </c>
      <c r="I306" s="37">
        <f>H306/'Building data'!$R$6</f>
        <v>9.8805708454894295E-2</v>
      </c>
      <c r="J306" s="60">
        <f t="shared" si="19"/>
        <v>9.3760654619843165E-4</v>
      </c>
    </row>
    <row r="307" spans="1:10" x14ac:dyDescent="0.25">
      <c r="G307" s="64" t="s">
        <v>1223</v>
      </c>
      <c r="H307" s="65">
        <f>SUM(H296:H306)</f>
        <v>233221</v>
      </c>
      <c r="I307" s="65">
        <f>H307/'Building data'!$R$6</f>
        <v>16.75895718658829</v>
      </c>
      <c r="J307" s="66"/>
    </row>
    <row r="310" spans="1:10" ht="18.75" customHeight="1" x14ac:dyDescent="0.25">
      <c r="A310" s="49" t="s">
        <v>1362</v>
      </c>
      <c r="B310" s="55" t="s">
        <v>6</v>
      </c>
      <c r="C310" s="55"/>
      <c r="D310" s="55"/>
      <c r="E310" s="55"/>
      <c r="F310" s="55"/>
      <c r="G310" s="55"/>
      <c r="H310" s="55"/>
      <c r="I310" s="49"/>
      <c r="J310" s="56"/>
    </row>
    <row r="311" spans="1:10" ht="165" x14ac:dyDescent="0.25">
      <c r="A311" s="57"/>
      <c r="B311" s="57"/>
      <c r="C311" s="58" t="s">
        <v>1363</v>
      </c>
      <c r="D311" s="57">
        <v>194769.78</v>
      </c>
      <c r="E311" s="57">
        <v>54.3</v>
      </c>
      <c r="F311" s="57">
        <v>30.49</v>
      </c>
      <c r="G311" s="57">
        <v>51419.24</v>
      </c>
      <c r="H311" s="59">
        <v>217392</v>
      </c>
      <c r="I311" s="37">
        <f>H311/'Building data'!$R$6</f>
        <v>15.621505870855549</v>
      </c>
      <c r="J311" s="60">
        <f t="shared" ref="J311:J320" si="20">H311/$H$14</f>
        <v>0.14823866348448686</v>
      </c>
    </row>
    <row r="312" spans="1:10" ht="105" x14ac:dyDescent="0.25">
      <c r="C312" s="1" t="s">
        <v>1364</v>
      </c>
      <c r="D312">
        <v>33994.639999999999</v>
      </c>
      <c r="E312">
        <v>9.48</v>
      </c>
      <c r="F312">
        <v>5.32</v>
      </c>
      <c r="G312">
        <v>8974.58</v>
      </c>
      <c r="H312" s="37">
        <v>24180</v>
      </c>
      <c r="I312" s="37">
        <f>H312/'Building data'!$R$6</f>
        <v>1.7375432948649774</v>
      </c>
      <c r="J312" s="60">
        <f t="shared" si="20"/>
        <v>1.6488237299693148E-2</v>
      </c>
    </row>
    <row r="313" spans="1:10" ht="210" x14ac:dyDescent="0.25">
      <c r="C313" s="1" t="s">
        <v>1365</v>
      </c>
      <c r="D313">
        <v>1049.79</v>
      </c>
      <c r="E313">
        <v>0.28999999999999998</v>
      </c>
      <c r="F313">
        <v>0.16</v>
      </c>
      <c r="G313">
        <v>277.14</v>
      </c>
      <c r="H313" s="37">
        <v>9440</v>
      </c>
      <c r="I313" s="37">
        <f>H313/'Building data'!$R$6</f>
        <v>0.67834610022851061</v>
      </c>
      <c r="J313" s="60">
        <f t="shared" si="20"/>
        <v>6.4370951244459599E-3</v>
      </c>
    </row>
    <row r="314" spans="1:10" ht="120" x14ac:dyDescent="0.25">
      <c r="C314" s="1" t="s">
        <v>1366</v>
      </c>
      <c r="D314">
        <v>8213.8799999999992</v>
      </c>
      <c r="E314">
        <v>2.29</v>
      </c>
      <c r="F314">
        <v>1.29</v>
      </c>
      <c r="G314">
        <v>2168.46</v>
      </c>
      <c r="H314" s="37">
        <v>12849</v>
      </c>
      <c r="I314" s="37">
        <f>H314/'Building data'!$R$6</f>
        <v>0.92331239849959035</v>
      </c>
      <c r="J314" s="60">
        <f t="shared" si="20"/>
        <v>8.7616774633481071E-3</v>
      </c>
    </row>
    <row r="315" spans="1:10" ht="240" x14ac:dyDescent="0.25">
      <c r="C315" s="1" t="s">
        <v>1339</v>
      </c>
      <c r="D315">
        <v>20349.86</v>
      </c>
      <c r="E315">
        <v>5.67</v>
      </c>
      <c r="F315">
        <v>3.19</v>
      </c>
      <c r="G315">
        <v>5372.36</v>
      </c>
      <c r="H315" s="37">
        <v>23428</v>
      </c>
      <c r="I315" s="37">
        <f>H315/'Building data'!$R$6</f>
        <v>1.6835055546772826</v>
      </c>
      <c r="J315" s="60">
        <f t="shared" si="20"/>
        <v>1.5975451755881349E-2</v>
      </c>
    </row>
    <row r="316" spans="1:10" ht="240" x14ac:dyDescent="0.25">
      <c r="C316" s="1" t="s">
        <v>1367</v>
      </c>
      <c r="D316">
        <v>513.15</v>
      </c>
      <c r="E316">
        <v>0.14000000000000001</v>
      </c>
      <c r="F316">
        <v>0.08</v>
      </c>
      <c r="G316">
        <v>135.47</v>
      </c>
      <c r="H316" s="37">
        <v>457</v>
      </c>
      <c r="I316" s="37">
        <f>H316/'Building data'!$R$6</f>
        <v>3.2839424555553956E-2</v>
      </c>
      <c r="J316" s="60">
        <f t="shared" si="20"/>
        <v>3.1162632117286057E-4</v>
      </c>
    </row>
    <row r="317" spans="1:10" ht="75" x14ac:dyDescent="0.25">
      <c r="A317" s="61"/>
      <c r="B317" s="61"/>
      <c r="C317" s="62" t="s">
        <v>1341</v>
      </c>
      <c r="D317" s="61">
        <v>952.49</v>
      </c>
      <c r="E317" s="61">
        <v>0.27</v>
      </c>
      <c r="F317" s="61">
        <v>0.15</v>
      </c>
      <c r="G317" s="61">
        <v>251.46</v>
      </c>
      <c r="H317" s="63">
        <v>2450</v>
      </c>
      <c r="I317" s="63">
        <f>H317/'Building data'!$R$6</f>
        <v>0.1760538077923571</v>
      </c>
      <c r="J317" s="60">
        <f t="shared" si="20"/>
        <v>1.6706443914081145E-3</v>
      </c>
    </row>
    <row r="318" spans="1:10" ht="18.75" customHeight="1" x14ac:dyDescent="0.25">
      <c r="A318" s="55" t="s">
        <v>1362</v>
      </c>
      <c r="B318" s="55" t="s">
        <v>1220</v>
      </c>
      <c r="C318" s="55"/>
      <c r="D318" s="55"/>
      <c r="E318" s="55"/>
      <c r="F318" s="55"/>
      <c r="G318" s="55"/>
      <c r="H318" s="55"/>
      <c r="I318" s="55"/>
      <c r="J318" s="60">
        <f t="shared" si="20"/>
        <v>0</v>
      </c>
    </row>
    <row r="319" spans="1:10" ht="390" x14ac:dyDescent="0.25">
      <c r="C319" s="1" t="s">
        <v>1368</v>
      </c>
      <c r="D319">
        <v>5949.36</v>
      </c>
      <c r="E319">
        <v>1.66</v>
      </c>
      <c r="F319">
        <v>0.93</v>
      </c>
      <c r="G319">
        <v>1570.63</v>
      </c>
      <c r="H319" s="37">
        <v>100725</v>
      </c>
      <c r="I319" s="37">
        <f>H319/'Building data'!$R$6</f>
        <v>7.2379672611776202</v>
      </c>
      <c r="J319" s="60">
        <f t="shared" si="20"/>
        <v>6.8683941356972381E-2</v>
      </c>
    </row>
    <row r="320" spans="1:10" ht="90" x14ac:dyDescent="0.25">
      <c r="C320" s="1" t="s">
        <v>1369</v>
      </c>
      <c r="D320">
        <v>14212.05</v>
      </c>
      <c r="E320">
        <v>3.96</v>
      </c>
      <c r="F320">
        <v>2.23</v>
      </c>
      <c r="G320">
        <v>3751.98</v>
      </c>
      <c r="H320" s="37">
        <v>899</v>
      </c>
      <c r="I320" s="37">
        <f>H320/'Building data'!$R$6</f>
        <v>6.4600968655236346E-2</v>
      </c>
      <c r="J320" s="60">
        <f t="shared" si="20"/>
        <v>6.1302420729628364E-4</v>
      </c>
    </row>
    <row r="321" spans="1:10" x14ac:dyDescent="0.25">
      <c r="G321" s="64" t="s">
        <v>1223</v>
      </c>
      <c r="H321" s="65">
        <f>SUM(H311:H320)</f>
        <v>391820</v>
      </c>
      <c r="I321" s="65">
        <f>H321/'Building data'!$R$6</f>
        <v>28.155674681306678</v>
      </c>
      <c r="J321" s="66"/>
    </row>
    <row r="324" spans="1:10" ht="18.75" customHeight="1" x14ac:dyDescent="0.25">
      <c r="A324" s="49" t="s">
        <v>1370</v>
      </c>
      <c r="B324" s="55" t="s">
        <v>6</v>
      </c>
      <c r="C324" s="55"/>
      <c r="D324" s="55"/>
      <c r="E324" s="55"/>
      <c r="F324" s="55"/>
      <c r="G324" s="55"/>
      <c r="H324" s="55"/>
      <c r="I324" s="49"/>
      <c r="J324" s="56"/>
    </row>
    <row r="325" spans="1:10" ht="225" x14ac:dyDescent="0.25">
      <c r="A325" s="57"/>
      <c r="B325" s="57"/>
      <c r="C325" s="58" t="s">
        <v>1371</v>
      </c>
      <c r="D325" s="57">
        <v>43496.86</v>
      </c>
      <c r="E325" s="57">
        <v>79.12</v>
      </c>
      <c r="F325" s="57">
        <v>32.020000000000003</v>
      </c>
      <c r="G325" s="57">
        <v>11483.17</v>
      </c>
      <c r="H325" s="59">
        <v>41027</v>
      </c>
      <c r="I325" s="37">
        <f>H325/'Building data'!$R$6</f>
        <v>2.9481467642028711</v>
      </c>
      <c r="J325" s="60">
        <f t="shared" ref="J325:J332" si="21">H325/$H$14</f>
        <v>2.7976133651551313E-2</v>
      </c>
    </row>
    <row r="326" spans="1:10" ht="165" x14ac:dyDescent="0.25">
      <c r="C326" s="1" t="s">
        <v>1372</v>
      </c>
      <c r="D326">
        <v>13187.67</v>
      </c>
      <c r="E326">
        <v>23.99</v>
      </c>
      <c r="F326">
        <v>9.7100000000000009</v>
      </c>
      <c r="G326">
        <v>3481.54</v>
      </c>
      <c r="H326" s="37">
        <v>2317</v>
      </c>
      <c r="I326" s="37">
        <f>H326/'Building data'!$R$6</f>
        <v>0.16649660108362915</v>
      </c>
      <c r="J326" s="60">
        <f t="shared" si="21"/>
        <v>1.5799522673031025E-3</v>
      </c>
    </row>
    <row r="327" spans="1:10" ht="210" x14ac:dyDescent="0.25">
      <c r="C327" s="1" t="s">
        <v>1373</v>
      </c>
      <c r="D327">
        <v>2856.81</v>
      </c>
      <c r="E327">
        <v>5.2</v>
      </c>
      <c r="F327">
        <v>2.1</v>
      </c>
      <c r="G327">
        <v>754.2</v>
      </c>
      <c r="H327" s="37">
        <v>22490</v>
      </c>
      <c r="I327" s="37">
        <f>H327/'Building data'!$R$6</f>
        <v>1.6161020968367801</v>
      </c>
      <c r="J327" s="60">
        <f t="shared" si="21"/>
        <v>1.5335833617456529E-2</v>
      </c>
    </row>
    <row r="328" spans="1:10" ht="120" x14ac:dyDescent="0.25">
      <c r="C328" s="1" t="s">
        <v>1374</v>
      </c>
      <c r="D328">
        <v>147.19999999999999</v>
      </c>
      <c r="E328">
        <v>0.27</v>
      </c>
      <c r="F328">
        <v>0.11</v>
      </c>
      <c r="G328">
        <v>38.86</v>
      </c>
      <c r="H328" s="37">
        <v>532</v>
      </c>
      <c r="I328" s="37">
        <f>H328/'Building data'!$R$6</f>
        <v>3.8228826834911828E-2</v>
      </c>
      <c r="J328" s="60">
        <f t="shared" si="21"/>
        <v>3.6276849642004772E-4</v>
      </c>
    </row>
    <row r="329" spans="1:10" ht="75" x14ac:dyDescent="0.25">
      <c r="C329" s="1" t="s">
        <v>1375</v>
      </c>
      <c r="D329">
        <v>16.73</v>
      </c>
      <c r="E329">
        <v>0.03</v>
      </c>
      <c r="F329">
        <v>0.01</v>
      </c>
      <c r="G329">
        <v>4.42</v>
      </c>
      <c r="H329" s="37">
        <v>218</v>
      </c>
      <c r="I329" s="37">
        <f>H329/'Building data'!$R$6</f>
        <v>1.5665195958666878E-2</v>
      </c>
      <c r="J329" s="60">
        <f t="shared" si="21"/>
        <v>1.4865325605182406E-4</v>
      </c>
    </row>
    <row r="330" spans="1:10" ht="90" x14ac:dyDescent="0.25">
      <c r="A330" s="61"/>
      <c r="B330" s="61"/>
      <c r="C330" s="62" t="s">
        <v>1376</v>
      </c>
      <c r="D330" s="61">
        <v>31.61</v>
      </c>
      <c r="E330" s="61">
        <v>0.06</v>
      </c>
      <c r="F330" s="61">
        <v>0.03</v>
      </c>
      <c r="G330" s="61">
        <v>8.35</v>
      </c>
      <c r="H330" s="63">
        <v>412</v>
      </c>
      <c r="I330" s="63">
        <f>H330/'Building data'!$R$6</f>
        <v>2.9605783187939234E-2</v>
      </c>
      <c r="J330" s="60">
        <f t="shared" si="21"/>
        <v>2.8094101602454822E-4</v>
      </c>
    </row>
    <row r="331" spans="1:10" ht="18.75" customHeight="1" x14ac:dyDescent="0.25">
      <c r="A331" s="55" t="s">
        <v>1370</v>
      </c>
      <c r="B331" s="55" t="s">
        <v>1220</v>
      </c>
      <c r="C331" s="55"/>
      <c r="D331" s="55"/>
      <c r="E331" s="55"/>
      <c r="F331" s="55"/>
      <c r="G331" s="55"/>
      <c r="H331" s="55"/>
      <c r="I331" s="55"/>
      <c r="J331" s="60">
        <f t="shared" si="21"/>
        <v>0</v>
      </c>
    </row>
    <row r="332" spans="1:10" ht="345" x14ac:dyDescent="0.25">
      <c r="C332" s="1" t="s">
        <v>1377</v>
      </c>
      <c r="D332">
        <v>2082.39</v>
      </c>
      <c r="E332">
        <v>3.78</v>
      </c>
      <c r="F332">
        <v>1.53</v>
      </c>
      <c r="G332">
        <v>549.75</v>
      </c>
      <c r="H332" s="37">
        <v>15300</v>
      </c>
      <c r="I332" s="37">
        <f>H332/'Building data'!$R$6</f>
        <v>1.0994380649890056</v>
      </c>
      <c r="J332" s="60">
        <f t="shared" si="21"/>
        <v>1.0433003750426184E-2</v>
      </c>
    </row>
    <row r="333" spans="1:10" x14ac:dyDescent="0.25">
      <c r="G333" s="64" t="s">
        <v>1223</v>
      </c>
      <c r="H333" s="65">
        <f>SUM(H325:H332)</f>
        <v>82296</v>
      </c>
      <c r="I333" s="65">
        <f>H333/'Building data'!$R$6</f>
        <v>5.9136833330938039</v>
      </c>
      <c r="J333" s="66"/>
    </row>
    <row r="336" spans="1:10" ht="18.75" customHeight="1" x14ac:dyDescent="0.25">
      <c r="A336" s="49" t="s">
        <v>1378</v>
      </c>
      <c r="B336" s="55" t="s">
        <v>6</v>
      </c>
      <c r="C336" s="55"/>
      <c r="D336" s="55"/>
      <c r="E336" s="55"/>
      <c r="F336" s="55"/>
      <c r="G336" s="55"/>
      <c r="H336" s="55"/>
      <c r="I336" s="49"/>
      <c r="J336" s="56"/>
    </row>
    <row r="337" spans="1:10" ht="150" x14ac:dyDescent="0.25">
      <c r="A337" s="57"/>
      <c r="B337" s="57"/>
      <c r="C337" s="58" t="s">
        <v>1379</v>
      </c>
      <c r="D337" s="57">
        <v>44798.15</v>
      </c>
      <c r="E337" s="57">
        <v>80.53</v>
      </c>
      <c r="F337" s="57">
        <v>42.04</v>
      </c>
      <c r="G337" s="57">
        <v>11826.71</v>
      </c>
      <c r="H337" s="59">
        <v>39261</v>
      </c>
      <c r="I337" s="37">
        <f>H337/'Building data'!$R$6</f>
        <v>2.8212443051982579</v>
      </c>
      <c r="J337" s="60">
        <f t="shared" ref="J337:J344" si="22">H337/$H$14</f>
        <v>2.6771905898397546E-2</v>
      </c>
    </row>
    <row r="338" spans="1:10" ht="105" x14ac:dyDescent="0.25">
      <c r="C338" s="1" t="s">
        <v>1380</v>
      </c>
      <c r="D338">
        <v>996.23</v>
      </c>
      <c r="E338">
        <v>1.79</v>
      </c>
      <c r="F338">
        <v>0.93</v>
      </c>
      <c r="G338">
        <v>263</v>
      </c>
      <c r="H338" s="37">
        <v>2395</v>
      </c>
      <c r="I338" s="37">
        <f>H338/'Building data'!$R$6</f>
        <v>0.17210157945416132</v>
      </c>
      <c r="J338" s="60">
        <f t="shared" si="22"/>
        <v>1.6331401295601772E-3</v>
      </c>
    </row>
    <row r="339" spans="1:10" ht="105" x14ac:dyDescent="0.25">
      <c r="C339" s="1" t="s">
        <v>1381</v>
      </c>
      <c r="D339">
        <v>2213.11</v>
      </c>
      <c r="E339">
        <v>3.98</v>
      </c>
      <c r="F339">
        <v>2.08</v>
      </c>
      <c r="G339">
        <v>584.26</v>
      </c>
      <c r="H339" s="37">
        <v>2798</v>
      </c>
      <c r="I339" s="37">
        <f>H339/'Building data'!$R$6</f>
        <v>0.20106063436857763</v>
      </c>
      <c r="J339" s="60">
        <f t="shared" si="22"/>
        <v>1.907944084555063E-3</v>
      </c>
    </row>
    <row r="340" spans="1:10" ht="105" x14ac:dyDescent="0.25">
      <c r="C340" s="1" t="s">
        <v>1382</v>
      </c>
      <c r="D340">
        <v>233.42</v>
      </c>
      <c r="E340">
        <v>0.42</v>
      </c>
      <c r="F340">
        <v>0.22</v>
      </c>
      <c r="G340">
        <v>61.62</v>
      </c>
      <c r="H340" s="37">
        <v>290</v>
      </c>
      <c r="I340" s="37">
        <f>H340/'Building data'!$R$6</f>
        <v>2.0839022146850433E-2</v>
      </c>
      <c r="J340" s="60">
        <f t="shared" si="22"/>
        <v>1.9774974428912376E-4</v>
      </c>
    </row>
    <row r="341" spans="1:10" ht="150" x14ac:dyDescent="0.25">
      <c r="A341" s="61"/>
      <c r="B341" s="61"/>
      <c r="C341" s="62" t="s">
        <v>1383</v>
      </c>
      <c r="D341" s="61">
        <v>10166.459999999999</v>
      </c>
      <c r="E341" s="61">
        <v>18.28</v>
      </c>
      <c r="F341" s="61">
        <v>9.5399999999999991</v>
      </c>
      <c r="G341" s="61">
        <v>2683.95</v>
      </c>
      <c r="H341" s="63">
        <v>2348</v>
      </c>
      <c r="I341" s="63">
        <f>H341/'Building data'!$R$6</f>
        <v>0.1687242206924304</v>
      </c>
      <c r="J341" s="60">
        <f t="shared" si="22"/>
        <v>1.60109103307194E-3</v>
      </c>
    </row>
    <row r="342" spans="1:10" ht="18.75" customHeight="1" x14ac:dyDescent="0.25">
      <c r="A342" s="55" t="s">
        <v>1378</v>
      </c>
      <c r="B342" s="55" t="s">
        <v>1220</v>
      </c>
      <c r="C342" s="55"/>
      <c r="D342" s="55"/>
      <c r="E342" s="55"/>
      <c r="F342" s="55"/>
      <c r="G342" s="55"/>
      <c r="H342" s="55"/>
      <c r="I342" s="55"/>
      <c r="J342" s="60">
        <f t="shared" si="22"/>
        <v>0</v>
      </c>
    </row>
    <row r="343" spans="1:10" ht="270" x14ac:dyDescent="0.25">
      <c r="C343" s="1" t="s">
        <v>1384</v>
      </c>
      <c r="D343">
        <v>958</v>
      </c>
      <c r="E343">
        <v>1.72</v>
      </c>
      <c r="F343">
        <v>0.9</v>
      </c>
      <c r="G343">
        <v>252.91</v>
      </c>
      <c r="H343" s="37">
        <v>15482</v>
      </c>
      <c r="I343" s="37">
        <f>H343/'Building data'!$R$6</f>
        <v>1.1125163478535807</v>
      </c>
      <c r="J343" s="60">
        <f t="shared" si="22"/>
        <v>1.0557108762359359E-2</v>
      </c>
    </row>
    <row r="344" spans="1:10" ht="105" x14ac:dyDescent="0.25">
      <c r="C344" s="1" t="s">
        <v>1385</v>
      </c>
      <c r="D344">
        <v>1954.5</v>
      </c>
      <c r="E344">
        <v>3.51</v>
      </c>
      <c r="F344">
        <v>1.83</v>
      </c>
      <c r="G344">
        <v>515.99</v>
      </c>
      <c r="H344" s="37">
        <v>425</v>
      </c>
      <c r="I344" s="37">
        <f>H344/'Building data'!$R$6</f>
        <v>3.05399462496946E-2</v>
      </c>
      <c r="J344" s="60">
        <f t="shared" si="22"/>
        <v>2.898056597340607E-4</v>
      </c>
    </row>
    <row r="345" spans="1:10" x14ac:dyDescent="0.25">
      <c r="G345" s="64" t="s">
        <v>1223</v>
      </c>
      <c r="H345" s="65">
        <f>SUM(H337:H344)</f>
        <v>62999</v>
      </c>
      <c r="I345" s="65">
        <f>H345/'Building data'!$R$6</f>
        <v>4.5270260559635531</v>
      </c>
      <c r="J345" s="66"/>
    </row>
    <row r="348" spans="1:10" ht="18.75" customHeight="1" x14ac:dyDescent="0.25">
      <c r="A348" s="49" t="s">
        <v>1386</v>
      </c>
      <c r="B348" s="55" t="s">
        <v>6</v>
      </c>
      <c r="C348" s="55"/>
      <c r="D348" s="55"/>
      <c r="E348" s="55"/>
      <c r="F348" s="55"/>
      <c r="G348" s="55"/>
      <c r="H348" s="55"/>
      <c r="I348" s="49"/>
      <c r="J348" s="56"/>
    </row>
    <row r="349" spans="1:10" ht="180" x14ac:dyDescent="0.25">
      <c r="A349" s="57"/>
      <c r="B349" s="57"/>
      <c r="C349" s="58" t="s">
        <v>1387</v>
      </c>
      <c r="D349" s="57">
        <v>94540.71</v>
      </c>
      <c r="E349" s="57">
        <v>29.18</v>
      </c>
      <c r="F349" s="57">
        <v>16.010000000000002</v>
      </c>
      <c r="G349" s="57">
        <v>24958.75</v>
      </c>
      <c r="H349" s="59">
        <v>125498</v>
      </c>
      <c r="I349" s="37">
        <f>H349/'Building data'!$R$6</f>
        <v>9.0181227633980541</v>
      </c>
      <c r="J349" s="60">
        <f t="shared" ref="J349:J358" si="23">H349/$H$14</f>
        <v>8.5576542788953297E-2</v>
      </c>
    </row>
    <row r="350" spans="1:10" ht="60" x14ac:dyDescent="0.25">
      <c r="C350" s="1" t="s">
        <v>1388</v>
      </c>
      <c r="D350">
        <v>57273.14</v>
      </c>
      <c r="E350">
        <v>17.68</v>
      </c>
      <c r="F350">
        <v>9.6999999999999993</v>
      </c>
      <c r="G350">
        <v>15120.11</v>
      </c>
      <c r="H350" s="37">
        <v>8686</v>
      </c>
      <c r="I350" s="37">
        <f>H350/'Building data'!$R$6</f>
        <v>0.62416464264669946</v>
      </c>
      <c r="J350" s="60">
        <f t="shared" si="23"/>
        <v>5.9229457892942382E-3</v>
      </c>
    </row>
    <row r="351" spans="1:10" ht="120" x14ac:dyDescent="0.25">
      <c r="C351" s="1" t="s">
        <v>1389</v>
      </c>
      <c r="D351">
        <v>10882.93</v>
      </c>
      <c r="E351">
        <v>3.36</v>
      </c>
      <c r="F351">
        <v>1.84</v>
      </c>
      <c r="G351">
        <v>2873.09</v>
      </c>
      <c r="H351" s="37">
        <v>21335</v>
      </c>
      <c r="I351" s="37">
        <f>H351/'Building data'!$R$6</f>
        <v>1.533105301734669</v>
      </c>
      <c r="J351" s="60">
        <f t="shared" si="23"/>
        <v>1.4548244118649847E-2</v>
      </c>
    </row>
    <row r="352" spans="1:10" ht="150" x14ac:dyDescent="0.25">
      <c r="C352" s="1" t="s">
        <v>1390</v>
      </c>
      <c r="D352">
        <v>9090.19</v>
      </c>
      <c r="E352">
        <v>2.81</v>
      </c>
      <c r="F352">
        <v>1.54</v>
      </c>
      <c r="G352">
        <v>2399.81</v>
      </c>
      <c r="H352" s="37">
        <v>18276</v>
      </c>
      <c r="I352" s="37">
        <f>H352/'Building data'!$R$6</f>
        <v>1.3132895474339259</v>
      </c>
      <c r="J352" s="60">
        <f t="shared" si="23"/>
        <v>1.2462325264234572E-2</v>
      </c>
    </row>
    <row r="353" spans="1:10" ht="90" x14ac:dyDescent="0.25">
      <c r="C353" s="1" t="s">
        <v>1391</v>
      </c>
      <c r="D353">
        <v>11661.96</v>
      </c>
      <c r="E353">
        <v>3.6</v>
      </c>
      <c r="F353">
        <v>1.97</v>
      </c>
      <c r="G353">
        <v>3078.76</v>
      </c>
      <c r="H353" s="37">
        <v>9467</v>
      </c>
      <c r="I353" s="37">
        <f>H353/'Building data'!$R$6</f>
        <v>0.68028628504907951</v>
      </c>
      <c r="J353" s="60">
        <f t="shared" si="23"/>
        <v>6.4555063075349469E-3</v>
      </c>
    </row>
    <row r="354" spans="1:10" ht="90" x14ac:dyDescent="0.25">
      <c r="C354" s="1" t="s">
        <v>1392</v>
      </c>
      <c r="D354">
        <v>6972.9</v>
      </c>
      <c r="E354">
        <v>2.15</v>
      </c>
      <c r="F354">
        <v>1.18</v>
      </c>
      <c r="G354">
        <v>1840.85</v>
      </c>
      <c r="H354" s="37">
        <v>4506</v>
      </c>
      <c r="I354" s="37">
        <f>H354/'Building data'!$R$6</f>
        <v>0.32379528894382087</v>
      </c>
      <c r="J354" s="60">
        <f t="shared" si="23"/>
        <v>3.0726218888510056E-3</v>
      </c>
    </row>
    <row r="355" spans="1:10" ht="90" x14ac:dyDescent="0.25">
      <c r="A355" s="61"/>
      <c r="B355" s="61"/>
      <c r="C355" s="62" t="s">
        <v>1393</v>
      </c>
      <c r="D355" s="61">
        <v>3118.55</v>
      </c>
      <c r="E355" s="61">
        <v>0.96</v>
      </c>
      <c r="F355" s="61">
        <v>0.53</v>
      </c>
      <c r="G355" s="61">
        <v>823.3</v>
      </c>
      <c r="H355" s="63">
        <v>6456</v>
      </c>
      <c r="I355" s="63">
        <f>H355/'Building data'!$R$6</f>
        <v>0.4639197482071255</v>
      </c>
      <c r="J355" s="60">
        <f t="shared" si="23"/>
        <v>4.4023184452778724E-3</v>
      </c>
    </row>
    <row r="356" spans="1:10" ht="18.75" customHeight="1" x14ac:dyDescent="0.25">
      <c r="A356" s="55" t="s">
        <v>1386</v>
      </c>
      <c r="B356" s="55" t="s">
        <v>1220</v>
      </c>
      <c r="C356" s="55"/>
      <c r="D356" s="55"/>
      <c r="E356" s="55"/>
      <c r="F356" s="55"/>
      <c r="G356" s="55"/>
      <c r="H356" s="55"/>
      <c r="I356" s="55"/>
      <c r="J356" s="60">
        <f t="shared" si="23"/>
        <v>0</v>
      </c>
    </row>
    <row r="357" spans="1:10" ht="390" x14ac:dyDescent="0.25">
      <c r="C357" s="1" t="s">
        <v>1394</v>
      </c>
      <c r="D357">
        <v>16688.419999999998</v>
      </c>
      <c r="E357">
        <v>5.15</v>
      </c>
      <c r="F357">
        <v>2.83</v>
      </c>
      <c r="G357">
        <v>4405.74</v>
      </c>
      <c r="H357" s="37">
        <v>91623</v>
      </c>
      <c r="I357" s="37">
        <f>H357/'Building data'!$R$6</f>
        <v>6.5839094005547487</v>
      </c>
      <c r="J357" s="60">
        <f t="shared" si="23"/>
        <v>6.2477326968973748E-2</v>
      </c>
    </row>
    <row r="358" spans="1:10" ht="120" x14ac:dyDescent="0.25">
      <c r="C358" s="1" t="s">
        <v>1395</v>
      </c>
      <c r="D358">
        <v>43201.85</v>
      </c>
      <c r="E358">
        <v>13.34</v>
      </c>
      <c r="F358">
        <v>7.31</v>
      </c>
      <c r="G358">
        <v>11405.29</v>
      </c>
      <c r="H358" s="37">
        <v>1462</v>
      </c>
      <c r="I358" s="37">
        <f>H358/'Building data'!$R$6</f>
        <v>0.10505741509894942</v>
      </c>
      <c r="J358" s="60">
        <f t="shared" si="23"/>
        <v>9.9693146948516879E-4</v>
      </c>
    </row>
    <row r="359" spans="1:10" x14ac:dyDescent="0.25">
      <c r="G359" s="64" t="s">
        <v>1223</v>
      </c>
      <c r="H359" s="65">
        <f>SUM(H349:H358)</f>
        <v>287309</v>
      </c>
      <c r="I359" s="65">
        <f>H359/'Building data'!$R$6</f>
        <v>20.645650393067072</v>
      </c>
      <c r="J359" s="66"/>
    </row>
    <row r="362" spans="1:10" ht="18.75" customHeight="1" x14ac:dyDescent="0.25">
      <c r="A362" s="49" t="s">
        <v>1396</v>
      </c>
      <c r="B362" s="55" t="s">
        <v>6</v>
      </c>
      <c r="C362" s="55"/>
      <c r="D362" s="55"/>
      <c r="E362" s="55"/>
      <c r="F362" s="55"/>
      <c r="G362" s="55"/>
      <c r="H362" s="55"/>
      <c r="I362" s="49"/>
      <c r="J362" s="56"/>
    </row>
    <row r="363" spans="1:10" ht="105" x14ac:dyDescent="0.25">
      <c r="A363" s="57"/>
      <c r="B363" s="57"/>
      <c r="C363" s="58" t="s">
        <v>1397</v>
      </c>
      <c r="D363" s="57">
        <v>78294.5</v>
      </c>
      <c r="E363" s="57">
        <v>26.7</v>
      </c>
      <c r="F363" s="57">
        <v>16.41</v>
      </c>
      <c r="G363" s="57">
        <v>20669.740000000002</v>
      </c>
      <c r="H363" s="59">
        <v>123043</v>
      </c>
      <c r="I363" s="37">
        <f>H363/'Building data'!$R$6</f>
        <v>8.8417096621204063</v>
      </c>
      <c r="J363" s="60">
        <f t="shared" ref="J363:J373" si="24">H363/$H$14</f>
        <v>8.390248891919537E-2</v>
      </c>
    </row>
    <row r="364" spans="1:10" ht="75" x14ac:dyDescent="0.25">
      <c r="C364" s="1" t="s">
        <v>1398</v>
      </c>
      <c r="D364">
        <v>47405.71</v>
      </c>
      <c r="E364">
        <v>16.170000000000002</v>
      </c>
      <c r="F364">
        <v>9.94</v>
      </c>
      <c r="G364">
        <v>12515.11</v>
      </c>
      <c r="H364" s="37">
        <v>8786</v>
      </c>
      <c r="I364" s="37">
        <f>H364/'Building data'!$R$6</f>
        <v>0.63135051235250994</v>
      </c>
      <c r="J364" s="60">
        <f t="shared" si="24"/>
        <v>5.9911353562904874E-3</v>
      </c>
    </row>
    <row r="365" spans="1:10" ht="90" x14ac:dyDescent="0.25">
      <c r="C365" s="1" t="s">
        <v>1399</v>
      </c>
      <c r="D365">
        <v>1276.81</v>
      </c>
      <c r="E365">
        <v>0.44</v>
      </c>
      <c r="F365">
        <v>0.27</v>
      </c>
      <c r="G365">
        <v>337.08</v>
      </c>
      <c r="H365" s="37">
        <v>1313</v>
      </c>
      <c r="I365" s="37">
        <f>H365/'Building data'!$R$6</f>
        <v>9.435046923729179E-2</v>
      </c>
      <c r="J365" s="60">
        <f t="shared" si="24"/>
        <v>8.9532901466075692E-4</v>
      </c>
    </row>
    <row r="366" spans="1:10" ht="120" x14ac:dyDescent="0.25">
      <c r="C366" s="1" t="s">
        <v>1400</v>
      </c>
      <c r="D366">
        <v>10491.44</v>
      </c>
      <c r="E366">
        <v>3.58</v>
      </c>
      <c r="F366">
        <v>2.2000000000000002</v>
      </c>
      <c r="G366">
        <v>2769.74</v>
      </c>
      <c r="H366" s="37">
        <v>21367</v>
      </c>
      <c r="I366" s="37">
        <f>H366/'Building data'!$R$6</f>
        <v>1.5354047800405282</v>
      </c>
      <c r="J366" s="60">
        <f t="shared" si="24"/>
        <v>1.4570064780088647E-2</v>
      </c>
    </row>
    <row r="367" spans="1:10" ht="195" x14ac:dyDescent="0.25">
      <c r="C367" s="1" t="s">
        <v>1401</v>
      </c>
      <c r="D367">
        <v>8181.25</v>
      </c>
      <c r="E367">
        <v>2.79</v>
      </c>
      <c r="F367">
        <v>1.71</v>
      </c>
      <c r="G367">
        <v>2159.85</v>
      </c>
      <c r="H367" s="37">
        <v>26150</v>
      </c>
      <c r="I367" s="37">
        <f>H367/'Building data'!$R$6</f>
        <v>1.8791049280694441</v>
      </c>
      <c r="J367" s="60">
        <f t="shared" si="24"/>
        <v>1.7831571769519265E-2</v>
      </c>
    </row>
    <row r="368" spans="1:10" ht="240" x14ac:dyDescent="0.25">
      <c r="C368" s="1" t="s">
        <v>1402</v>
      </c>
      <c r="D368">
        <v>13615.69</v>
      </c>
      <c r="E368">
        <v>4.6399999999999997</v>
      </c>
      <c r="F368">
        <v>2.85</v>
      </c>
      <c r="G368">
        <v>3594.54</v>
      </c>
      <c r="H368" s="37">
        <v>16823</v>
      </c>
      <c r="I368" s="37">
        <f>H368/'Building data'!$R$6</f>
        <v>1.2088788606084995</v>
      </c>
      <c r="J368" s="60">
        <f t="shared" si="24"/>
        <v>1.1471530855779066E-2</v>
      </c>
    </row>
    <row r="369" spans="1:10" ht="75" x14ac:dyDescent="0.25">
      <c r="C369" s="1" t="s">
        <v>1403</v>
      </c>
      <c r="D369">
        <v>945.05</v>
      </c>
      <c r="E369">
        <v>0.32</v>
      </c>
      <c r="F369">
        <v>0.2</v>
      </c>
      <c r="G369">
        <v>249.49</v>
      </c>
      <c r="H369" s="37">
        <v>2102</v>
      </c>
      <c r="I369" s="37">
        <f>H369/'Building data'!$R$6</f>
        <v>0.15104698121613658</v>
      </c>
      <c r="J369" s="60">
        <f t="shared" si="24"/>
        <v>1.4333446982611661E-3</v>
      </c>
    </row>
    <row r="370" spans="1:10" ht="225" x14ac:dyDescent="0.25">
      <c r="A370" s="61"/>
      <c r="B370" s="61"/>
      <c r="C370" s="62" t="s">
        <v>1404</v>
      </c>
      <c r="D370" s="61">
        <v>250.71</v>
      </c>
      <c r="E370" s="61">
        <v>0.09</v>
      </c>
      <c r="F370" s="61">
        <v>0.05</v>
      </c>
      <c r="G370" s="61">
        <v>66.19</v>
      </c>
      <c r="H370" s="63">
        <v>310</v>
      </c>
      <c r="I370" s="63">
        <f>H370/'Building data'!$R$6</f>
        <v>2.2276196088012529E-2</v>
      </c>
      <c r="J370" s="60">
        <f t="shared" si="24"/>
        <v>2.1138765768837368E-4</v>
      </c>
    </row>
    <row r="371" spans="1:10" ht="18.75" customHeight="1" x14ac:dyDescent="0.25">
      <c r="A371" s="55" t="s">
        <v>1396</v>
      </c>
      <c r="B371" s="55" t="s">
        <v>1220</v>
      </c>
      <c r="C371" s="55"/>
      <c r="D371" s="55"/>
      <c r="E371" s="55"/>
      <c r="F371" s="55"/>
      <c r="G371" s="55"/>
      <c r="H371" s="55"/>
      <c r="I371" s="55"/>
      <c r="J371" s="60">
        <f t="shared" si="24"/>
        <v>0</v>
      </c>
    </row>
    <row r="372" spans="1:10" ht="360" x14ac:dyDescent="0.25">
      <c r="C372" s="1" t="s">
        <v>1405</v>
      </c>
      <c r="D372">
        <v>2122.13</v>
      </c>
      <c r="E372">
        <v>0.72</v>
      </c>
      <c r="F372">
        <v>0.44</v>
      </c>
      <c r="G372">
        <v>560.24</v>
      </c>
      <c r="H372" s="37">
        <v>82867</v>
      </c>
      <c r="I372" s="37">
        <f>H372/'Building data'!$R$6</f>
        <v>5.9547146491139822</v>
      </c>
      <c r="J372" s="60">
        <f t="shared" si="24"/>
        <v>5.6506648482782133E-2</v>
      </c>
    </row>
    <row r="373" spans="1:10" ht="90" x14ac:dyDescent="0.25">
      <c r="C373" s="1" t="s">
        <v>1406</v>
      </c>
      <c r="D373">
        <v>64452.78</v>
      </c>
      <c r="E373">
        <v>21.98</v>
      </c>
      <c r="F373">
        <v>13.51</v>
      </c>
      <c r="G373">
        <v>17015.53</v>
      </c>
      <c r="H373" s="37">
        <v>1271</v>
      </c>
      <c r="I373" s="37">
        <f>H373/'Building data'!$R$6</f>
        <v>9.1332403960851377E-2</v>
      </c>
      <c r="J373" s="60">
        <f t="shared" si="24"/>
        <v>8.6668939652233214E-4</v>
      </c>
    </row>
    <row r="374" spans="1:10" x14ac:dyDescent="0.25">
      <c r="G374" s="64" t="s">
        <v>1223</v>
      </c>
      <c r="H374" s="65">
        <f>SUM(H363:H373)</f>
        <v>284032</v>
      </c>
      <c r="I374" s="65">
        <f>H374/'Building data'!$R$6</f>
        <v>20.410169442807661</v>
      </c>
      <c r="J374" s="66"/>
    </row>
    <row r="377" spans="1:10" ht="18.75" customHeight="1" x14ac:dyDescent="0.25">
      <c r="A377" s="49" t="s">
        <v>1407</v>
      </c>
      <c r="B377" s="55" t="s">
        <v>6</v>
      </c>
      <c r="C377" s="55"/>
      <c r="D377" s="55"/>
      <c r="E377" s="55"/>
      <c r="F377" s="55"/>
      <c r="G377" s="55"/>
      <c r="H377" s="55"/>
      <c r="I377" s="49"/>
      <c r="J377" s="56"/>
    </row>
    <row r="378" spans="1:10" ht="150" x14ac:dyDescent="0.25">
      <c r="A378" s="57"/>
      <c r="B378" s="57"/>
      <c r="C378" s="58" t="s">
        <v>1408</v>
      </c>
      <c r="D378" s="57">
        <v>245226.44</v>
      </c>
      <c r="E378" s="57">
        <v>64.209999999999994</v>
      </c>
      <c r="F378" s="57">
        <v>29.5</v>
      </c>
      <c r="G378" s="57">
        <v>64739.78</v>
      </c>
      <c r="H378" s="59">
        <v>208069</v>
      </c>
      <c r="I378" s="37">
        <f>H378/'Building data'!$R$6</f>
        <v>14.951567238182836</v>
      </c>
      <c r="J378" s="60">
        <f t="shared" ref="J378:J388" si="25">H378/$H$14</f>
        <v>0.14188135015342654</v>
      </c>
    </row>
    <row r="379" spans="1:10" ht="105" x14ac:dyDescent="0.25">
      <c r="C379" s="1" t="s">
        <v>1409</v>
      </c>
      <c r="D379">
        <v>26748</v>
      </c>
      <c r="E379">
        <v>7</v>
      </c>
      <c r="F379">
        <v>3.22</v>
      </c>
      <c r="G379">
        <v>7061.47</v>
      </c>
      <c r="H379" s="37">
        <v>4737</v>
      </c>
      <c r="I379" s="37">
        <f>H379/'Building data'!$R$6</f>
        <v>0.34039464796424307</v>
      </c>
      <c r="J379" s="60">
        <f t="shared" si="25"/>
        <v>3.2301397886123425E-3</v>
      </c>
    </row>
    <row r="380" spans="1:10" ht="165" x14ac:dyDescent="0.25">
      <c r="C380" s="1" t="s">
        <v>1410</v>
      </c>
      <c r="D380">
        <v>4808.2299999999996</v>
      </c>
      <c r="E380">
        <v>1.26</v>
      </c>
      <c r="F380">
        <v>0.57999999999999996</v>
      </c>
      <c r="G380">
        <v>1269.3699999999999</v>
      </c>
      <c r="H380" s="37">
        <v>3775</v>
      </c>
      <c r="I380" s="37">
        <f>H380/'Building data'!$R$6</f>
        <v>0.27126658139434612</v>
      </c>
      <c r="J380" s="60">
        <f t="shared" si="25"/>
        <v>2.5741561541084215E-3</v>
      </c>
    </row>
    <row r="381" spans="1:10" ht="210" x14ac:dyDescent="0.25">
      <c r="C381" s="1" t="s">
        <v>1411</v>
      </c>
      <c r="D381">
        <v>11956.41</v>
      </c>
      <c r="E381">
        <v>3.13</v>
      </c>
      <c r="F381">
        <v>1.44</v>
      </c>
      <c r="G381">
        <v>3156.49</v>
      </c>
      <c r="H381" s="37">
        <v>20752</v>
      </c>
      <c r="I381" s="37">
        <f>H381/'Building data'!$R$6</f>
        <v>1.4912116813497938</v>
      </c>
      <c r="J381" s="60">
        <f t="shared" si="25"/>
        <v>1.4150698943061712E-2</v>
      </c>
    </row>
    <row r="382" spans="1:10" ht="240" x14ac:dyDescent="0.25">
      <c r="C382" s="1" t="s">
        <v>1327</v>
      </c>
      <c r="D382">
        <v>9489.6</v>
      </c>
      <c r="E382">
        <v>2.48</v>
      </c>
      <c r="F382">
        <v>1.1399999999999999</v>
      </c>
      <c r="G382">
        <v>2505.25</v>
      </c>
      <c r="H382" s="37">
        <v>9438</v>
      </c>
      <c r="I382" s="37">
        <f>H382/'Building data'!$R$6</f>
        <v>0.67820238283439438</v>
      </c>
      <c r="J382" s="60">
        <f t="shared" si="25"/>
        <v>6.435731333106035E-3</v>
      </c>
    </row>
    <row r="383" spans="1:10" ht="90" x14ac:dyDescent="0.25">
      <c r="A383" s="61"/>
      <c r="B383" s="61"/>
      <c r="C383" s="62" t="s">
        <v>1412</v>
      </c>
      <c r="D383" s="61">
        <v>3389.59</v>
      </c>
      <c r="E383" s="61">
        <v>0.89</v>
      </c>
      <c r="F383" s="61">
        <v>0.41</v>
      </c>
      <c r="G383" s="61">
        <v>894.85</v>
      </c>
      <c r="H383" s="63">
        <v>6316</v>
      </c>
      <c r="I383" s="63">
        <f>H383/'Building data'!$R$6</f>
        <v>0.45385953061899081</v>
      </c>
      <c r="J383" s="60">
        <f t="shared" si="25"/>
        <v>4.3068530514831227E-3</v>
      </c>
    </row>
    <row r="384" spans="1:10" ht="18.75" customHeight="1" x14ac:dyDescent="0.25">
      <c r="A384" s="55" t="s">
        <v>1407</v>
      </c>
      <c r="B384" s="55" t="s">
        <v>1220</v>
      </c>
      <c r="C384" s="55"/>
      <c r="D384" s="55"/>
      <c r="E384" s="55"/>
      <c r="F384" s="55"/>
      <c r="G384" s="55"/>
      <c r="H384" s="55"/>
      <c r="I384" s="55"/>
      <c r="J384" s="60">
        <f t="shared" si="25"/>
        <v>0</v>
      </c>
    </row>
    <row r="385" spans="1:10" ht="135" x14ac:dyDescent="0.25">
      <c r="C385" s="1" t="s">
        <v>1413</v>
      </c>
      <c r="D385">
        <v>20238.509999999998</v>
      </c>
      <c r="E385">
        <v>5.3</v>
      </c>
      <c r="F385">
        <v>2.4300000000000002</v>
      </c>
      <c r="G385">
        <v>5342.97</v>
      </c>
      <c r="H385" s="37">
        <v>12500</v>
      </c>
      <c r="I385" s="37">
        <f>H385/'Building data'!$R$6</f>
        <v>0.89823371322631174</v>
      </c>
      <c r="J385" s="60">
        <f t="shared" si="25"/>
        <v>8.523695874531197E-3</v>
      </c>
    </row>
    <row r="386" spans="1:10" ht="135" x14ac:dyDescent="0.25">
      <c r="C386" s="1" t="s">
        <v>1330</v>
      </c>
      <c r="D386">
        <v>9521.77</v>
      </c>
      <c r="E386">
        <v>2.5</v>
      </c>
      <c r="F386">
        <v>1.1499999999999999</v>
      </c>
      <c r="G386">
        <v>2513.75</v>
      </c>
      <c r="H386" s="37">
        <v>106283</v>
      </c>
      <c r="I386" s="37">
        <f>H386/'Building data'!$R$6</f>
        <v>7.6373578994265676</v>
      </c>
      <c r="J386" s="60">
        <f t="shared" si="25"/>
        <v>7.2473917490623929E-2</v>
      </c>
    </row>
    <row r="387" spans="1:10" ht="165" x14ac:dyDescent="0.25">
      <c r="C387" s="1" t="s">
        <v>1414</v>
      </c>
      <c r="D387">
        <v>68774.95</v>
      </c>
      <c r="E387">
        <v>18.010000000000002</v>
      </c>
      <c r="F387">
        <v>8.27</v>
      </c>
      <c r="G387">
        <v>18156.59</v>
      </c>
      <c r="H387" s="37">
        <v>12500</v>
      </c>
      <c r="I387" s="37">
        <f>H387/'Building data'!$R$6</f>
        <v>0.89823371322631174</v>
      </c>
      <c r="J387" s="60">
        <f t="shared" si="25"/>
        <v>8.523695874531197E-3</v>
      </c>
    </row>
    <row r="388" spans="1:10" ht="135" x14ac:dyDescent="0.25">
      <c r="C388" s="1" t="s">
        <v>1415</v>
      </c>
      <c r="D388">
        <v>29749.86</v>
      </c>
      <c r="E388">
        <v>7.79</v>
      </c>
      <c r="F388">
        <v>3.58</v>
      </c>
      <c r="G388">
        <v>7853.96</v>
      </c>
      <c r="H388" s="37">
        <v>9625</v>
      </c>
      <c r="I388" s="37">
        <f>H388/'Building data'!$R$6</f>
        <v>0.69163995918426002</v>
      </c>
      <c r="J388" s="60">
        <f t="shared" si="25"/>
        <v>6.5632458233890216E-3</v>
      </c>
    </row>
    <row r="389" spans="1:10" x14ac:dyDescent="0.25">
      <c r="G389" s="64" t="s">
        <v>1223</v>
      </c>
      <c r="H389" s="65">
        <f>SUM(H378:H388)</f>
        <v>393995</v>
      </c>
      <c r="I389" s="65">
        <f>H389/'Building data'!$R$6</f>
        <v>28.311967347408057</v>
      </c>
      <c r="J389" s="66"/>
    </row>
    <row r="392" spans="1:10" ht="18.75" customHeight="1" x14ac:dyDescent="0.25">
      <c r="A392" s="49" t="s">
        <v>1416</v>
      </c>
      <c r="B392" s="55" t="s">
        <v>6</v>
      </c>
      <c r="C392" s="55"/>
      <c r="D392" s="55"/>
      <c r="E392" s="55"/>
      <c r="F392" s="55"/>
      <c r="G392" s="55"/>
      <c r="H392" s="55"/>
      <c r="I392" s="49"/>
      <c r="J392" s="56"/>
    </row>
    <row r="393" spans="1:10" ht="225" x14ac:dyDescent="0.25">
      <c r="A393" s="57"/>
      <c r="B393" s="57"/>
      <c r="C393" s="58" t="s">
        <v>1417</v>
      </c>
      <c r="D393" s="57">
        <v>100985.03</v>
      </c>
      <c r="E393" s="57">
        <v>60.46</v>
      </c>
      <c r="F393" s="57">
        <v>32.770000000000003</v>
      </c>
      <c r="G393" s="57">
        <v>26210.87</v>
      </c>
      <c r="H393" s="59">
        <v>95895</v>
      </c>
      <c r="I393" s="37">
        <f>H393/'Building data'!$R$6</f>
        <v>6.8908897543869729</v>
      </c>
      <c r="J393" s="60">
        <f>H393/$H$14</f>
        <v>6.5390385271053522E-2</v>
      </c>
    </row>
    <row r="394" spans="1:10" ht="165" x14ac:dyDescent="0.25">
      <c r="C394" s="1" t="s">
        <v>1418</v>
      </c>
      <c r="D394">
        <v>35181.86</v>
      </c>
      <c r="E394">
        <v>21.07</v>
      </c>
      <c r="F394">
        <v>11.42</v>
      </c>
      <c r="G394">
        <v>9131.52</v>
      </c>
      <c r="H394" s="37">
        <v>9401</v>
      </c>
      <c r="I394" s="37">
        <f>H394/'Building data'!$R$6</f>
        <v>0.67554361104324456</v>
      </c>
      <c r="J394" s="60">
        <f>H394/$H$14</f>
        <v>6.4105011933174227E-3</v>
      </c>
    </row>
    <row r="395" spans="1:10" ht="120" x14ac:dyDescent="0.25">
      <c r="C395" s="1" t="s">
        <v>1419</v>
      </c>
      <c r="D395">
        <v>4044.66</v>
      </c>
      <c r="E395">
        <v>2.42</v>
      </c>
      <c r="F395">
        <v>1.31</v>
      </c>
      <c r="G395">
        <v>1049.8</v>
      </c>
      <c r="H395" s="37">
        <v>2380</v>
      </c>
      <c r="I395" s="37">
        <f>H395/'Building data'!$R$6</f>
        <v>0.17102369899828976</v>
      </c>
      <c r="J395" s="60">
        <f>H395/$H$14</f>
        <v>1.6229116945107398E-3</v>
      </c>
    </row>
    <row r="396" spans="1:10" ht="180" x14ac:dyDescent="0.25">
      <c r="C396" s="1" t="s">
        <v>1420</v>
      </c>
      <c r="D396">
        <v>4732.8500000000004</v>
      </c>
      <c r="E396">
        <v>2.83</v>
      </c>
      <c r="F396">
        <v>1.54</v>
      </c>
      <c r="G396">
        <v>1228.42</v>
      </c>
      <c r="H396" s="37">
        <v>30932</v>
      </c>
      <c r="I396" s="37">
        <f>H396/'Building data'!$R$6</f>
        <v>2.2227332174013021</v>
      </c>
      <c r="J396" s="60">
        <f>H396/$H$14</f>
        <v>2.1092396863279919E-2</v>
      </c>
    </row>
    <row r="397" spans="1:10" ht="45" x14ac:dyDescent="0.25">
      <c r="C397" s="1" t="s">
        <v>1421</v>
      </c>
      <c r="D397">
        <v>481.56</v>
      </c>
      <c r="E397">
        <v>0.28999999999999998</v>
      </c>
      <c r="F397">
        <v>0.16</v>
      </c>
      <c r="G397">
        <v>124.87</v>
      </c>
      <c r="H397" s="37"/>
      <c r="I397" s="37"/>
      <c r="J397" s="60"/>
    </row>
    <row r="398" spans="1:10" ht="105" x14ac:dyDescent="0.25">
      <c r="C398" s="1" t="s">
        <v>1422</v>
      </c>
      <c r="D398">
        <v>3327.25</v>
      </c>
      <c r="E398">
        <v>1.99</v>
      </c>
      <c r="F398">
        <v>1.08</v>
      </c>
      <c r="G398">
        <v>863.59</v>
      </c>
      <c r="H398" s="37">
        <v>6814</v>
      </c>
      <c r="I398" s="37">
        <f>H398/'Building data'!$R$6</f>
        <v>0.48964516175392703</v>
      </c>
      <c r="J398" s="60">
        <f>H398/$H$14</f>
        <v>4.6464370951244463E-3</v>
      </c>
    </row>
    <row r="399" spans="1:10" ht="120" x14ac:dyDescent="0.25">
      <c r="A399" s="61"/>
      <c r="B399" s="61"/>
      <c r="C399" s="62" t="s">
        <v>1423</v>
      </c>
      <c r="D399" s="61">
        <v>1877.81</v>
      </c>
      <c r="E399" s="61">
        <v>1.1200000000000001</v>
      </c>
      <c r="F399" s="61">
        <v>0.61</v>
      </c>
      <c r="G399" s="61">
        <v>487.39</v>
      </c>
      <c r="H399" s="63">
        <v>6922</v>
      </c>
      <c r="I399" s="63">
        <f>H399/'Building data'!$R$6</f>
        <v>0.49740590103620236</v>
      </c>
      <c r="J399" s="60">
        <f>H399/$H$14</f>
        <v>4.7200818274803951E-3</v>
      </c>
    </row>
    <row r="400" spans="1:10" ht="18.75" customHeight="1" x14ac:dyDescent="0.25">
      <c r="A400" s="55" t="s">
        <v>1416</v>
      </c>
      <c r="B400" s="55" t="s">
        <v>1220</v>
      </c>
      <c r="C400" s="55"/>
      <c r="D400" s="55"/>
      <c r="E400" s="55"/>
      <c r="F400" s="55"/>
      <c r="G400" s="55"/>
      <c r="H400" s="55"/>
      <c r="I400" s="55"/>
      <c r="J400" s="60">
        <f>H400/$H$14</f>
        <v>0</v>
      </c>
    </row>
    <row r="401" spans="1:10" ht="345" x14ac:dyDescent="0.25">
      <c r="C401" s="1" t="s">
        <v>1424</v>
      </c>
      <c r="D401">
        <v>9534.49</v>
      </c>
      <c r="E401">
        <v>5.71</v>
      </c>
      <c r="F401">
        <v>3.09</v>
      </c>
      <c r="G401">
        <v>2474.6999999999998</v>
      </c>
      <c r="H401" s="37">
        <v>46483</v>
      </c>
      <c r="I401" s="37">
        <f>H401/'Building data'!$R$6</f>
        <v>3.3402078153518917</v>
      </c>
      <c r="J401" s="60">
        <f>H401/$H$14</f>
        <v>3.1696556426866689E-2</v>
      </c>
    </row>
    <row r="402" spans="1:10" x14ac:dyDescent="0.25">
      <c r="G402" s="64" t="s">
        <v>1223</v>
      </c>
      <c r="H402" s="65">
        <f>SUM(H393:H401)</f>
        <v>198827</v>
      </c>
      <c r="I402" s="65">
        <f>H402/'Building data'!$R$6</f>
        <v>14.28744915997183</v>
      </c>
      <c r="J402" s="66"/>
    </row>
    <row r="405" spans="1:10" ht="18.75" customHeight="1" x14ac:dyDescent="0.25">
      <c r="A405" s="49" t="s">
        <v>1425</v>
      </c>
      <c r="B405" s="55" t="s">
        <v>6</v>
      </c>
      <c r="C405" s="55"/>
      <c r="D405" s="55"/>
      <c r="E405" s="55"/>
      <c r="F405" s="55"/>
      <c r="G405" s="55"/>
      <c r="H405" s="55"/>
      <c r="I405" s="49"/>
      <c r="J405" s="56"/>
    </row>
    <row r="406" spans="1:10" ht="270" x14ac:dyDescent="0.25">
      <c r="A406" s="57"/>
      <c r="B406" s="57"/>
      <c r="C406" s="58" t="s">
        <v>1426</v>
      </c>
      <c r="D406" s="57">
        <v>162389.91</v>
      </c>
      <c r="E406" s="57">
        <v>38.51</v>
      </c>
      <c r="F406" s="57">
        <v>20.46</v>
      </c>
      <c r="G406" s="57">
        <v>42870.94</v>
      </c>
      <c r="H406" s="59">
        <v>193839</v>
      </c>
      <c r="I406" s="37">
        <f>H406/'Building data'!$R$6</f>
        <v>13.929017979046003</v>
      </c>
      <c r="J406" s="60">
        <f t="shared" ref="J406:J415" si="26">H406/$H$14</f>
        <v>0.13217797476986021</v>
      </c>
    </row>
    <row r="407" spans="1:10" ht="165" x14ac:dyDescent="0.25">
      <c r="C407" s="1" t="s">
        <v>1427</v>
      </c>
      <c r="D407">
        <v>45089.38</v>
      </c>
      <c r="E407">
        <v>10.69</v>
      </c>
      <c r="F407">
        <v>5.68</v>
      </c>
      <c r="G407">
        <v>11903.6</v>
      </c>
      <c r="H407" s="37">
        <v>13539</v>
      </c>
      <c r="I407" s="37">
        <f>H407/'Building data'!$R$6</f>
        <v>0.97289489946968277</v>
      </c>
      <c r="J407" s="60">
        <f t="shared" si="26"/>
        <v>9.2321854756222295E-3</v>
      </c>
    </row>
    <row r="408" spans="1:10" ht="150" x14ac:dyDescent="0.25">
      <c r="C408" s="1" t="s">
        <v>1428</v>
      </c>
      <c r="D408">
        <v>11036.38</v>
      </c>
      <c r="E408">
        <v>2.62</v>
      </c>
      <c r="F408">
        <v>1.39</v>
      </c>
      <c r="G408">
        <v>2913.6</v>
      </c>
      <c r="H408" s="37">
        <v>5722</v>
      </c>
      <c r="I408" s="37">
        <f>H408/'Building data'!$R$6</f>
        <v>0.41117546456647647</v>
      </c>
      <c r="J408" s="60">
        <f t="shared" si="26"/>
        <v>3.9018070235254006E-3</v>
      </c>
    </row>
    <row r="409" spans="1:10" ht="195" x14ac:dyDescent="0.25">
      <c r="C409" s="1" t="s">
        <v>1429</v>
      </c>
      <c r="D409">
        <v>15735.76</v>
      </c>
      <c r="E409">
        <v>3.73</v>
      </c>
      <c r="F409">
        <v>1.98</v>
      </c>
      <c r="G409">
        <v>4154.24</v>
      </c>
      <c r="H409" s="37">
        <v>12713</v>
      </c>
      <c r="I409" s="37">
        <f>H409/'Building data'!$R$6</f>
        <v>0.91353961569968811</v>
      </c>
      <c r="J409" s="60">
        <f t="shared" si="26"/>
        <v>8.6689396522332089E-3</v>
      </c>
    </row>
    <row r="410" spans="1:10" ht="120" x14ac:dyDescent="0.25">
      <c r="C410" s="1" t="s">
        <v>1430</v>
      </c>
      <c r="D410">
        <v>16311.11</v>
      </c>
      <c r="E410">
        <v>3.87</v>
      </c>
      <c r="F410">
        <v>2.0499999999999998</v>
      </c>
      <c r="G410">
        <v>4306.13</v>
      </c>
      <c r="H410" s="37">
        <v>20159</v>
      </c>
      <c r="I410" s="37">
        <f>H410/'Building data'!$R$6</f>
        <v>1.4485994739943375</v>
      </c>
      <c r="J410" s="60">
        <f t="shared" si="26"/>
        <v>1.3746334810773952E-2</v>
      </c>
    </row>
    <row r="411" spans="1:10" ht="120" x14ac:dyDescent="0.25">
      <c r="C411" s="1" t="s">
        <v>1431</v>
      </c>
      <c r="D411">
        <v>6699.45</v>
      </c>
      <c r="E411">
        <v>1.59</v>
      </c>
      <c r="F411">
        <v>0.84</v>
      </c>
      <c r="G411">
        <v>1768.65</v>
      </c>
      <c r="H411" s="37">
        <v>7668</v>
      </c>
      <c r="I411" s="37">
        <f>H411/'Building data'!$R$6</f>
        <v>0.55101248904154865</v>
      </c>
      <c r="J411" s="60">
        <f t="shared" si="26"/>
        <v>5.2287759972724172E-3</v>
      </c>
    </row>
    <row r="412" spans="1:10" ht="105" x14ac:dyDescent="0.25">
      <c r="C412" s="1" t="s">
        <v>1432</v>
      </c>
      <c r="D412">
        <v>250.35</v>
      </c>
      <c r="E412">
        <v>0.06</v>
      </c>
      <c r="F412">
        <v>0.03</v>
      </c>
      <c r="G412">
        <v>66.09</v>
      </c>
      <c r="H412" s="37">
        <v>954</v>
      </c>
      <c r="I412" s="37">
        <f>H412/'Building data'!$R$6</f>
        <v>6.8553196993432111E-2</v>
      </c>
      <c r="J412" s="60">
        <f t="shared" si="26"/>
        <v>6.5052846914422091E-4</v>
      </c>
    </row>
    <row r="413" spans="1:10" ht="90" x14ac:dyDescent="0.25">
      <c r="A413" s="61"/>
      <c r="B413" s="61"/>
      <c r="C413" s="62" t="s">
        <v>1433</v>
      </c>
      <c r="D413" s="61">
        <v>2580.75</v>
      </c>
      <c r="E413" s="61">
        <v>0.61</v>
      </c>
      <c r="F413" s="61">
        <v>0.33</v>
      </c>
      <c r="G413" s="61">
        <v>681.32</v>
      </c>
      <c r="H413" s="63">
        <v>6556</v>
      </c>
      <c r="I413" s="63">
        <f>H413/'Building data'!$R$6</f>
        <v>0.47110561791293598</v>
      </c>
      <c r="J413" s="60">
        <f t="shared" si="26"/>
        <v>4.4705080122741225E-3</v>
      </c>
    </row>
    <row r="414" spans="1:10" ht="18.75" customHeight="1" x14ac:dyDescent="0.25">
      <c r="A414" s="55" t="s">
        <v>1425</v>
      </c>
      <c r="B414" s="55" t="s">
        <v>1220</v>
      </c>
      <c r="C414" s="55"/>
      <c r="D414" s="55"/>
      <c r="E414" s="55"/>
      <c r="F414" s="55"/>
      <c r="G414" s="55"/>
      <c r="H414" s="55"/>
      <c r="I414" s="55"/>
      <c r="J414" s="60">
        <f t="shared" si="26"/>
        <v>0</v>
      </c>
    </row>
    <row r="415" spans="1:10" ht="360" x14ac:dyDescent="0.25">
      <c r="C415" s="1" t="s">
        <v>1434</v>
      </c>
      <c r="D415">
        <v>22911.55</v>
      </c>
      <c r="E415">
        <v>5.43</v>
      </c>
      <c r="F415">
        <v>2.89</v>
      </c>
      <c r="G415">
        <v>6048.65</v>
      </c>
      <c r="H415" s="37">
        <v>117349</v>
      </c>
      <c r="I415" s="37">
        <f>H415/'Building data'!$R$6</f>
        <v>8.4325462410715559</v>
      </c>
      <c r="J415" s="60">
        <f t="shared" si="26"/>
        <v>8.0019774974428914E-2</v>
      </c>
    </row>
    <row r="416" spans="1:10" x14ac:dyDescent="0.25">
      <c r="G416" s="64" t="s">
        <v>1223</v>
      </c>
      <c r="H416" s="65">
        <f>SUM(H406:H415)</f>
        <v>378499</v>
      </c>
      <c r="I416" s="65">
        <f>H416/'Building data'!$R$6</f>
        <v>27.19844497779566</v>
      </c>
      <c r="J416" s="66"/>
    </row>
    <row r="419" spans="1:10" ht="18.75" customHeight="1" x14ac:dyDescent="0.25">
      <c r="A419" s="49" t="s">
        <v>1435</v>
      </c>
      <c r="B419" s="55" t="s">
        <v>6</v>
      </c>
      <c r="C419" s="55"/>
      <c r="D419" s="55"/>
      <c r="E419" s="55"/>
      <c r="F419" s="55"/>
      <c r="G419" s="55"/>
      <c r="H419" s="55"/>
      <c r="I419" s="49"/>
      <c r="J419" s="56"/>
    </row>
    <row r="420" spans="1:10" ht="360" x14ac:dyDescent="0.25">
      <c r="A420" s="57"/>
      <c r="B420" s="57"/>
      <c r="C420" s="58" t="s">
        <v>1436</v>
      </c>
      <c r="D420" s="57">
        <v>98105.15</v>
      </c>
      <c r="E420" s="57">
        <v>50</v>
      </c>
      <c r="F420" s="57">
        <v>26.06</v>
      </c>
      <c r="G420" s="57">
        <v>25899.759999999998</v>
      </c>
      <c r="H420" s="59">
        <v>89610</v>
      </c>
      <c r="I420" s="37">
        <f>H420/'Building data'!$R$6</f>
        <v>6.439257843376784</v>
      </c>
      <c r="J420" s="60">
        <f t="shared" ref="J420:J427" si="27">H420/$H$14</f>
        <v>6.1104670985339241E-2</v>
      </c>
    </row>
    <row r="421" spans="1:10" ht="150" x14ac:dyDescent="0.25">
      <c r="C421" s="1" t="s">
        <v>1437</v>
      </c>
      <c r="D421">
        <v>30918.799999999999</v>
      </c>
      <c r="E421">
        <v>15.76</v>
      </c>
      <c r="F421">
        <v>8.2100000000000009</v>
      </c>
      <c r="G421">
        <v>8162.56</v>
      </c>
      <c r="H421" s="37">
        <v>19630</v>
      </c>
      <c r="I421" s="37">
        <f>H421/'Building data'!$R$6</f>
        <v>1.4105862232505999</v>
      </c>
      <c r="J421" s="60">
        <f t="shared" si="27"/>
        <v>1.3385612001363791E-2</v>
      </c>
    </row>
    <row r="422" spans="1:10" ht="210" x14ac:dyDescent="0.25">
      <c r="C422" s="1" t="s">
        <v>1438</v>
      </c>
      <c r="D422">
        <v>15644.79</v>
      </c>
      <c r="E422">
        <v>7.97</v>
      </c>
      <c r="F422">
        <v>4.1500000000000004</v>
      </c>
      <c r="G422">
        <v>4130.2299999999996</v>
      </c>
      <c r="H422" s="37">
        <v>8442</v>
      </c>
      <c r="I422" s="37">
        <f>H422/'Building data'!$R$6</f>
        <v>0.60663112056452184</v>
      </c>
      <c r="J422" s="60">
        <f t="shared" si="27"/>
        <v>5.7565632458233887E-3</v>
      </c>
    </row>
    <row r="423" spans="1:10" ht="105" x14ac:dyDescent="0.25">
      <c r="C423" s="1" t="s">
        <v>1439</v>
      </c>
      <c r="D423">
        <v>3118.16</v>
      </c>
      <c r="E423">
        <v>1.59</v>
      </c>
      <c r="F423">
        <v>0.83</v>
      </c>
      <c r="G423">
        <v>823.19</v>
      </c>
      <c r="H423" s="37">
        <v>3612</v>
      </c>
      <c r="I423" s="37">
        <f>H423/'Building data'!$R$6</f>
        <v>0.25955361377387504</v>
      </c>
      <c r="J423" s="60">
        <f t="shared" si="27"/>
        <v>2.4630071599045346E-3</v>
      </c>
    </row>
    <row r="424" spans="1:10" ht="120" x14ac:dyDescent="0.25">
      <c r="C424" s="1" t="s">
        <v>1431</v>
      </c>
      <c r="D424">
        <v>5152.01</v>
      </c>
      <c r="E424">
        <v>2.63</v>
      </c>
      <c r="F424">
        <v>1.37</v>
      </c>
      <c r="G424">
        <v>1360.13</v>
      </c>
      <c r="H424" s="37">
        <v>5968</v>
      </c>
      <c r="I424" s="37">
        <f>H424/'Building data'!$R$6</f>
        <v>0.42885270404277026</v>
      </c>
      <c r="J424" s="60">
        <f t="shared" si="27"/>
        <v>4.0695533583361742E-3</v>
      </c>
    </row>
    <row r="425" spans="1:10" ht="105" x14ac:dyDescent="0.25">
      <c r="A425" s="61"/>
      <c r="B425" s="61"/>
      <c r="C425" s="62" t="s">
        <v>1432</v>
      </c>
      <c r="D425" s="61">
        <v>1201.6500000000001</v>
      </c>
      <c r="E425" s="61">
        <v>0.61</v>
      </c>
      <c r="F425" s="61">
        <v>0.32</v>
      </c>
      <c r="G425" s="61">
        <v>317.24</v>
      </c>
      <c r="H425" s="63">
        <v>10141</v>
      </c>
      <c r="I425" s="63">
        <f>H425/'Building data'!$R$6</f>
        <v>0.72871904686624223</v>
      </c>
      <c r="J425" s="60">
        <f t="shared" si="27"/>
        <v>6.9151039890896692E-3</v>
      </c>
    </row>
    <row r="426" spans="1:10" ht="18.75" customHeight="1" x14ac:dyDescent="0.25">
      <c r="A426" s="55" t="s">
        <v>1435</v>
      </c>
      <c r="B426" s="55" t="s">
        <v>1220</v>
      </c>
      <c r="C426" s="55"/>
      <c r="D426" s="55"/>
      <c r="E426" s="55"/>
      <c r="F426" s="55"/>
      <c r="G426" s="55"/>
      <c r="H426" s="55"/>
      <c r="I426" s="55"/>
      <c r="J426" s="60">
        <f t="shared" si="27"/>
        <v>0</v>
      </c>
    </row>
    <row r="427" spans="1:10" ht="360" x14ac:dyDescent="0.25">
      <c r="C427" s="1" t="s">
        <v>1434</v>
      </c>
      <c r="D427">
        <v>8440.01</v>
      </c>
      <c r="E427">
        <v>4.3</v>
      </c>
      <c r="F427">
        <v>2.2400000000000002</v>
      </c>
      <c r="G427">
        <v>2228.16</v>
      </c>
      <c r="H427" s="37">
        <v>54605</v>
      </c>
      <c r="I427" s="37">
        <f>H427/'Building data'!$R$6</f>
        <v>3.9238441528578201</v>
      </c>
      <c r="J427" s="60">
        <f t="shared" si="27"/>
        <v>3.723491305830208E-2</v>
      </c>
    </row>
    <row r="428" spans="1:10" x14ac:dyDescent="0.25">
      <c r="G428" s="64" t="s">
        <v>1223</v>
      </c>
      <c r="H428" s="65">
        <f>SUM(H420:H427)</f>
        <v>192008</v>
      </c>
      <c r="I428" s="65">
        <f>H428/'Building data'!$R$6</f>
        <v>13.797444704732612</v>
      </c>
      <c r="J428" s="66"/>
    </row>
    <row r="431" spans="1:10" ht="18.75" customHeight="1" x14ac:dyDescent="0.25">
      <c r="A431" s="49" t="s">
        <v>1440</v>
      </c>
      <c r="B431" s="55" t="s">
        <v>6</v>
      </c>
      <c r="C431" s="55"/>
      <c r="D431" s="55"/>
      <c r="E431" s="55"/>
      <c r="F431" s="55"/>
      <c r="G431" s="55"/>
      <c r="H431" s="55"/>
      <c r="I431" s="49"/>
      <c r="J431" s="56"/>
    </row>
    <row r="432" spans="1:10" ht="150" x14ac:dyDescent="0.25">
      <c r="A432" s="57"/>
      <c r="B432" s="57"/>
      <c r="C432" s="58" t="s">
        <v>1441</v>
      </c>
      <c r="D432" s="57">
        <v>148272.88</v>
      </c>
      <c r="E432" s="57">
        <v>67.91</v>
      </c>
      <c r="F432" s="57">
        <v>31.21</v>
      </c>
      <c r="G432" s="57">
        <v>39144.050000000003</v>
      </c>
      <c r="H432" s="59">
        <v>118032</v>
      </c>
      <c r="I432" s="37">
        <f>H432/'Building data'!$R$6</f>
        <v>8.4816257311622429</v>
      </c>
      <c r="J432" s="60">
        <f t="shared" ref="J432:J440" si="28">H432/$H$14</f>
        <v>8.0485509717013293E-2</v>
      </c>
    </row>
    <row r="433" spans="1:10" ht="60" x14ac:dyDescent="0.25">
      <c r="C433" s="1" t="s">
        <v>1442</v>
      </c>
      <c r="D433">
        <v>56078.04</v>
      </c>
      <c r="E433">
        <v>25.69</v>
      </c>
      <c r="F433">
        <v>11.8</v>
      </c>
      <c r="G433">
        <v>14804.6</v>
      </c>
      <c r="H433" s="37">
        <v>6293</v>
      </c>
      <c r="I433" s="37">
        <f>H433/'Building data'!$R$6</f>
        <v>0.45220678058665437</v>
      </c>
      <c r="J433" s="60">
        <f t="shared" si="28"/>
        <v>4.2911694510739855E-3</v>
      </c>
    </row>
    <row r="434" spans="1:10" ht="120" x14ac:dyDescent="0.25">
      <c r="C434" s="1" t="s">
        <v>1443</v>
      </c>
      <c r="D434">
        <v>6954.59</v>
      </c>
      <c r="E434">
        <v>3.19</v>
      </c>
      <c r="F434">
        <v>1.46</v>
      </c>
      <c r="G434">
        <v>1836.01</v>
      </c>
      <c r="H434" s="37">
        <v>15794</v>
      </c>
      <c r="I434" s="37">
        <f>H434/'Building data'!$R$6</f>
        <v>1.1349362613357095</v>
      </c>
      <c r="J434" s="60">
        <f t="shared" si="28"/>
        <v>1.0769860211387658E-2</v>
      </c>
    </row>
    <row r="435" spans="1:10" ht="135" x14ac:dyDescent="0.25">
      <c r="C435" s="1" t="s">
        <v>1444</v>
      </c>
      <c r="D435">
        <v>5707.47</v>
      </c>
      <c r="E435">
        <v>2.61</v>
      </c>
      <c r="F435">
        <v>1.2</v>
      </c>
      <c r="G435">
        <v>1506.77</v>
      </c>
      <c r="H435" s="37">
        <v>20273</v>
      </c>
      <c r="I435" s="37">
        <f>H435/'Building data'!$R$6</f>
        <v>1.4567913654589615</v>
      </c>
      <c r="J435" s="60">
        <f t="shared" si="28"/>
        <v>1.3824070917149676E-2</v>
      </c>
    </row>
    <row r="436" spans="1:10" ht="120" x14ac:dyDescent="0.25">
      <c r="C436" s="1" t="s">
        <v>1445</v>
      </c>
      <c r="D436">
        <v>8242.82</v>
      </c>
      <c r="E436">
        <v>3.78</v>
      </c>
      <c r="F436">
        <v>1.73</v>
      </c>
      <c r="G436">
        <v>2176.1</v>
      </c>
      <c r="H436" s="37">
        <v>6475</v>
      </c>
      <c r="I436" s="37">
        <f>H436/'Building data'!$R$6</f>
        <v>0.4652850634512295</v>
      </c>
      <c r="J436" s="60">
        <f t="shared" si="28"/>
        <v>4.4152744630071598E-3</v>
      </c>
    </row>
    <row r="437" spans="1:10" ht="45" x14ac:dyDescent="0.25">
      <c r="A437" s="61"/>
      <c r="B437" s="61"/>
      <c r="C437" s="62" t="s">
        <v>1446</v>
      </c>
      <c r="D437" s="61">
        <v>1586.45</v>
      </c>
      <c r="E437" s="61">
        <v>0.73</v>
      </c>
      <c r="F437" s="61">
        <v>0.33</v>
      </c>
      <c r="G437" s="61">
        <v>418.82</v>
      </c>
      <c r="H437" s="63">
        <v>3178</v>
      </c>
      <c r="I437" s="63">
        <f>H437/'Building data'!$R$6</f>
        <v>0.22836693925065749</v>
      </c>
      <c r="J437" s="60">
        <f t="shared" si="28"/>
        <v>2.1670644391408116E-3</v>
      </c>
    </row>
    <row r="438" spans="1:10" ht="18.75" customHeight="1" x14ac:dyDescent="0.25">
      <c r="A438" s="55" t="s">
        <v>1440</v>
      </c>
      <c r="B438" s="55" t="s">
        <v>1220</v>
      </c>
      <c r="C438" s="55"/>
      <c r="D438" s="55"/>
      <c r="E438" s="55"/>
      <c r="F438" s="55"/>
      <c r="G438" s="55"/>
      <c r="H438" s="55"/>
      <c r="I438" s="55"/>
      <c r="J438" s="60">
        <f t="shared" si="28"/>
        <v>0</v>
      </c>
    </row>
    <row r="439" spans="1:10" ht="409.5" x14ac:dyDescent="0.25">
      <c r="C439" s="1" t="s">
        <v>1447</v>
      </c>
      <c r="D439">
        <v>20187.45</v>
      </c>
      <c r="E439">
        <v>9.25</v>
      </c>
      <c r="F439">
        <v>4.25</v>
      </c>
      <c r="G439">
        <v>5329.49</v>
      </c>
      <c r="H439" s="37">
        <v>60751</v>
      </c>
      <c r="I439" s="37">
        <f>H439/'Building data'!$R$6</f>
        <v>4.3654877049769327</v>
      </c>
      <c r="J439" s="60">
        <f t="shared" si="28"/>
        <v>4.1425843845891576E-2</v>
      </c>
    </row>
    <row r="440" spans="1:10" ht="90" x14ac:dyDescent="0.25">
      <c r="C440" s="1" t="s">
        <v>1448</v>
      </c>
      <c r="D440">
        <v>21660.94</v>
      </c>
      <c r="E440">
        <v>9.92</v>
      </c>
      <c r="F440">
        <v>4.5599999999999996</v>
      </c>
      <c r="G440">
        <v>5718.49</v>
      </c>
      <c r="H440" s="37">
        <v>1560</v>
      </c>
      <c r="I440" s="37">
        <f>H440/'Building data'!$R$6</f>
        <v>0.11209956741064371</v>
      </c>
      <c r="J440" s="60">
        <f t="shared" si="28"/>
        <v>1.0637572451414933E-3</v>
      </c>
    </row>
    <row r="441" spans="1:10" x14ac:dyDescent="0.25">
      <c r="G441" s="64" t="s">
        <v>1223</v>
      </c>
      <c r="H441" s="65">
        <f>SUM(H432:H440)</f>
        <v>232356</v>
      </c>
      <c r="I441" s="65">
        <f>H441/'Building data'!$R$6</f>
        <v>16.69679941363303</v>
      </c>
      <c r="J441" s="66"/>
    </row>
    <row r="444" spans="1:10" ht="18.75" customHeight="1" x14ac:dyDescent="0.25">
      <c r="A444" s="49" t="s">
        <v>1449</v>
      </c>
      <c r="B444" s="55" t="s">
        <v>6</v>
      </c>
      <c r="C444" s="55"/>
      <c r="D444" s="55"/>
      <c r="E444" s="55"/>
      <c r="F444" s="55"/>
      <c r="G444" s="55"/>
      <c r="H444" s="55"/>
      <c r="I444" s="49"/>
      <c r="J444" s="56"/>
    </row>
    <row r="445" spans="1:10" ht="225" x14ac:dyDescent="0.25">
      <c r="A445" s="57"/>
      <c r="B445" s="57"/>
      <c r="C445" s="58" t="s">
        <v>1450</v>
      </c>
      <c r="D445" s="57">
        <v>30060.89</v>
      </c>
      <c r="E445" s="57">
        <v>59.94</v>
      </c>
      <c r="F445" s="57">
        <v>31.22</v>
      </c>
      <c r="G445" s="57">
        <v>6997.68</v>
      </c>
      <c r="H445" s="59">
        <v>29389</v>
      </c>
      <c r="I445" s="37">
        <f>H445/'Building data'!$R$6</f>
        <v>2.111855247840646</v>
      </c>
      <c r="J445" s="60">
        <f t="shared" ref="J445:J453" si="29">H445/$H$14</f>
        <v>2.0040231844527787E-2</v>
      </c>
    </row>
    <row r="446" spans="1:10" ht="165" x14ac:dyDescent="0.25">
      <c r="C446" s="1" t="s">
        <v>1451</v>
      </c>
      <c r="D446">
        <v>8749.43</v>
      </c>
      <c r="E446">
        <v>17.45</v>
      </c>
      <c r="F446">
        <v>9.09</v>
      </c>
      <c r="G446">
        <v>2036.72</v>
      </c>
      <c r="H446" s="37">
        <v>2383</v>
      </c>
      <c r="I446" s="37">
        <f>H446/'Building data'!$R$6</f>
        <v>0.17123927508946407</v>
      </c>
      <c r="J446" s="60">
        <f t="shared" si="29"/>
        <v>1.6249573815206274E-3</v>
      </c>
    </row>
    <row r="447" spans="1:10" ht="120" x14ac:dyDescent="0.25">
      <c r="C447" s="1" t="s">
        <v>1452</v>
      </c>
      <c r="D447">
        <v>1141.73</v>
      </c>
      <c r="E447">
        <v>2.2799999999999998</v>
      </c>
      <c r="F447">
        <v>1.19</v>
      </c>
      <c r="G447">
        <v>265.77999999999997</v>
      </c>
      <c r="H447" s="37">
        <v>2679</v>
      </c>
      <c r="I447" s="37">
        <f>H447/'Building data'!$R$6</f>
        <v>0.19250944941866313</v>
      </c>
      <c r="J447" s="60">
        <f t="shared" si="29"/>
        <v>1.826798499829526E-3</v>
      </c>
    </row>
    <row r="448" spans="1:10" ht="120" x14ac:dyDescent="0.25">
      <c r="C448" s="1" t="s">
        <v>1453</v>
      </c>
      <c r="D448">
        <v>8795.7900000000009</v>
      </c>
      <c r="E448">
        <v>17.54</v>
      </c>
      <c r="F448">
        <v>9.14</v>
      </c>
      <c r="G448">
        <v>2047.52</v>
      </c>
      <c r="H448" s="37">
        <v>16540</v>
      </c>
      <c r="I448" s="37">
        <f>H448/'Building data'!$R$6</f>
        <v>1.1885428493410557</v>
      </c>
      <c r="J448" s="60">
        <f t="shared" si="29"/>
        <v>1.1278554381179679E-2</v>
      </c>
    </row>
    <row r="449" spans="1:10" ht="120" x14ac:dyDescent="0.25">
      <c r="C449" s="1" t="s">
        <v>1454</v>
      </c>
      <c r="D449">
        <v>2506.34</v>
      </c>
      <c r="E449">
        <v>5</v>
      </c>
      <c r="F449">
        <v>2.6</v>
      </c>
      <c r="G449">
        <v>583.42999999999995</v>
      </c>
      <c r="H449" s="37">
        <v>5309</v>
      </c>
      <c r="I449" s="37">
        <f>H449/'Building data'!$R$6</f>
        <v>0.38149782268147914</v>
      </c>
      <c r="J449" s="60">
        <f t="shared" si="29"/>
        <v>3.6201841118308898E-3</v>
      </c>
    </row>
    <row r="450" spans="1:10" ht="120" x14ac:dyDescent="0.25">
      <c r="A450" s="61"/>
      <c r="B450" s="61"/>
      <c r="C450" s="62" t="s">
        <v>1423</v>
      </c>
      <c r="D450" s="61">
        <v>791.48</v>
      </c>
      <c r="E450" s="61">
        <v>1.58</v>
      </c>
      <c r="F450" s="61">
        <v>0.82</v>
      </c>
      <c r="G450" s="61">
        <v>184.24</v>
      </c>
      <c r="H450" s="63">
        <v>4225</v>
      </c>
      <c r="I450" s="63">
        <f>H450/'Building data'!$R$6</f>
        <v>0.30360299507049338</v>
      </c>
      <c r="J450" s="60">
        <f t="shared" si="29"/>
        <v>2.8810092055915446E-3</v>
      </c>
    </row>
    <row r="451" spans="1:10" ht="18.75" customHeight="1" x14ac:dyDescent="0.25">
      <c r="A451" s="55" t="s">
        <v>1449</v>
      </c>
      <c r="B451" s="55" t="s">
        <v>1220</v>
      </c>
      <c r="C451" s="55"/>
      <c r="D451" s="55"/>
      <c r="E451" s="55"/>
      <c r="F451" s="55"/>
      <c r="G451" s="55"/>
      <c r="H451" s="55"/>
      <c r="I451" s="55"/>
      <c r="J451" s="60">
        <f t="shared" si="29"/>
        <v>0</v>
      </c>
    </row>
    <row r="452" spans="1:10" ht="345" x14ac:dyDescent="0.25">
      <c r="C452" s="1" t="s">
        <v>1424</v>
      </c>
      <c r="D452">
        <v>3501.41</v>
      </c>
      <c r="E452">
        <v>6.98</v>
      </c>
      <c r="F452">
        <v>3.64</v>
      </c>
      <c r="G452">
        <v>815.08</v>
      </c>
      <c r="H452" s="37">
        <v>13957</v>
      </c>
      <c r="I452" s="37">
        <f>H452/'Building data'!$R$6</f>
        <v>1.0029318348399707</v>
      </c>
      <c r="J452" s="60">
        <f t="shared" si="29"/>
        <v>9.5172178656665538E-3</v>
      </c>
    </row>
    <row r="453" spans="1:10" ht="75" x14ac:dyDescent="0.25">
      <c r="C453" s="1" t="s">
        <v>1455</v>
      </c>
      <c r="D453">
        <v>1859.98</v>
      </c>
      <c r="E453">
        <v>3.71</v>
      </c>
      <c r="F453">
        <v>1.93</v>
      </c>
      <c r="G453">
        <v>491.03</v>
      </c>
      <c r="H453" s="37">
        <v>900</v>
      </c>
      <c r="I453" s="37">
        <f>H453/'Building data'!$R$6</f>
        <v>6.4672827352294446E-2</v>
      </c>
      <c r="J453" s="60">
        <f t="shared" si="29"/>
        <v>6.137061029662462E-4</v>
      </c>
    </row>
    <row r="454" spans="1:10" x14ac:dyDescent="0.25">
      <c r="G454" s="64" t="s">
        <v>1223</v>
      </c>
      <c r="H454" s="65">
        <f>SUM(H445:H453)</f>
        <v>75382</v>
      </c>
      <c r="I454" s="65">
        <f>H454/'Building data'!$R$6</f>
        <v>5.4168523016340666</v>
      </c>
      <c r="J454" s="66"/>
    </row>
    <row r="457" spans="1:10" ht="18.75" customHeight="1" x14ac:dyDescent="0.25">
      <c r="A457" s="49" t="s">
        <v>1456</v>
      </c>
      <c r="B457" s="55" t="s">
        <v>6</v>
      </c>
      <c r="C457" s="55"/>
      <c r="D457" s="55"/>
      <c r="E457" s="55"/>
      <c r="F457" s="55"/>
      <c r="G457" s="55"/>
      <c r="H457" s="55"/>
      <c r="I457" s="49"/>
      <c r="J457" s="56"/>
    </row>
    <row r="458" spans="1:10" ht="225" x14ac:dyDescent="0.25">
      <c r="A458" s="57"/>
      <c r="B458" s="57"/>
      <c r="C458" s="58" t="s">
        <v>1450</v>
      </c>
      <c r="D458" s="57">
        <v>35567.11</v>
      </c>
      <c r="E458" s="57">
        <v>62.25</v>
      </c>
      <c r="F458" s="57">
        <v>31.43</v>
      </c>
      <c r="G458" s="57">
        <v>8279.44</v>
      </c>
      <c r="H458" s="59">
        <v>39807</v>
      </c>
      <c r="I458" s="37">
        <f>H458/'Building data'!$R$6</f>
        <v>2.8604791537919834</v>
      </c>
      <c r="J458" s="60">
        <f t="shared" ref="J458:J466" si="30">H458/$H$14</f>
        <v>2.7144220934197067E-2</v>
      </c>
    </row>
    <row r="459" spans="1:10" ht="165" x14ac:dyDescent="0.25">
      <c r="C459" s="1" t="s">
        <v>1451</v>
      </c>
      <c r="D459">
        <v>10235.15</v>
      </c>
      <c r="E459">
        <v>17.91</v>
      </c>
      <c r="F459">
        <v>9.0399999999999991</v>
      </c>
      <c r="G459">
        <v>2382.58</v>
      </c>
      <c r="H459" s="37">
        <v>2850</v>
      </c>
      <c r="I459" s="37">
        <f>H459/'Building data'!$R$6</f>
        <v>0.20479728661559907</v>
      </c>
      <c r="J459" s="60">
        <f t="shared" si="30"/>
        <v>1.9434026593931129E-3</v>
      </c>
    </row>
    <row r="460" spans="1:10" ht="120" x14ac:dyDescent="0.25">
      <c r="C460" s="1" t="s">
        <v>1457</v>
      </c>
      <c r="D460">
        <v>4492.62</v>
      </c>
      <c r="E460">
        <v>7.86</v>
      </c>
      <c r="F460">
        <v>3.97</v>
      </c>
      <c r="G460">
        <v>1045.8</v>
      </c>
      <c r="H460" s="37">
        <v>3332</v>
      </c>
      <c r="I460" s="37">
        <f>H460/'Building data'!$R$6</f>
        <v>0.23943317859760566</v>
      </c>
      <c r="J460" s="60">
        <f t="shared" si="30"/>
        <v>2.2720763723150356E-3</v>
      </c>
    </row>
    <row r="461" spans="1:10" ht="120" x14ac:dyDescent="0.25">
      <c r="C461" s="1" t="s">
        <v>1458</v>
      </c>
      <c r="D461">
        <v>5810.75</v>
      </c>
      <c r="E461">
        <v>10.17</v>
      </c>
      <c r="F461">
        <v>5.13</v>
      </c>
      <c r="G461">
        <v>1352.65</v>
      </c>
      <c r="H461" s="37">
        <v>16710</v>
      </c>
      <c r="I461" s="37">
        <f>H461/'Building data'!$R$6</f>
        <v>1.2007588278409336</v>
      </c>
      <c r="J461" s="60">
        <f t="shared" si="30"/>
        <v>1.1394476645073304E-2</v>
      </c>
    </row>
    <row r="462" spans="1:10" ht="120" x14ac:dyDescent="0.25">
      <c r="C462" s="1" t="s">
        <v>1454</v>
      </c>
      <c r="D462">
        <v>1482.27</v>
      </c>
      <c r="E462">
        <v>2.59</v>
      </c>
      <c r="F462">
        <v>1.31</v>
      </c>
      <c r="G462">
        <v>345.05</v>
      </c>
      <c r="H462" s="37">
        <v>3210</v>
      </c>
      <c r="I462" s="37">
        <f>H462/'Building data'!$R$6</f>
        <v>0.23066641755651685</v>
      </c>
      <c r="J462" s="60">
        <f t="shared" si="30"/>
        <v>2.1888851005796113E-3</v>
      </c>
    </row>
    <row r="463" spans="1:10" ht="120" x14ac:dyDescent="0.25">
      <c r="A463" s="61"/>
      <c r="B463" s="61"/>
      <c r="C463" s="62" t="s">
        <v>1423</v>
      </c>
      <c r="D463" s="61">
        <v>793.37</v>
      </c>
      <c r="E463" s="61">
        <v>1.39</v>
      </c>
      <c r="F463" s="61">
        <v>0.7</v>
      </c>
      <c r="G463" s="61">
        <v>184.68</v>
      </c>
      <c r="H463" s="63">
        <v>3093</v>
      </c>
      <c r="I463" s="63">
        <f>H463/'Building data'!$R$6</f>
        <v>0.22225895000071857</v>
      </c>
      <c r="J463" s="60">
        <f t="shared" si="30"/>
        <v>2.1091033071939992E-3</v>
      </c>
    </row>
    <row r="464" spans="1:10" ht="18.75" customHeight="1" x14ac:dyDescent="0.25">
      <c r="A464" s="55" t="s">
        <v>1456</v>
      </c>
      <c r="B464" s="55" t="s">
        <v>1220</v>
      </c>
      <c r="C464" s="55"/>
      <c r="D464" s="55"/>
      <c r="E464" s="55"/>
      <c r="F464" s="55"/>
      <c r="G464" s="55"/>
      <c r="H464" s="55"/>
      <c r="I464" s="55"/>
      <c r="J464" s="60">
        <f t="shared" si="30"/>
        <v>0</v>
      </c>
    </row>
    <row r="465" spans="1:10" ht="345" x14ac:dyDescent="0.25">
      <c r="C465" s="1" t="s">
        <v>1424</v>
      </c>
      <c r="D465">
        <v>4014.58</v>
      </c>
      <c r="E465">
        <v>7.03</v>
      </c>
      <c r="F465">
        <v>3.55</v>
      </c>
      <c r="G465">
        <v>934.53</v>
      </c>
      <c r="H465" s="37">
        <v>15902</v>
      </c>
      <c r="I465" s="37">
        <f>H465/'Building data'!$R$6</f>
        <v>1.1426970006179846</v>
      </c>
      <c r="J465" s="60">
        <f t="shared" si="30"/>
        <v>1.0843504943743608E-2</v>
      </c>
    </row>
    <row r="466" spans="1:10" ht="75" x14ac:dyDescent="0.25">
      <c r="C466" s="1" t="s">
        <v>1455</v>
      </c>
      <c r="D466">
        <v>1331.17</v>
      </c>
      <c r="E466">
        <v>2.33</v>
      </c>
      <c r="F466">
        <v>1.18</v>
      </c>
      <c r="G466">
        <v>351.43</v>
      </c>
      <c r="H466" s="37">
        <v>1044</v>
      </c>
      <c r="I466" s="37">
        <f>H466/'Building data'!$R$6</f>
        <v>7.5020479728661563E-2</v>
      </c>
      <c r="J466" s="60">
        <f t="shared" si="30"/>
        <v>7.118990794408455E-4</v>
      </c>
    </row>
    <row r="467" spans="1:10" x14ac:dyDescent="0.25">
      <c r="G467" s="64" t="s">
        <v>1223</v>
      </c>
      <c r="H467" s="65">
        <f>SUM(H458:H466)</f>
        <v>85948</v>
      </c>
      <c r="I467" s="65">
        <f>H467/'Building data'!$R$6</f>
        <v>6.1761112947500036</v>
      </c>
      <c r="J467" s="66"/>
    </row>
    <row r="470" spans="1:10" ht="18.75" customHeight="1" x14ac:dyDescent="0.25">
      <c r="A470" s="49" t="s">
        <v>1459</v>
      </c>
      <c r="B470" s="55" t="s">
        <v>6</v>
      </c>
      <c r="C470" s="55"/>
      <c r="D470" s="55"/>
      <c r="E470" s="55"/>
      <c r="F470" s="55"/>
      <c r="G470" s="55"/>
      <c r="H470" s="55"/>
      <c r="I470" s="49"/>
      <c r="J470" s="56"/>
    </row>
    <row r="471" spans="1:10" ht="210" x14ac:dyDescent="0.25">
      <c r="A471" s="57"/>
      <c r="B471" s="57"/>
      <c r="C471" s="58" t="s">
        <v>1460</v>
      </c>
      <c r="D471" s="57">
        <v>28518.76</v>
      </c>
      <c r="E471" s="57">
        <v>60.96</v>
      </c>
      <c r="F471" s="57">
        <v>30.53</v>
      </c>
      <c r="G471" s="57">
        <v>7528.95</v>
      </c>
      <c r="H471" s="59">
        <v>36867</v>
      </c>
      <c r="I471" s="37">
        <f>H471/'Building data'!$R$6</f>
        <v>2.6492145844411548</v>
      </c>
      <c r="J471" s="60">
        <f t="shared" ref="J471:J478" si="31">H471/$H$14</f>
        <v>2.513944766450733E-2</v>
      </c>
    </row>
    <row r="472" spans="1:10" ht="165" x14ac:dyDescent="0.25">
      <c r="C472" s="1" t="s">
        <v>1461</v>
      </c>
      <c r="D472">
        <v>9264.7000000000007</v>
      </c>
      <c r="E472">
        <v>19.809999999999999</v>
      </c>
      <c r="F472">
        <v>9.92</v>
      </c>
      <c r="G472">
        <v>2445.88</v>
      </c>
      <c r="H472" s="37">
        <v>2832</v>
      </c>
      <c r="I472" s="37">
        <f>H472/'Building data'!$R$6</f>
        <v>0.20350383006855319</v>
      </c>
      <c r="J472" s="60">
        <f t="shared" si="31"/>
        <v>1.931128537333788E-3</v>
      </c>
    </row>
    <row r="473" spans="1:10" ht="195" x14ac:dyDescent="0.25">
      <c r="C473" s="1" t="s">
        <v>1462</v>
      </c>
      <c r="D473">
        <v>4365.4799999999996</v>
      </c>
      <c r="E473">
        <v>9.33</v>
      </c>
      <c r="F473">
        <v>4.67</v>
      </c>
      <c r="G473">
        <v>1152.48</v>
      </c>
      <c r="H473" s="37">
        <v>24029</v>
      </c>
      <c r="I473" s="37">
        <f>H473/'Building data'!$R$6</f>
        <v>1.7266926316092035</v>
      </c>
      <c r="J473" s="60">
        <f t="shared" si="31"/>
        <v>1.638527105352881E-2</v>
      </c>
    </row>
    <row r="474" spans="1:10" ht="120" x14ac:dyDescent="0.25">
      <c r="C474" s="1" t="s">
        <v>1454</v>
      </c>
      <c r="D474">
        <v>2180.3000000000002</v>
      </c>
      <c r="E474">
        <v>4.66</v>
      </c>
      <c r="F474">
        <v>2.34</v>
      </c>
      <c r="G474">
        <v>575.6</v>
      </c>
      <c r="H474" s="37">
        <v>6443</v>
      </c>
      <c r="I474" s="37">
        <f>H474/'Building data'!$R$6</f>
        <v>0.46298558514537014</v>
      </c>
      <c r="J474" s="60">
        <f t="shared" si="31"/>
        <v>4.3934538015683597E-3</v>
      </c>
    </row>
    <row r="475" spans="1:10" ht="105" x14ac:dyDescent="0.25">
      <c r="A475" s="61"/>
      <c r="B475" s="61"/>
      <c r="C475" s="62" t="s">
        <v>1463</v>
      </c>
      <c r="D475" s="61">
        <v>581.4</v>
      </c>
      <c r="E475" s="61">
        <v>1.24</v>
      </c>
      <c r="F475" s="61">
        <v>0.62</v>
      </c>
      <c r="G475" s="61">
        <v>153.49</v>
      </c>
      <c r="H475" s="63">
        <v>3093</v>
      </c>
      <c r="I475" s="63">
        <f>H475/'Building data'!$R$6</f>
        <v>0.22225895000071857</v>
      </c>
      <c r="J475" s="60">
        <f t="shared" si="31"/>
        <v>2.1091033071939992E-3</v>
      </c>
    </row>
    <row r="476" spans="1:10" ht="18.75" customHeight="1" x14ac:dyDescent="0.25">
      <c r="A476" s="55" t="s">
        <v>1459</v>
      </c>
      <c r="B476" s="55" t="s">
        <v>1220</v>
      </c>
      <c r="C476" s="55"/>
      <c r="D476" s="55"/>
      <c r="E476" s="55"/>
      <c r="F476" s="55"/>
      <c r="G476" s="55"/>
      <c r="H476" s="55"/>
      <c r="I476" s="55"/>
      <c r="J476" s="60">
        <f t="shared" si="31"/>
        <v>0</v>
      </c>
    </row>
    <row r="477" spans="1:10" ht="345" x14ac:dyDescent="0.25">
      <c r="C477" s="1" t="s">
        <v>1424</v>
      </c>
      <c r="D477">
        <v>3748.96</v>
      </c>
      <c r="E477">
        <v>8.02</v>
      </c>
      <c r="F477">
        <v>4.01</v>
      </c>
      <c r="G477">
        <v>989.73</v>
      </c>
      <c r="H477" s="37">
        <v>13019</v>
      </c>
      <c r="I477" s="37">
        <f>H477/'Building data'!$R$6</f>
        <v>0.93552837699946823</v>
      </c>
      <c r="J477" s="60">
        <f t="shared" si="31"/>
        <v>8.877599727241732E-3</v>
      </c>
    </row>
    <row r="478" spans="1:10" ht="75" x14ac:dyDescent="0.25">
      <c r="C478" s="1" t="s">
        <v>1455</v>
      </c>
      <c r="D478">
        <v>1261.07</v>
      </c>
      <c r="E478">
        <v>2.7</v>
      </c>
      <c r="F478">
        <v>1.35</v>
      </c>
      <c r="G478">
        <v>332.92</v>
      </c>
      <c r="H478" s="37">
        <v>1017</v>
      </c>
      <c r="I478" s="37">
        <f>H478/'Building data'!$R$6</f>
        <v>7.3080294908092716E-2</v>
      </c>
      <c r="J478" s="60">
        <f t="shared" si="31"/>
        <v>6.934878963518582E-4</v>
      </c>
    </row>
    <row r="479" spans="1:10" x14ac:dyDescent="0.25">
      <c r="G479" s="64" t="s">
        <v>1223</v>
      </c>
      <c r="H479" s="65">
        <f>SUM(H471:H478)</f>
        <v>87300</v>
      </c>
      <c r="I479" s="65">
        <f>H479/'Building data'!$R$6</f>
        <v>6.2732642531725613</v>
      </c>
      <c r="J479" s="66"/>
    </row>
    <row r="482" spans="1:10" ht="18.75" customHeight="1" x14ac:dyDescent="0.25">
      <c r="A482" s="49" t="s">
        <v>1464</v>
      </c>
      <c r="B482" s="55" t="s">
        <v>6</v>
      </c>
      <c r="C482" s="55"/>
      <c r="D482" s="55"/>
      <c r="E482" s="55"/>
      <c r="F482" s="55"/>
      <c r="G482" s="55"/>
      <c r="H482" s="55"/>
      <c r="I482" s="49"/>
      <c r="J482" s="56"/>
    </row>
    <row r="483" spans="1:10" ht="390" x14ac:dyDescent="0.25">
      <c r="A483" s="57"/>
      <c r="B483" s="57"/>
      <c r="C483" s="58" t="s">
        <v>1465</v>
      </c>
      <c r="D483" s="57">
        <v>1211201.33</v>
      </c>
      <c r="E483" s="57">
        <v>43.29</v>
      </c>
      <c r="F483" s="57">
        <v>24.26</v>
      </c>
      <c r="G483" s="57">
        <v>319757.15000000002</v>
      </c>
      <c r="H483" s="59">
        <v>1360558</v>
      </c>
      <c r="I483" s="37">
        <f>H483/'Building data'!$R$6</f>
        <v>97.767925151981146</v>
      </c>
      <c r="J483" s="60">
        <f t="shared" ref="J483:J493" si="32">H483/$H$14</f>
        <v>0.92775860893283324</v>
      </c>
    </row>
    <row r="484" spans="1:10" ht="75" x14ac:dyDescent="0.25">
      <c r="C484" s="1" t="s">
        <v>1466</v>
      </c>
      <c r="D484">
        <v>115336.51</v>
      </c>
      <c r="E484">
        <v>4.12</v>
      </c>
      <c r="F484">
        <v>2.31</v>
      </c>
      <c r="G484">
        <v>30448.84</v>
      </c>
      <c r="H484" s="37">
        <v>28710</v>
      </c>
      <c r="I484" s="37">
        <f>H484/'Building data'!$R$6</f>
        <v>2.0630631925381926</v>
      </c>
      <c r="J484" s="60">
        <f t="shared" si="32"/>
        <v>1.9577224684623251E-2</v>
      </c>
    </row>
    <row r="485" spans="1:10" ht="150" x14ac:dyDescent="0.25">
      <c r="C485" s="1" t="s">
        <v>1467</v>
      </c>
      <c r="D485">
        <v>55948.73</v>
      </c>
      <c r="E485">
        <v>2</v>
      </c>
      <c r="F485">
        <v>1.1200000000000001</v>
      </c>
      <c r="G485">
        <v>14770.46</v>
      </c>
      <c r="H485" s="37">
        <v>14767</v>
      </c>
      <c r="I485" s="37">
        <f>H485/'Building data'!$R$6</f>
        <v>1.0611373794570356</v>
      </c>
      <c r="J485" s="60">
        <f t="shared" si="32"/>
        <v>1.0069553358336175E-2</v>
      </c>
    </row>
    <row r="486" spans="1:10" ht="120" x14ac:dyDescent="0.25">
      <c r="C486" s="1" t="s">
        <v>1468</v>
      </c>
      <c r="D486">
        <v>76863.75</v>
      </c>
      <c r="E486">
        <v>2.75</v>
      </c>
      <c r="F486">
        <v>1.54</v>
      </c>
      <c r="G486">
        <v>20292.03</v>
      </c>
      <c r="H486" s="37">
        <v>111959</v>
      </c>
      <c r="I486" s="37">
        <f>H486/'Building data'!$R$6</f>
        <v>8.0452278639283712</v>
      </c>
      <c r="J486" s="60">
        <f t="shared" si="32"/>
        <v>7.6344357313331057E-2</v>
      </c>
    </row>
    <row r="487" spans="1:10" ht="135" x14ac:dyDescent="0.25">
      <c r="C487" s="1" t="s">
        <v>1469</v>
      </c>
      <c r="D487">
        <v>13652.86</v>
      </c>
      <c r="E487">
        <v>0.49</v>
      </c>
      <c r="F487">
        <v>0.27</v>
      </c>
      <c r="G487">
        <v>3604.36</v>
      </c>
      <c r="H487" s="37">
        <v>98191</v>
      </c>
      <c r="I487" s="37">
        <f>H487/'Building data'!$R$6</f>
        <v>7.0558773228323819</v>
      </c>
      <c r="J487" s="60">
        <f t="shared" si="32"/>
        <v>6.6956017729287415E-2</v>
      </c>
    </row>
    <row r="488" spans="1:10" ht="150" x14ac:dyDescent="0.25">
      <c r="C488" s="1" t="s">
        <v>1470</v>
      </c>
      <c r="D488">
        <v>76082.399999999994</v>
      </c>
      <c r="E488">
        <v>2.72</v>
      </c>
      <c r="F488">
        <v>1.52</v>
      </c>
      <c r="G488">
        <v>20085.75</v>
      </c>
      <c r="H488" s="37">
        <v>55527</v>
      </c>
      <c r="I488" s="37">
        <f>H488/'Building data'!$R$6</f>
        <v>3.9900978715453927</v>
      </c>
      <c r="J488" s="60">
        <f t="shared" si="32"/>
        <v>3.7863620866007502E-2</v>
      </c>
    </row>
    <row r="489" spans="1:10" ht="90" x14ac:dyDescent="0.25">
      <c r="C489" s="1" t="s">
        <v>1471</v>
      </c>
      <c r="D489">
        <v>64078.98</v>
      </c>
      <c r="E489">
        <v>2.29</v>
      </c>
      <c r="F489">
        <v>1.28</v>
      </c>
      <c r="G489">
        <v>16916.849999999999</v>
      </c>
      <c r="H489" s="37">
        <v>65473</v>
      </c>
      <c r="I489" s="37">
        <f>H489/'Building data'!$R$6</f>
        <v>4.7048044724853044</v>
      </c>
      <c r="J489" s="60">
        <f t="shared" si="32"/>
        <v>4.4645755199454483E-2</v>
      </c>
    </row>
    <row r="490" spans="1:10" ht="105" x14ac:dyDescent="0.25">
      <c r="A490" s="61"/>
      <c r="B490" s="61"/>
      <c r="C490" s="62" t="s">
        <v>1472</v>
      </c>
      <c r="D490" s="61">
        <v>5147.6000000000004</v>
      </c>
      <c r="E490" s="61">
        <v>0.18</v>
      </c>
      <c r="F490" s="61">
        <v>0.1</v>
      </c>
      <c r="G490" s="61">
        <v>1358.97</v>
      </c>
      <c r="H490" s="63">
        <v>21414</v>
      </c>
      <c r="I490" s="63">
        <f>H490/'Building data'!$R$6</f>
        <v>1.5387821388022591</v>
      </c>
      <c r="J490" s="60">
        <f t="shared" si="32"/>
        <v>1.4602113876576884E-2</v>
      </c>
    </row>
    <row r="491" spans="1:10" ht="18.75" customHeight="1" x14ac:dyDescent="0.25">
      <c r="A491" s="55" t="s">
        <v>1464</v>
      </c>
      <c r="B491" s="55" t="s">
        <v>1220</v>
      </c>
      <c r="C491" s="55"/>
      <c r="D491" s="55"/>
      <c r="E491" s="55"/>
      <c r="F491" s="55"/>
      <c r="G491" s="55"/>
      <c r="H491" s="55"/>
      <c r="I491" s="55"/>
      <c r="J491" s="60">
        <f t="shared" si="32"/>
        <v>0</v>
      </c>
    </row>
    <row r="492" spans="1:10" ht="409.5" x14ac:dyDescent="0.25">
      <c r="C492" s="1" t="s">
        <v>1473</v>
      </c>
      <c r="D492">
        <v>245805.27</v>
      </c>
      <c r="E492">
        <v>8.7899999999999991</v>
      </c>
      <c r="F492">
        <v>4.92</v>
      </c>
      <c r="G492">
        <v>64892.59</v>
      </c>
      <c r="H492" s="37">
        <v>778656</v>
      </c>
      <c r="I492" s="37">
        <f>H492/'Building data'!$R$6</f>
        <v>55.953205616475756</v>
      </c>
      <c r="J492" s="60">
        <f t="shared" si="32"/>
        <v>0.53096215479031705</v>
      </c>
    </row>
    <row r="493" spans="1:10" ht="150" x14ac:dyDescent="0.25">
      <c r="C493" s="1" t="s">
        <v>1474</v>
      </c>
      <c r="D493">
        <v>288424.96999999997</v>
      </c>
      <c r="E493">
        <v>10.31</v>
      </c>
      <c r="F493">
        <v>5.78</v>
      </c>
      <c r="G493">
        <v>76144.19</v>
      </c>
      <c r="H493" s="37">
        <v>169273</v>
      </c>
      <c r="I493" s="37">
        <f>H493/'Building data'!$R$6</f>
        <v>12.163737227116597</v>
      </c>
      <c r="J493" s="60">
        <f t="shared" si="32"/>
        <v>0.11542652574156154</v>
      </c>
    </row>
    <row r="494" spans="1:10" x14ac:dyDescent="0.25">
      <c r="G494" s="64" t="s">
        <v>1223</v>
      </c>
      <c r="H494" s="65">
        <f>SUM(H483:H493)</f>
        <v>2704528</v>
      </c>
      <c r="I494" s="65">
        <f>H494/'Building data'!$R$6</f>
        <v>194.34385823716244</v>
      </c>
      <c r="J494" s="66"/>
    </row>
    <row r="497" spans="1:10" ht="18.75" customHeight="1" x14ac:dyDescent="0.25">
      <c r="A497" s="49" t="s">
        <v>1475</v>
      </c>
      <c r="B497" s="55" t="s">
        <v>6</v>
      </c>
      <c r="C497" s="55"/>
      <c r="D497" s="55"/>
      <c r="E497" s="55"/>
      <c r="F497" s="55"/>
      <c r="G497" s="55"/>
      <c r="H497" s="55"/>
      <c r="I497" s="49"/>
      <c r="J497" s="56"/>
    </row>
    <row r="498" spans="1:10" ht="120" x14ac:dyDescent="0.25">
      <c r="A498" s="57"/>
      <c r="B498" s="57"/>
      <c r="C498" s="58" t="s">
        <v>1476</v>
      </c>
      <c r="D498" s="57">
        <v>807</v>
      </c>
      <c r="E498" s="57">
        <v>1.43</v>
      </c>
      <c r="F498" s="57">
        <v>0.63</v>
      </c>
      <c r="G498" s="57">
        <v>213.08</v>
      </c>
      <c r="H498" s="59">
        <v>1100</v>
      </c>
      <c r="I498" s="37">
        <f>H498/'Building data'!$R$6</f>
        <v>7.9044566763915428E-2</v>
      </c>
      <c r="J498" s="60">
        <f t="shared" ref="J498:J508" si="33">H498/$H$14</f>
        <v>7.5008523695874532E-4</v>
      </c>
    </row>
    <row r="499" spans="1:10" ht="105" x14ac:dyDescent="0.25">
      <c r="C499" s="1" t="s">
        <v>1257</v>
      </c>
      <c r="D499">
        <v>1902</v>
      </c>
      <c r="E499">
        <v>3.37</v>
      </c>
      <c r="F499">
        <v>1.48</v>
      </c>
      <c r="G499">
        <v>502.16</v>
      </c>
      <c r="H499" s="37">
        <v>3200</v>
      </c>
      <c r="I499" s="37">
        <f>H499/'Building data'!$R$6</f>
        <v>0.22994783058593579</v>
      </c>
      <c r="J499" s="60">
        <f t="shared" si="33"/>
        <v>2.1820661438799864E-3</v>
      </c>
    </row>
    <row r="500" spans="1:10" ht="120" x14ac:dyDescent="0.25">
      <c r="C500" s="1" t="s">
        <v>1281</v>
      </c>
      <c r="D500">
        <v>5255</v>
      </c>
      <c r="E500">
        <v>9.3000000000000007</v>
      </c>
      <c r="F500">
        <v>4.09</v>
      </c>
      <c r="G500">
        <v>1387.28</v>
      </c>
      <c r="H500" s="37">
        <v>8400</v>
      </c>
      <c r="I500" s="37">
        <f>H500/'Building data'!$R$6</f>
        <v>0.60361305528808151</v>
      </c>
      <c r="J500" s="60">
        <f t="shared" si="33"/>
        <v>5.7279236276849641E-3</v>
      </c>
    </row>
    <row r="501" spans="1:10" ht="180" x14ac:dyDescent="0.25">
      <c r="C501" s="1" t="s">
        <v>1477</v>
      </c>
      <c r="D501">
        <v>1304</v>
      </c>
      <c r="E501">
        <v>2.31</v>
      </c>
      <c r="F501">
        <v>1.02</v>
      </c>
      <c r="G501">
        <v>344.21</v>
      </c>
      <c r="H501" s="37">
        <v>5400</v>
      </c>
      <c r="I501" s="37">
        <f>H501/'Building data'!$R$6</f>
        <v>0.38803696411376665</v>
      </c>
      <c r="J501" s="60">
        <f t="shared" si="33"/>
        <v>3.682236617797477E-3</v>
      </c>
    </row>
    <row r="502" spans="1:10" ht="270" x14ac:dyDescent="0.25">
      <c r="C502" s="1" t="s">
        <v>1478</v>
      </c>
      <c r="D502">
        <v>45312</v>
      </c>
      <c r="E502">
        <v>80.23</v>
      </c>
      <c r="F502">
        <v>35.31</v>
      </c>
      <c r="G502">
        <v>11962.48</v>
      </c>
      <c r="H502" s="37">
        <v>41100</v>
      </c>
      <c r="I502" s="37">
        <f>H502/'Building data'!$R$6</f>
        <v>2.9533924490881129</v>
      </c>
      <c r="J502" s="60">
        <f t="shared" si="33"/>
        <v>2.8025912035458574E-2</v>
      </c>
    </row>
    <row r="503" spans="1:10" ht="150" x14ac:dyDescent="0.25">
      <c r="A503" s="61"/>
      <c r="B503" s="61"/>
      <c r="C503" s="62" t="s">
        <v>1284</v>
      </c>
      <c r="D503" s="61">
        <v>12564</v>
      </c>
      <c r="E503" s="61">
        <v>22.25</v>
      </c>
      <c r="F503" s="61">
        <v>9.7899999999999991</v>
      </c>
      <c r="G503" s="61">
        <v>3316.95</v>
      </c>
      <c r="H503" s="63">
        <v>5200</v>
      </c>
      <c r="I503" s="63">
        <f>H503/'Building data'!$R$6</f>
        <v>0.37366522470214569</v>
      </c>
      <c r="J503" s="60">
        <f t="shared" si="33"/>
        <v>3.5458574838049778E-3</v>
      </c>
    </row>
    <row r="504" spans="1:10" ht="18.75" customHeight="1" x14ac:dyDescent="0.25">
      <c r="A504" s="55" t="s">
        <v>1475</v>
      </c>
      <c r="B504" s="55" t="s">
        <v>1220</v>
      </c>
      <c r="C504" s="55"/>
      <c r="D504" s="55"/>
      <c r="E504" s="55"/>
      <c r="F504" s="55"/>
      <c r="G504" s="55"/>
      <c r="H504" s="55"/>
      <c r="I504" s="55"/>
      <c r="J504" s="60">
        <f t="shared" si="33"/>
        <v>0</v>
      </c>
    </row>
    <row r="505" spans="1:10" ht="255" x14ac:dyDescent="0.25">
      <c r="C505" s="1" t="s">
        <v>1266</v>
      </c>
      <c r="D505">
        <v>0</v>
      </c>
      <c r="E505">
        <v>0</v>
      </c>
      <c r="F505">
        <v>0</v>
      </c>
      <c r="G505">
        <v>0</v>
      </c>
      <c r="H505" s="37">
        <v>2900</v>
      </c>
      <c r="I505" s="37">
        <f>H505/'Building data'!$R$6</f>
        <v>0.20839022146850433</v>
      </c>
      <c r="J505" s="60">
        <f t="shared" si="33"/>
        <v>1.9774974428912375E-3</v>
      </c>
    </row>
    <row r="506" spans="1:10" ht="105" x14ac:dyDescent="0.25">
      <c r="C506" s="1" t="s">
        <v>1267</v>
      </c>
      <c r="D506">
        <v>5183</v>
      </c>
      <c r="E506">
        <v>9.18</v>
      </c>
      <c r="F506">
        <v>4.04</v>
      </c>
      <c r="G506">
        <v>1368.31</v>
      </c>
      <c r="H506" s="37">
        <v>2100</v>
      </c>
      <c r="I506" s="37">
        <f>H506/'Building data'!$R$6</f>
        <v>0.15090326382202038</v>
      </c>
      <c r="J506" s="60">
        <f t="shared" si="33"/>
        <v>1.431980906921241E-3</v>
      </c>
    </row>
    <row r="507" spans="1:10" ht="409.5" x14ac:dyDescent="0.25">
      <c r="C507" s="1" t="s">
        <v>1479</v>
      </c>
      <c r="D507">
        <v>1210</v>
      </c>
      <c r="E507">
        <v>2.14</v>
      </c>
      <c r="F507">
        <v>0.94</v>
      </c>
      <c r="G507">
        <v>319.44</v>
      </c>
      <c r="H507" s="37">
        <v>9800</v>
      </c>
      <c r="I507" s="37">
        <f>H507/'Building data'!$R$6</f>
        <v>0.70421523116942841</v>
      </c>
      <c r="J507" s="60">
        <f t="shared" si="33"/>
        <v>6.6825775656324578E-3</v>
      </c>
    </row>
    <row r="508" spans="1:10" ht="120" x14ac:dyDescent="0.25">
      <c r="C508" s="1" t="s">
        <v>1269</v>
      </c>
      <c r="D508">
        <v>2453</v>
      </c>
      <c r="E508">
        <v>4.34</v>
      </c>
      <c r="F508">
        <v>1.91</v>
      </c>
      <c r="G508">
        <v>647.59</v>
      </c>
      <c r="H508" s="37">
        <v>1400</v>
      </c>
      <c r="I508" s="37">
        <f>H508/'Building data'!$R$6</f>
        <v>0.10060217588134691</v>
      </c>
      <c r="J508" s="60">
        <f t="shared" si="33"/>
        <v>9.5465393794749406E-4</v>
      </c>
    </row>
    <row r="509" spans="1:10" x14ac:dyDescent="0.25">
      <c r="G509" s="64" t="s">
        <v>1223</v>
      </c>
      <c r="H509" s="65">
        <f>SUM(H498:H508)</f>
        <v>80600</v>
      </c>
      <c r="I509" s="65">
        <f>H509/'Building data'!$R$6</f>
        <v>5.7918109828832582</v>
      </c>
      <c r="J509" s="66"/>
    </row>
    <row r="512" spans="1:10" ht="18.75" customHeight="1" x14ac:dyDescent="0.25">
      <c r="A512" s="49" t="s">
        <v>1480</v>
      </c>
      <c r="B512" s="55" t="s">
        <v>6</v>
      </c>
      <c r="C512" s="55"/>
      <c r="D512" s="55"/>
      <c r="E512" s="55"/>
      <c r="F512" s="55"/>
      <c r="G512" s="55"/>
      <c r="H512" s="55"/>
      <c r="I512" s="49"/>
      <c r="J512" s="56"/>
    </row>
    <row r="513" spans="1:10" ht="105" x14ac:dyDescent="0.25">
      <c r="A513" s="57"/>
      <c r="B513" s="57"/>
      <c r="C513" s="58" t="s">
        <v>1481</v>
      </c>
      <c r="D513" s="57">
        <v>4990</v>
      </c>
      <c r="E513" s="57">
        <v>1.27</v>
      </c>
      <c r="F513" s="57">
        <v>0.69</v>
      </c>
      <c r="G513" s="57">
        <v>1317.37</v>
      </c>
      <c r="H513" s="59">
        <v>2300</v>
      </c>
      <c r="I513" s="37">
        <f>H513/'Building data'!$R$6</f>
        <v>0.16527500323364136</v>
      </c>
      <c r="J513" s="60">
        <f t="shared" ref="J513:J525" si="34">H513/$H$14</f>
        <v>1.5683600409137403E-3</v>
      </c>
    </row>
    <row r="514" spans="1:10" ht="105" x14ac:dyDescent="0.25">
      <c r="C514" s="1" t="s">
        <v>1257</v>
      </c>
      <c r="D514">
        <v>10452</v>
      </c>
      <c r="E514">
        <v>2.65</v>
      </c>
      <c r="F514">
        <v>1.44</v>
      </c>
      <c r="G514">
        <v>2759.21</v>
      </c>
      <c r="H514" s="37">
        <v>13200</v>
      </c>
      <c r="I514" s="37">
        <f>H514/'Building data'!$R$6</f>
        <v>0.94853480116698519</v>
      </c>
      <c r="J514" s="60">
        <f t="shared" si="34"/>
        <v>9.0010228435049439E-3</v>
      </c>
    </row>
    <row r="515" spans="1:10" ht="210" x14ac:dyDescent="0.25">
      <c r="C515" s="1" t="s">
        <v>1482</v>
      </c>
      <c r="D515">
        <v>12180</v>
      </c>
      <c r="E515">
        <v>3.09</v>
      </c>
      <c r="F515">
        <v>1.68</v>
      </c>
      <c r="G515">
        <v>3215.63</v>
      </c>
      <c r="H515" s="37">
        <v>18200</v>
      </c>
      <c r="I515" s="37">
        <f>H515/'Building data'!$R$6</f>
        <v>1.3078282864575099</v>
      </c>
      <c r="J515" s="60">
        <f t="shared" si="34"/>
        <v>1.2410501193317422E-2</v>
      </c>
    </row>
    <row r="516" spans="1:10" ht="120" x14ac:dyDescent="0.25">
      <c r="C516" s="1" t="s">
        <v>1281</v>
      </c>
      <c r="D516">
        <v>16188</v>
      </c>
      <c r="E516">
        <v>4.0999999999999996</v>
      </c>
      <c r="F516">
        <v>2.2400000000000002</v>
      </c>
      <c r="G516">
        <v>4273.67</v>
      </c>
      <c r="H516" s="37">
        <v>14500</v>
      </c>
      <c r="I516" s="37">
        <f>H516/'Building data'!$R$6</f>
        <v>1.0419511073425216</v>
      </c>
      <c r="J516" s="60">
        <f t="shared" si="34"/>
        <v>9.8874872144561875E-3</v>
      </c>
    </row>
    <row r="517" spans="1:10" ht="180" x14ac:dyDescent="0.25">
      <c r="C517" s="1" t="s">
        <v>1483</v>
      </c>
      <c r="D517">
        <v>1965</v>
      </c>
      <c r="E517">
        <v>0.5</v>
      </c>
      <c r="F517">
        <v>0.27</v>
      </c>
      <c r="G517">
        <v>518.65</v>
      </c>
      <c r="H517" s="37">
        <v>16500</v>
      </c>
      <c r="I517" s="37">
        <f>H517/'Building data'!$R$6</f>
        <v>1.1856685014587316</v>
      </c>
      <c r="J517" s="60">
        <f t="shared" si="34"/>
        <v>1.125127855438118E-2</v>
      </c>
    </row>
    <row r="518" spans="1:10" ht="240" x14ac:dyDescent="0.25">
      <c r="C518" s="1" t="s">
        <v>1484</v>
      </c>
      <c r="D518">
        <v>95086</v>
      </c>
      <c r="E518">
        <v>24.11</v>
      </c>
      <c r="F518">
        <v>13.14</v>
      </c>
      <c r="G518">
        <v>25102.63</v>
      </c>
      <c r="H518" s="37">
        <v>96700</v>
      </c>
      <c r="I518" s="37">
        <f>H518/'Building data'!$R$6</f>
        <v>6.9487360055187475</v>
      </c>
      <c r="J518" s="60">
        <f t="shared" si="34"/>
        <v>6.5939311285373337E-2</v>
      </c>
    </row>
    <row r="519" spans="1:10" ht="409.5" x14ac:dyDescent="0.25">
      <c r="C519" s="1" t="s">
        <v>1485</v>
      </c>
      <c r="D519">
        <v>43181</v>
      </c>
      <c r="E519">
        <v>10.95</v>
      </c>
      <c r="F519">
        <v>5.97</v>
      </c>
      <c r="G519">
        <v>11399.91</v>
      </c>
      <c r="H519" s="37">
        <v>61800</v>
      </c>
      <c r="I519" s="37">
        <f>H519/'Building data'!$R$6</f>
        <v>4.440867478190885</v>
      </c>
      <c r="J519" s="60">
        <f t="shared" si="34"/>
        <v>4.2141152403682235E-2</v>
      </c>
    </row>
    <row r="520" spans="1:10" ht="409.5" x14ac:dyDescent="0.25">
      <c r="C520" s="1" t="s">
        <v>1486</v>
      </c>
      <c r="D520">
        <v>40706</v>
      </c>
      <c r="E520">
        <v>10.32</v>
      </c>
      <c r="F520">
        <v>5.62</v>
      </c>
      <c r="G520">
        <v>10746.41</v>
      </c>
      <c r="H520" s="37">
        <v>58800</v>
      </c>
      <c r="I520" s="37">
        <f>H520/'Building data'!$R$6</f>
        <v>4.2252913870165703</v>
      </c>
      <c r="J520" s="60">
        <f t="shared" si="34"/>
        <v>4.0095465393794751E-2</v>
      </c>
    </row>
    <row r="521" spans="1:10" ht="150" x14ac:dyDescent="0.25">
      <c r="A521" s="61"/>
      <c r="B521" s="61"/>
      <c r="C521" s="62" t="s">
        <v>1487</v>
      </c>
      <c r="D521" s="61">
        <v>47779</v>
      </c>
      <c r="E521" s="61">
        <v>12.12</v>
      </c>
      <c r="F521" s="61">
        <v>6.6</v>
      </c>
      <c r="G521" s="61">
        <v>12613.55</v>
      </c>
      <c r="H521" s="63">
        <v>9400</v>
      </c>
      <c r="I521" s="63">
        <f>H521/'Building data'!$R$6</f>
        <v>0.67547175234618639</v>
      </c>
      <c r="J521" s="60">
        <f t="shared" si="34"/>
        <v>6.4098192976474603E-3</v>
      </c>
    </row>
    <row r="522" spans="1:10" ht="18.75" customHeight="1" x14ac:dyDescent="0.25">
      <c r="A522" s="55" t="s">
        <v>1480</v>
      </c>
      <c r="B522" s="55" t="s">
        <v>1220</v>
      </c>
      <c r="C522" s="55"/>
      <c r="D522" s="55"/>
      <c r="E522" s="55"/>
      <c r="F522" s="55"/>
      <c r="G522" s="55"/>
      <c r="H522" s="55"/>
      <c r="I522" s="55"/>
      <c r="J522" s="60">
        <f t="shared" si="34"/>
        <v>0</v>
      </c>
    </row>
    <row r="523" spans="1:10" ht="255" x14ac:dyDescent="0.25">
      <c r="C523" s="1" t="s">
        <v>1266</v>
      </c>
      <c r="D523">
        <v>0</v>
      </c>
      <c r="E523">
        <v>0</v>
      </c>
      <c r="F523">
        <v>0</v>
      </c>
      <c r="G523">
        <v>0</v>
      </c>
      <c r="H523" s="37">
        <v>19800</v>
      </c>
      <c r="I523" s="37">
        <f>H523/'Building data'!$R$6</f>
        <v>1.4228022017504778</v>
      </c>
      <c r="J523" s="60">
        <f t="shared" si="34"/>
        <v>1.3501534265257416E-2</v>
      </c>
    </row>
    <row r="524" spans="1:10" ht="105" x14ac:dyDescent="0.25">
      <c r="C524" s="1" t="s">
        <v>1267</v>
      </c>
      <c r="D524">
        <v>17599</v>
      </c>
      <c r="E524">
        <v>4.46</v>
      </c>
      <c r="F524">
        <v>2.4300000000000002</v>
      </c>
      <c r="G524">
        <v>4646.1400000000003</v>
      </c>
      <c r="H524" s="37">
        <v>4500</v>
      </c>
      <c r="I524" s="37">
        <f>H524/'Building data'!$R$6</f>
        <v>0.32336413676147224</v>
      </c>
      <c r="J524" s="60">
        <f t="shared" si="34"/>
        <v>3.0685305148312309E-3</v>
      </c>
    </row>
    <row r="525" spans="1:10" ht="409.5" x14ac:dyDescent="0.25">
      <c r="C525" s="1" t="s">
        <v>1479</v>
      </c>
      <c r="D525">
        <v>8497</v>
      </c>
      <c r="E525">
        <v>2.15</v>
      </c>
      <c r="F525">
        <v>1.17</v>
      </c>
      <c r="G525">
        <v>2243.2199999999998</v>
      </c>
      <c r="H525" s="37">
        <v>33800</v>
      </c>
      <c r="I525" s="37">
        <f>H525/'Building data'!$R$6</f>
        <v>2.428823960563947</v>
      </c>
      <c r="J525" s="60">
        <f t="shared" si="34"/>
        <v>2.3048073644732357E-2</v>
      </c>
    </row>
    <row r="526" spans="1:10" x14ac:dyDescent="0.25">
      <c r="G526" s="64" t="s">
        <v>1223</v>
      </c>
      <c r="H526" s="65">
        <f>SUM(H513:H525)</f>
        <v>349500</v>
      </c>
      <c r="I526" s="65">
        <f>H526/'Building data'!$R$6</f>
        <v>25.114614621807675</v>
      </c>
      <c r="J526" s="66"/>
    </row>
    <row r="529" spans="1:10" ht="18.75" customHeight="1" x14ac:dyDescent="0.25">
      <c r="A529" s="49" t="s">
        <v>1488</v>
      </c>
      <c r="B529" s="55" t="s">
        <v>6</v>
      </c>
      <c r="C529" s="55"/>
      <c r="D529" s="55"/>
      <c r="E529" s="55"/>
      <c r="F529" s="55"/>
      <c r="G529" s="55"/>
      <c r="H529" s="55"/>
      <c r="I529" s="49"/>
      <c r="J529" s="56"/>
    </row>
    <row r="530" spans="1:10" ht="105" x14ac:dyDescent="0.25">
      <c r="A530" s="57"/>
      <c r="B530" s="57"/>
      <c r="C530" s="58" t="s">
        <v>1257</v>
      </c>
      <c r="D530" s="57">
        <v>21002</v>
      </c>
      <c r="E530" s="57">
        <v>5.48</v>
      </c>
      <c r="F530" s="57">
        <v>3.76</v>
      </c>
      <c r="G530" s="57">
        <v>5544.56</v>
      </c>
      <c r="H530" s="59">
        <v>32600</v>
      </c>
      <c r="I530" s="37">
        <f>H530/'Building data'!$R$6</f>
        <v>2.3425935240942208</v>
      </c>
      <c r="J530" s="60">
        <f t="shared" ref="J530:J539" si="35">H530/$H$14</f>
        <v>2.2229798840777359E-2</v>
      </c>
    </row>
    <row r="531" spans="1:10" ht="120" x14ac:dyDescent="0.25">
      <c r="C531" s="1" t="s">
        <v>1281</v>
      </c>
      <c r="D531">
        <v>17952</v>
      </c>
      <c r="E531">
        <v>4.68</v>
      </c>
      <c r="F531">
        <v>3.22</v>
      </c>
      <c r="G531">
        <v>4739.38</v>
      </c>
      <c r="H531" s="37">
        <v>28600</v>
      </c>
      <c r="I531" s="37">
        <f>H531/'Building data'!$R$6</f>
        <v>2.0551587358618013</v>
      </c>
      <c r="J531" s="60">
        <f t="shared" si="35"/>
        <v>1.9502216160927378E-2</v>
      </c>
    </row>
    <row r="532" spans="1:10" ht="180" x14ac:dyDescent="0.25">
      <c r="C532" s="1" t="s">
        <v>1489</v>
      </c>
      <c r="D532">
        <v>3204</v>
      </c>
      <c r="E532">
        <v>0.84</v>
      </c>
      <c r="F532">
        <v>0.56999999999999995</v>
      </c>
      <c r="G532">
        <v>845.95</v>
      </c>
      <c r="H532" s="37">
        <v>23400</v>
      </c>
      <c r="I532" s="37">
        <f>H532/'Building data'!$R$6</f>
        <v>1.6814935111596556</v>
      </c>
      <c r="J532" s="60">
        <f t="shared" si="35"/>
        <v>1.59563586771224E-2</v>
      </c>
    </row>
    <row r="533" spans="1:10" ht="300" x14ac:dyDescent="0.25">
      <c r="C533" s="1" t="s">
        <v>1490</v>
      </c>
      <c r="D533">
        <v>160836</v>
      </c>
      <c r="E533">
        <v>41.94</v>
      </c>
      <c r="F533">
        <v>28.81</v>
      </c>
      <c r="G533">
        <v>42460.76</v>
      </c>
      <c r="H533" s="37">
        <v>146000</v>
      </c>
      <c r="I533" s="37">
        <f>H533/'Building data'!$R$6</f>
        <v>10.49136977048332</v>
      </c>
      <c r="J533" s="60">
        <f t="shared" si="35"/>
        <v>9.9556767814524383E-2</v>
      </c>
    </row>
    <row r="534" spans="1:10" ht="165" x14ac:dyDescent="0.25">
      <c r="A534" s="61"/>
      <c r="B534" s="61"/>
      <c r="C534" s="62" t="s">
        <v>1491</v>
      </c>
      <c r="D534" s="61">
        <v>47023</v>
      </c>
      <c r="E534" s="61">
        <v>12.26</v>
      </c>
      <c r="F534" s="61">
        <v>8.42</v>
      </c>
      <c r="G534" s="61">
        <v>12414.12</v>
      </c>
      <c r="H534" s="63">
        <v>18100</v>
      </c>
      <c r="I534" s="63">
        <f>H534/'Building data'!$R$6</f>
        <v>1.3006424167516994</v>
      </c>
      <c r="J534" s="60">
        <f t="shared" si="35"/>
        <v>1.2342311626321174E-2</v>
      </c>
    </row>
    <row r="535" spans="1:10" ht="18.75" customHeight="1" x14ac:dyDescent="0.25">
      <c r="A535" s="55" t="s">
        <v>1488</v>
      </c>
      <c r="B535" s="55" t="s">
        <v>1220</v>
      </c>
      <c r="C535" s="55"/>
      <c r="D535" s="55"/>
      <c r="E535" s="55"/>
      <c r="F535" s="55"/>
      <c r="G535" s="55"/>
      <c r="H535" s="55"/>
      <c r="I535" s="55"/>
      <c r="J535" s="60">
        <f t="shared" si="35"/>
        <v>0</v>
      </c>
    </row>
    <row r="536" spans="1:10" ht="255" x14ac:dyDescent="0.25">
      <c r="C536" s="1" t="s">
        <v>1266</v>
      </c>
      <c r="D536">
        <v>174268</v>
      </c>
      <c r="E536">
        <v>12.52</v>
      </c>
      <c r="F536">
        <v>7.7</v>
      </c>
      <c r="G536">
        <v>18298</v>
      </c>
      <c r="H536" s="37">
        <v>2000</v>
      </c>
      <c r="I536" s="37">
        <f>H536/'Building data'!$R$6</f>
        <v>0.14371739411620987</v>
      </c>
      <c r="J536" s="60">
        <f t="shared" si="35"/>
        <v>1.3637913399249914E-3</v>
      </c>
    </row>
    <row r="537" spans="1:10" ht="105" x14ac:dyDescent="0.25">
      <c r="C537" s="1" t="s">
        <v>1267</v>
      </c>
      <c r="D537">
        <v>18197</v>
      </c>
      <c r="E537">
        <v>4.74</v>
      </c>
      <c r="F537">
        <v>3.26</v>
      </c>
      <c r="G537">
        <v>4804.01</v>
      </c>
      <c r="H537" s="37">
        <v>5100</v>
      </c>
      <c r="I537" s="37">
        <f>H537/'Building data'!$R$6</f>
        <v>0.36647935499633516</v>
      </c>
      <c r="J537" s="60">
        <f t="shared" si="35"/>
        <v>3.4776679168087282E-3</v>
      </c>
    </row>
    <row r="538" spans="1:10" ht="409.5" x14ac:dyDescent="0.25">
      <c r="C538" s="1" t="s">
        <v>1479</v>
      </c>
      <c r="D538">
        <v>7215</v>
      </c>
      <c r="E538">
        <v>1.88</v>
      </c>
      <c r="F538">
        <v>1.29</v>
      </c>
      <c r="G538">
        <v>1904.84</v>
      </c>
      <c r="H538" s="37">
        <v>45700</v>
      </c>
      <c r="I538" s="37">
        <f>H538/'Building data'!$R$6</f>
        <v>3.2839424555553958</v>
      </c>
      <c r="J538" s="60">
        <f t="shared" si="35"/>
        <v>3.1162632117286055E-2</v>
      </c>
    </row>
    <row r="539" spans="1:10" ht="120" x14ac:dyDescent="0.25">
      <c r="C539" s="1" t="s">
        <v>1269</v>
      </c>
      <c r="D539">
        <v>456869344</v>
      </c>
      <c r="E539">
        <v>1.79</v>
      </c>
      <c r="F539">
        <v>1.23</v>
      </c>
      <c r="G539">
        <v>1813.42</v>
      </c>
      <c r="H539" s="37">
        <v>3800</v>
      </c>
      <c r="I539" s="37">
        <f>H539/'Building data'!$R$6</f>
        <v>0.27306304882079879</v>
      </c>
      <c r="J539" s="60">
        <f t="shared" si="35"/>
        <v>2.5912035458574836E-3</v>
      </c>
    </row>
    <row r="540" spans="1:10" x14ac:dyDescent="0.25">
      <c r="G540" s="64" t="s">
        <v>1223</v>
      </c>
      <c r="H540" s="65">
        <f>SUM(H530:H539)</f>
        <v>305300</v>
      </c>
      <c r="I540" s="65">
        <f>H540/'Building data'!$R$6</f>
        <v>21.938460211839438</v>
      </c>
      <c r="J540" s="66"/>
    </row>
    <row r="543" spans="1:10" ht="18.75" customHeight="1" x14ac:dyDescent="0.25">
      <c r="A543" s="49" t="s">
        <v>1492</v>
      </c>
      <c r="B543" s="55" t="s">
        <v>6</v>
      </c>
      <c r="C543" s="55"/>
      <c r="D543" s="55"/>
      <c r="E543" s="55"/>
      <c r="F543" s="55"/>
      <c r="G543" s="55"/>
      <c r="H543" s="55"/>
      <c r="I543" s="49"/>
      <c r="J543" s="56"/>
    </row>
    <row r="544" spans="1:10" ht="105" x14ac:dyDescent="0.25">
      <c r="A544" s="57"/>
      <c r="B544" s="57"/>
      <c r="C544" s="58" t="s">
        <v>1257</v>
      </c>
      <c r="D544" s="57">
        <v>4294</v>
      </c>
      <c r="E544" s="57">
        <v>3.24</v>
      </c>
      <c r="F544" s="57">
        <v>1.54</v>
      </c>
      <c r="G544" s="57">
        <v>1133.71</v>
      </c>
      <c r="H544" s="59">
        <v>6900</v>
      </c>
      <c r="I544" s="37">
        <f>H544/'Building data'!$R$6</f>
        <v>0.49582500970092408</v>
      </c>
      <c r="J544" s="60">
        <f t="shared" ref="J544:J553" si="36">H544/$H$14</f>
        <v>4.7050801227412203E-3</v>
      </c>
    </row>
    <row r="545" spans="1:10" ht="120" x14ac:dyDescent="0.25">
      <c r="C545" s="1" t="s">
        <v>1281</v>
      </c>
      <c r="D545">
        <v>8682</v>
      </c>
      <c r="E545">
        <v>6.55</v>
      </c>
      <c r="F545">
        <v>3.11</v>
      </c>
      <c r="G545">
        <v>2291.9899999999998</v>
      </c>
      <c r="H545" s="37">
        <v>13800</v>
      </c>
      <c r="I545" s="37">
        <f>H545/'Building data'!$R$6</f>
        <v>0.99165001940184816</v>
      </c>
      <c r="J545" s="60">
        <f t="shared" si="36"/>
        <v>9.4101602454824407E-3</v>
      </c>
    </row>
    <row r="546" spans="1:10" ht="195" x14ac:dyDescent="0.25">
      <c r="C546" s="1" t="s">
        <v>1493</v>
      </c>
      <c r="D546">
        <v>1835</v>
      </c>
      <c r="E546">
        <v>1.38</v>
      </c>
      <c r="F546">
        <v>0.66</v>
      </c>
      <c r="G546">
        <v>484.37</v>
      </c>
      <c r="H546" s="37">
        <v>11800</v>
      </c>
      <c r="I546" s="37">
        <f>H546/'Building data'!$R$6</f>
        <v>0.84793262528563829</v>
      </c>
      <c r="J546" s="60">
        <f t="shared" si="36"/>
        <v>8.0463689055574501E-3</v>
      </c>
    </row>
    <row r="547" spans="1:10" ht="405" x14ac:dyDescent="0.25">
      <c r="C547" s="1" t="s">
        <v>1283</v>
      </c>
      <c r="D547">
        <v>81061</v>
      </c>
      <c r="E547">
        <v>61.15</v>
      </c>
      <c r="F547">
        <v>29.08</v>
      </c>
      <c r="G547">
        <v>21400.05</v>
      </c>
      <c r="H547" s="37">
        <v>70600</v>
      </c>
      <c r="I547" s="37">
        <f>H547/'Building data'!$R$6</f>
        <v>5.0732240123022088</v>
      </c>
      <c r="J547" s="60">
        <f t="shared" si="36"/>
        <v>4.8141834299352197E-2</v>
      </c>
    </row>
    <row r="548" spans="1:10" ht="150" x14ac:dyDescent="0.25">
      <c r="A548" s="61"/>
      <c r="B548" s="61"/>
      <c r="C548" s="62" t="s">
        <v>1284</v>
      </c>
      <c r="D548" s="61">
        <v>20834</v>
      </c>
      <c r="E548" s="61">
        <v>15.72</v>
      </c>
      <c r="F548" s="61">
        <v>7.47</v>
      </c>
      <c r="G548" s="61">
        <v>5500.06</v>
      </c>
      <c r="H548" s="63">
        <v>9200</v>
      </c>
      <c r="I548" s="63">
        <f>H548/'Building data'!$R$6</f>
        <v>0.66110001293456544</v>
      </c>
      <c r="J548" s="60">
        <f t="shared" si="36"/>
        <v>6.273440163654961E-3</v>
      </c>
    </row>
    <row r="549" spans="1:10" ht="18.75" customHeight="1" x14ac:dyDescent="0.25">
      <c r="A549" s="55" t="s">
        <v>1492</v>
      </c>
      <c r="B549" s="55" t="s">
        <v>1220</v>
      </c>
      <c r="C549" s="55"/>
      <c r="D549" s="55"/>
      <c r="E549" s="55"/>
      <c r="F549" s="55"/>
      <c r="G549" s="55"/>
      <c r="H549" s="55"/>
      <c r="I549" s="55"/>
      <c r="J549" s="60">
        <f t="shared" si="36"/>
        <v>0</v>
      </c>
    </row>
    <row r="550" spans="1:10" ht="285" x14ac:dyDescent="0.25">
      <c r="C550" s="1" t="s">
        <v>1494</v>
      </c>
      <c r="D550">
        <v>174268</v>
      </c>
      <c r="E550">
        <v>12.52</v>
      </c>
      <c r="F550">
        <v>7.7</v>
      </c>
      <c r="G550">
        <v>18298</v>
      </c>
      <c r="H550" s="37">
        <v>6700</v>
      </c>
      <c r="I550" s="37">
        <f>H550/'Building data'!$R$6</f>
        <v>0.48145327028930307</v>
      </c>
      <c r="J550" s="60">
        <f t="shared" si="36"/>
        <v>4.5687009887487211E-3</v>
      </c>
    </row>
    <row r="551" spans="1:10" ht="105" x14ac:dyDescent="0.25">
      <c r="C551" s="1" t="s">
        <v>1267</v>
      </c>
      <c r="D551">
        <v>7403</v>
      </c>
      <c r="E551">
        <v>5.59</v>
      </c>
      <c r="F551">
        <v>2.66</v>
      </c>
      <c r="G551">
        <v>1954.39</v>
      </c>
      <c r="H551" s="37">
        <v>3000</v>
      </c>
      <c r="I551" s="37">
        <f>H551/'Building data'!$R$6</f>
        <v>0.21557609117431481</v>
      </c>
      <c r="J551" s="60">
        <f t="shared" si="36"/>
        <v>2.0456870098874871E-3</v>
      </c>
    </row>
    <row r="552" spans="1:10" ht="409.5" x14ac:dyDescent="0.25">
      <c r="C552" s="1" t="s">
        <v>1479</v>
      </c>
      <c r="D552">
        <v>2767</v>
      </c>
      <c r="E552">
        <v>2.09</v>
      </c>
      <c r="F552">
        <v>0.99</v>
      </c>
      <c r="G552">
        <v>730.59</v>
      </c>
      <c r="H552" s="37">
        <v>16900</v>
      </c>
      <c r="I552" s="37">
        <f>H552/'Building data'!$R$6</f>
        <v>1.2144119802819735</v>
      </c>
      <c r="J552" s="60">
        <f t="shared" si="36"/>
        <v>1.1524036822366178E-2</v>
      </c>
    </row>
    <row r="553" spans="1:10" ht="120" x14ac:dyDescent="0.25">
      <c r="C553" s="1" t="s">
        <v>1495</v>
      </c>
      <c r="D553">
        <v>3925</v>
      </c>
      <c r="E553">
        <v>2.96</v>
      </c>
      <c r="F553">
        <v>1.41</v>
      </c>
      <c r="G553">
        <v>1036.2</v>
      </c>
      <c r="H553" s="37">
        <v>2200</v>
      </c>
      <c r="I553" s="37">
        <f>H553/'Building data'!$R$6</f>
        <v>0.15808913352783086</v>
      </c>
      <c r="J553" s="60">
        <f t="shared" si="36"/>
        <v>1.5001704739174906E-3</v>
      </c>
    </row>
    <row r="554" spans="1:10" x14ac:dyDescent="0.25">
      <c r="G554" s="64" t="s">
        <v>1223</v>
      </c>
      <c r="H554" s="65">
        <f>SUM(H544:H553)</f>
        <v>141100</v>
      </c>
      <c r="I554" s="65">
        <f>H554/'Building data'!$R$6</f>
        <v>10.139262154898606</v>
      </c>
      <c r="J554" s="66"/>
    </row>
    <row r="557" spans="1:10" ht="18.75" customHeight="1" x14ac:dyDescent="0.25">
      <c r="A557" s="49" t="s">
        <v>1496</v>
      </c>
      <c r="B557" s="55" t="s">
        <v>6</v>
      </c>
      <c r="C557" s="55"/>
      <c r="D557" s="55"/>
      <c r="E557" s="55"/>
      <c r="F557" s="55"/>
      <c r="G557" s="55"/>
      <c r="H557" s="55"/>
      <c r="I557" s="49"/>
      <c r="J557" s="56"/>
    </row>
    <row r="558" spans="1:10" ht="135" x14ac:dyDescent="0.25">
      <c r="A558" s="57"/>
      <c r="B558" s="57"/>
      <c r="C558" s="58" t="s">
        <v>1497</v>
      </c>
      <c r="D558" s="57">
        <v>10764</v>
      </c>
      <c r="E558" s="57">
        <v>2.0099999999999998</v>
      </c>
      <c r="F558" s="57">
        <v>1.06</v>
      </c>
      <c r="G558" s="57">
        <v>2841.72</v>
      </c>
      <c r="H558" s="59">
        <v>19300</v>
      </c>
      <c r="I558" s="37">
        <f>H558/'Building data'!$R$6</f>
        <v>1.3868728532214254</v>
      </c>
      <c r="J558" s="60">
        <f t="shared" ref="J558:J572" si="37">H558/$H$14</f>
        <v>1.3160586430276167E-2</v>
      </c>
    </row>
    <row r="559" spans="1:10" ht="105" x14ac:dyDescent="0.25">
      <c r="C559" s="1" t="s">
        <v>1257</v>
      </c>
      <c r="D559">
        <v>20993</v>
      </c>
      <c r="E559">
        <v>3.93</v>
      </c>
      <c r="F559">
        <v>2.06</v>
      </c>
      <c r="G559">
        <v>5542.06</v>
      </c>
      <c r="H559" s="37">
        <v>32300</v>
      </c>
      <c r="I559" s="37">
        <f>H559/'Building data'!$R$6</f>
        <v>2.3210359149767896</v>
      </c>
      <c r="J559" s="60">
        <f t="shared" si="37"/>
        <v>2.2025230139788611E-2</v>
      </c>
    </row>
    <row r="560" spans="1:10" ht="105" x14ac:dyDescent="0.25">
      <c r="C560" s="1" t="s">
        <v>1498</v>
      </c>
      <c r="D560">
        <v>17083</v>
      </c>
      <c r="E560">
        <v>3.19</v>
      </c>
      <c r="F560">
        <v>1.68</v>
      </c>
      <c r="G560">
        <v>4509.99</v>
      </c>
      <c r="H560" s="37">
        <v>26700</v>
      </c>
      <c r="I560" s="37">
        <f>H560/'Building data'!$R$6</f>
        <v>1.9186272114514018</v>
      </c>
      <c r="J560" s="60">
        <f t="shared" si="37"/>
        <v>1.8206614387998636E-2</v>
      </c>
    </row>
    <row r="561" spans="1:10" ht="120" x14ac:dyDescent="0.25">
      <c r="C561" s="1" t="s">
        <v>1281</v>
      </c>
      <c r="D561">
        <v>31114</v>
      </c>
      <c r="E561">
        <v>5.82</v>
      </c>
      <c r="F561">
        <v>3.05</v>
      </c>
      <c r="G561">
        <v>8214.1200000000008</v>
      </c>
      <c r="H561" s="37">
        <v>45700</v>
      </c>
      <c r="I561" s="37">
        <f>H561/'Building data'!$R$6</f>
        <v>3.2839424555553958</v>
      </c>
      <c r="J561" s="60">
        <f t="shared" si="37"/>
        <v>3.1162632117286055E-2</v>
      </c>
    </row>
    <row r="562" spans="1:10" ht="135" x14ac:dyDescent="0.25">
      <c r="C562" s="1" t="s">
        <v>1499</v>
      </c>
      <c r="D562">
        <v>8890</v>
      </c>
      <c r="E562">
        <v>1.66</v>
      </c>
      <c r="F562">
        <v>0.87</v>
      </c>
      <c r="G562">
        <v>2346.89</v>
      </c>
      <c r="H562" s="37">
        <v>9900</v>
      </c>
      <c r="I562" s="37">
        <f>H562/'Building data'!$R$6</f>
        <v>0.71140110087523889</v>
      </c>
      <c r="J562" s="60">
        <f t="shared" si="37"/>
        <v>6.7507671326287079E-3</v>
      </c>
    </row>
    <row r="563" spans="1:10" ht="180" x14ac:dyDescent="0.25">
      <c r="C563" s="1" t="s">
        <v>1483</v>
      </c>
      <c r="D563">
        <v>6587</v>
      </c>
      <c r="E563">
        <v>1.23</v>
      </c>
      <c r="F563">
        <v>0.65</v>
      </c>
      <c r="G563">
        <v>1738.96</v>
      </c>
      <c r="H563" s="37">
        <v>42500</v>
      </c>
      <c r="I563" s="37">
        <f>H563/'Building data'!$R$6</f>
        <v>3.0539946249694601</v>
      </c>
      <c r="J563" s="60">
        <f t="shared" si="37"/>
        <v>2.8980565973406067E-2</v>
      </c>
    </row>
    <row r="564" spans="1:10" ht="225" x14ac:dyDescent="0.25">
      <c r="C564" s="1" t="s">
        <v>1500</v>
      </c>
      <c r="D564">
        <v>232633</v>
      </c>
      <c r="E564">
        <v>43.5</v>
      </c>
      <c r="F564">
        <v>22.82</v>
      </c>
      <c r="G564">
        <v>61415.05</v>
      </c>
      <c r="H564" s="37">
        <v>315500</v>
      </c>
      <c r="I564" s="37">
        <f>H564/'Building data'!$R$6</f>
        <v>22.671418921832107</v>
      </c>
      <c r="J564" s="60">
        <f t="shared" si="37"/>
        <v>0.21513808387316741</v>
      </c>
    </row>
    <row r="565" spans="1:10" ht="120" x14ac:dyDescent="0.25">
      <c r="C565" s="1" t="s">
        <v>1501</v>
      </c>
      <c r="D565">
        <v>16548</v>
      </c>
      <c r="E565">
        <v>3.09</v>
      </c>
      <c r="F565">
        <v>1.62</v>
      </c>
      <c r="G565">
        <v>4368.6099999999997</v>
      </c>
      <c r="H565" s="37">
        <v>14600</v>
      </c>
      <c r="I565" s="37">
        <f>H565/'Building data'!$R$6</f>
        <v>1.0491369770483321</v>
      </c>
      <c r="J565" s="60">
        <f t="shared" si="37"/>
        <v>9.9556767814524376E-3</v>
      </c>
    </row>
    <row r="566" spans="1:10" ht="150" x14ac:dyDescent="0.25">
      <c r="C566" s="1" t="s">
        <v>1487</v>
      </c>
      <c r="D566">
        <v>45252</v>
      </c>
      <c r="E566">
        <v>8.4600000000000009</v>
      </c>
      <c r="F566">
        <v>4.4400000000000004</v>
      </c>
      <c r="G566">
        <v>11946.53</v>
      </c>
      <c r="H566" s="37">
        <v>15800</v>
      </c>
      <c r="I566" s="37">
        <f>H566/'Building data'!$R$6</f>
        <v>1.135367413518058</v>
      </c>
      <c r="J566" s="60">
        <f t="shared" si="37"/>
        <v>1.0773951585407433E-2</v>
      </c>
    </row>
    <row r="567" spans="1:10" ht="120" x14ac:dyDescent="0.25">
      <c r="A567" s="61"/>
      <c r="B567" s="61"/>
      <c r="C567" s="62" t="s">
        <v>1502</v>
      </c>
      <c r="D567" s="61">
        <v>18047</v>
      </c>
      <c r="E567" s="61">
        <v>3.37</v>
      </c>
      <c r="F567" s="61">
        <v>1.77</v>
      </c>
      <c r="G567" s="61">
        <v>4764.47</v>
      </c>
      <c r="H567" s="63">
        <v>12100</v>
      </c>
      <c r="I567" s="63">
        <f>H567/'Building data'!$R$6</f>
        <v>0.86949023440306972</v>
      </c>
      <c r="J567" s="60">
        <f t="shared" si="37"/>
        <v>8.2509376065461985E-3</v>
      </c>
    </row>
    <row r="568" spans="1:10" ht="18.75" customHeight="1" x14ac:dyDescent="0.25">
      <c r="A568" s="55" t="s">
        <v>1496</v>
      </c>
      <c r="B568" s="55" t="s">
        <v>1220</v>
      </c>
      <c r="C568" s="55"/>
      <c r="D568" s="55"/>
      <c r="E568" s="55"/>
      <c r="F568" s="55"/>
      <c r="G568" s="55"/>
      <c r="H568" s="55"/>
      <c r="I568" s="55"/>
      <c r="J568" s="60">
        <f t="shared" si="37"/>
        <v>0</v>
      </c>
    </row>
    <row r="569" spans="1:10" ht="255" x14ac:dyDescent="0.25">
      <c r="C569" s="1" t="s">
        <v>1266</v>
      </c>
      <c r="D569">
        <v>0</v>
      </c>
      <c r="E569">
        <v>0</v>
      </c>
      <c r="F569">
        <v>0</v>
      </c>
      <c r="G569">
        <v>0</v>
      </c>
      <c r="H569" s="37">
        <v>26800</v>
      </c>
      <c r="I569" s="37">
        <f>H569/'Building data'!$R$6</f>
        <v>1.9258130811572123</v>
      </c>
      <c r="J569" s="60">
        <f t="shared" si="37"/>
        <v>1.8274803954994884E-2</v>
      </c>
    </row>
    <row r="570" spans="1:10" ht="105" x14ac:dyDescent="0.25">
      <c r="C570" s="1" t="s">
        <v>1267</v>
      </c>
      <c r="D570">
        <v>32385</v>
      </c>
      <c r="E570">
        <v>6.06</v>
      </c>
      <c r="F570">
        <v>3.18</v>
      </c>
      <c r="G570">
        <v>8549.64</v>
      </c>
      <c r="H570" s="37">
        <v>8700</v>
      </c>
      <c r="I570" s="37">
        <f>H570/'Building data'!$R$6</f>
        <v>0.62517066440551294</v>
      </c>
      <c r="J570" s="60">
        <f t="shared" si="37"/>
        <v>5.9324923286737125E-3</v>
      </c>
    </row>
    <row r="571" spans="1:10" ht="409.5" x14ac:dyDescent="0.25">
      <c r="C571" s="1" t="s">
        <v>1479</v>
      </c>
      <c r="D571">
        <v>10072</v>
      </c>
      <c r="E571">
        <v>1.88</v>
      </c>
      <c r="F571">
        <v>0.99</v>
      </c>
      <c r="G571">
        <v>2658.94</v>
      </c>
      <c r="H571" s="37">
        <v>73400</v>
      </c>
      <c r="I571" s="37">
        <f>H571/'Building data'!$R$6</f>
        <v>5.2744283640649021</v>
      </c>
      <c r="J571" s="60">
        <f t="shared" si="37"/>
        <v>5.0051142175247185E-2</v>
      </c>
    </row>
    <row r="572" spans="1:10" ht="105" x14ac:dyDescent="0.25">
      <c r="C572" s="1" t="s">
        <v>1503</v>
      </c>
      <c r="D572">
        <v>6378</v>
      </c>
      <c r="E572">
        <v>1.19</v>
      </c>
      <c r="F572">
        <v>0.63</v>
      </c>
      <c r="G572">
        <v>1683.79</v>
      </c>
      <c r="H572" s="37">
        <v>7100</v>
      </c>
      <c r="I572" s="37">
        <f>H572/'Building data'!$R$6</f>
        <v>0.51019674911254509</v>
      </c>
      <c r="J572" s="60">
        <f t="shared" si="37"/>
        <v>4.8414592567337196E-3</v>
      </c>
    </row>
    <row r="573" spans="1:10" x14ac:dyDescent="0.25">
      <c r="G573" s="64" t="s">
        <v>1223</v>
      </c>
      <c r="H573" s="65">
        <f>SUM(H558:H572)</f>
        <v>650400</v>
      </c>
      <c r="I573" s="65">
        <f>H573/'Building data'!$R$6</f>
        <v>46.736896566591454</v>
      </c>
      <c r="J573" s="66"/>
    </row>
    <row r="576" spans="1:10" ht="18.75" customHeight="1" x14ac:dyDescent="0.25">
      <c r="A576" s="49" t="s">
        <v>1504</v>
      </c>
      <c r="B576" s="55" t="s">
        <v>6</v>
      </c>
      <c r="C576" s="55"/>
      <c r="D576" s="55"/>
      <c r="E576" s="55"/>
      <c r="F576" s="55"/>
      <c r="G576" s="55"/>
      <c r="H576" s="55"/>
      <c r="I576" s="49"/>
      <c r="J576" s="56"/>
    </row>
    <row r="577" spans="1:10" ht="75" x14ac:dyDescent="0.25">
      <c r="A577" s="57"/>
      <c r="B577" s="57"/>
      <c r="C577" s="58" t="s">
        <v>1505</v>
      </c>
      <c r="D577" s="57">
        <v>970</v>
      </c>
      <c r="E577" s="57">
        <v>1.4</v>
      </c>
      <c r="F577" s="57">
        <v>0.64</v>
      </c>
      <c r="G577" s="57">
        <v>256.14999999999998</v>
      </c>
      <c r="H577" s="59">
        <v>1800</v>
      </c>
      <c r="I577" s="37">
        <f>H577/'Building data'!$R$6</f>
        <v>0.12934565470458889</v>
      </c>
      <c r="J577" s="60">
        <f t="shared" ref="J577:J586" si="38">H577/$H$14</f>
        <v>1.2274122059324924E-3</v>
      </c>
    </row>
    <row r="578" spans="1:10" ht="105" x14ac:dyDescent="0.25">
      <c r="C578" s="1" t="s">
        <v>1257</v>
      </c>
      <c r="D578">
        <v>5466</v>
      </c>
      <c r="E578">
        <v>7.86</v>
      </c>
      <c r="F578">
        <v>3.61</v>
      </c>
      <c r="G578">
        <v>1442.94</v>
      </c>
      <c r="H578" s="37">
        <v>7500</v>
      </c>
      <c r="I578" s="37">
        <f>H578/'Building data'!$R$6</f>
        <v>0.538940227935787</v>
      </c>
      <c r="J578" s="60">
        <f t="shared" si="38"/>
        <v>5.114217524718718E-3</v>
      </c>
    </row>
    <row r="579" spans="1:10" ht="90" x14ac:dyDescent="0.25">
      <c r="C579" s="1" t="s">
        <v>1506</v>
      </c>
      <c r="D579">
        <v>1515</v>
      </c>
      <c r="E579">
        <v>2.1800000000000002</v>
      </c>
      <c r="F579">
        <v>1</v>
      </c>
      <c r="G579">
        <v>399.89</v>
      </c>
      <c r="H579" s="37">
        <v>2600</v>
      </c>
      <c r="I579" s="37">
        <f>H579/'Building data'!$R$6</f>
        <v>0.18683261235107285</v>
      </c>
      <c r="J579" s="60">
        <f t="shared" si="38"/>
        <v>1.7729287419024889E-3</v>
      </c>
    </row>
    <row r="580" spans="1:10" ht="180" x14ac:dyDescent="0.25">
      <c r="C580" s="1" t="s">
        <v>1489</v>
      </c>
      <c r="D580">
        <v>4872</v>
      </c>
      <c r="E580">
        <v>7.01</v>
      </c>
      <c r="F580">
        <v>3.22</v>
      </c>
      <c r="G580">
        <v>1286.3</v>
      </c>
      <c r="H580" s="37">
        <v>10800</v>
      </c>
      <c r="I580" s="37">
        <f>H580/'Building data'!$R$6</f>
        <v>0.77607392822753329</v>
      </c>
      <c r="J580" s="60">
        <f t="shared" si="38"/>
        <v>7.364473235594954E-3</v>
      </c>
    </row>
    <row r="581" spans="1:10" ht="270" x14ac:dyDescent="0.25">
      <c r="C581" s="1" t="s">
        <v>1262</v>
      </c>
      <c r="D581">
        <v>30923</v>
      </c>
      <c r="E581">
        <v>44.46</v>
      </c>
      <c r="F581">
        <v>20.43</v>
      </c>
      <c r="G581">
        <v>8163.74</v>
      </c>
      <c r="H581" s="37">
        <v>40700</v>
      </c>
      <c r="I581" s="37">
        <f>H581/'Building data'!$R$6</f>
        <v>2.924648970264871</v>
      </c>
      <c r="J581" s="60">
        <f t="shared" si="38"/>
        <v>2.7753153767473577E-2</v>
      </c>
    </row>
    <row r="582" spans="1:10" ht="150" x14ac:dyDescent="0.25">
      <c r="A582" s="61"/>
      <c r="B582" s="61"/>
      <c r="C582" s="62" t="s">
        <v>1284</v>
      </c>
      <c r="D582" s="61">
        <v>22575</v>
      </c>
      <c r="E582" s="61">
        <v>32.46</v>
      </c>
      <c r="F582" s="61">
        <v>14.92</v>
      </c>
      <c r="G582" s="61">
        <v>5959.72</v>
      </c>
      <c r="H582" s="63">
        <v>9300</v>
      </c>
      <c r="I582" s="63">
        <f>H582/'Building data'!$R$6</f>
        <v>0.66828588264037592</v>
      </c>
      <c r="J582" s="60">
        <f t="shared" si="38"/>
        <v>6.3416297306512102E-3</v>
      </c>
    </row>
    <row r="583" spans="1:10" ht="18.75" customHeight="1" x14ac:dyDescent="0.25">
      <c r="A583" s="55" t="s">
        <v>1504</v>
      </c>
      <c r="B583" s="55" t="s">
        <v>1220</v>
      </c>
      <c r="C583" s="55"/>
      <c r="D583" s="55"/>
      <c r="E583" s="55"/>
      <c r="F583" s="55"/>
      <c r="G583" s="55"/>
      <c r="H583" s="55"/>
      <c r="I583" s="55"/>
      <c r="J583" s="60">
        <f t="shared" si="38"/>
        <v>0</v>
      </c>
    </row>
    <row r="584" spans="1:10" ht="285" x14ac:dyDescent="0.25">
      <c r="C584" s="1" t="s">
        <v>1494</v>
      </c>
      <c r="D584">
        <v>0</v>
      </c>
      <c r="E584">
        <v>0</v>
      </c>
      <c r="F584">
        <v>0</v>
      </c>
      <c r="G584">
        <v>0</v>
      </c>
      <c r="H584" s="37">
        <v>63500</v>
      </c>
      <c r="I584" s="37">
        <f>H584/'Building data'!$R$6</f>
        <v>4.5630272631896638</v>
      </c>
      <c r="J584" s="60">
        <f t="shared" si="38"/>
        <v>4.330037504261848E-2</v>
      </c>
    </row>
    <row r="585" spans="1:10" ht="105" x14ac:dyDescent="0.25">
      <c r="C585" s="1" t="s">
        <v>1267</v>
      </c>
      <c r="D585">
        <v>3980</v>
      </c>
      <c r="E585">
        <v>5.72</v>
      </c>
      <c r="F585">
        <v>2.63</v>
      </c>
      <c r="G585">
        <v>1050.72</v>
      </c>
      <c r="H585" s="37">
        <v>1500</v>
      </c>
      <c r="I585" s="37">
        <f>H585/'Building data'!$R$6</f>
        <v>0.10778804558715741</v>
      </c>
      <c r="J585" s="60">
        <f t="shared" si="38"/>
        <v>1.0228435049437436E-3</v>
      </c>
    </row>
    <row r="586" spans="1:10" ht="409.5" x14ac:dyDescent="0.25">
      <c r="C586" s="1" t="s">
        <v>1479</v>
      </c>
      <c r="D586">
        <v>1796</v>
      </c>
      <c r="E586">
        <v>2.58</v>
      </c>
      <c r="F586">
        <v>1.19</v>
      </c>
      <c r="G586">
        <v>474.09</v>
      </c>
      <c r="H586" s="37">
        <v>10700</v>
      </c>
      <c r="I586" s="37">
        <f>H586/'Building data'!$R$6</f>
        <v>0.76888805852172282</v>
      </c>
      <c r="J586" s="60">
        <f t="shared" si="38"/>
        <v>7.2962836685987048E-3</v>
      </c>
    </row>
    <row r="587" spans="1:10" x14ac:dyDescent="0.25">
      <c r="G587" s="64" t="s">
        <v>1223</v>
      </c>
      <c r="H587" s="65">
        <f>SUM(H577:H586)</f>
        <v>148400</v>
      </c>
      <c r="I587" s="65">
        <f>H587/'Building data'!$R$6</f>
        <v>10.663830643422774</v>
      </c>
      <c r="J587" s="66"/>
    </row>
    <row r="590" spans="1:10" ht="18.75" customHeight="1" x14ac:dyDescent="0.25">
      <c r="A590" s="49" t="s">
        <v>1507</v>
      </c>
      <c r="B590" s="55" t="s">
        <v>6</v>
      </c>
      <c r="C590" s="55"/>
      <c r="D590" s="55"/>
      <c r="E590" s="55"/>
      <c r="F590" s="55"/>
      <c r="G590" s="55"/>
      <c r="H590" s="55"/>
      <c r="I590" s="49"/>
      <c r="J590" s="56"/>
    </row>
    <row r="591" spans="1:10" ht="105" x14ac:dyDescent="0.25">
      <c r="A591" s="57"/>
      <c r="B591" s="57"/>
      <c r="C591" s="58" t="s">
        <v>1508</v>
      </c>
      <c r="D591" s="57">
        <v>7524</v>
      </c>
      <c r="E591" s="57">
        <v>1.59</v>
      </c>
      <c r="F591" s="57">
        <v>0.91</v>
      </c>
      <c r="G591" s="57">
        <v>1986.29</v>
      </c>
      <c r="H591" s="59">
        <v>4600</v>
      </c>
      <c r="I591" s="37">
        <f>H591/'Building data'!$R$6</f>
        <v>0.33055000646728272</v>
      </c>
      <c r="J591" s="60">
        <f t="shared" ref="J591:J602" si="39">H591/$H$14</f>
        <v>3.1367200818274805E-3</v>
      </c>
    </row>
    <row r="592" spans="1:10" ht="105" x14ac:dyDescent="0.25">
      <c r="C592" s="1" t="s">
        <v>1509</v>
      </c>
      <c r="D592">
        <v>37476</v>
      </c>
      <c r="E592">
        <v>7.9</v>
      </c>
      <c r="F592">
        <v>4.55</v>
      </c>
      <c r="G592">
        <v>9893.73</v>
      </c>
      <c r="H592" s="37">
        <v>41900</v>
      </c>
      <c r="I592" s="37">
        <f>H592/'Building data'!$R$6</f>
        <v>3.0108794067345968</v>
      </c>
      <c r="J592" s="60">
        <f t="shared" si="39"/>
        <v>2.8571428571428571E-2</v>
      </c>
    </row>
    <row r="593" spans="1:10" ht="120" x14ac:dyDescent="0.25">
      <c r="C593" s="1" t="s">
        <v>1260</v>
      </c>
      <c r="D593">
        <v>6619</v>
      </c>
      <c r="E593">
        <v>1.4</v>
      </c>
      <c r="F593">
        <v>0.8</v>
      </c>
      <c r="G593">
        <v>1747.43</v>
      </c>
      <c r="H593" s="37">
        <v>6800</v>
      </c>
      <c r="I593" s="37">
        <f>H593/'Building data'!$R$6</f>
        <v>0.4886391399951136</v>
      </c>
      <c r="J593" s="60">
        <f t="shared" si="39"/>
        <v>4.6368905557449712E-3</v>
      </c>
    </row>
    <row r="594" spans="1:10" ht="195" x14ac:dyDescent="0.25">
      <c r="C594" s="1" t="s">
        <v>1510</v>
      </c>
      <c r="D594">
        <v>30191</v>
      </c>
      <c r="E594">
        <v>6.36</v>
      </c>
      <c r="F594">
        <v>3.67</v>
      </c>
      <c r="G594">
        <v>7970.3</v>
      </c>
      <c r="H594" s="37">
        <v>43300</v>
      </c>
      <c r="I594" s="37">
        <f>H594/'Building data'!$R$6</f>
        <v>3.1114815826159439</v>
      </c>
      <c r="J594" s="60">
        <f t="shared" si="39"/>
        <v>2.9526082509376064E-2</v>
      </c>
    </row>
    <row r="595" spans="1:10" ht="135" x14ac:dyDescent="0.25">
      <c r="C595" s="1" t="s">
        <v>1511</v>
      </c>
      <c r="D595">
        <v>12524</v>
      </c>
      <c r="E595">
        <v>2.64</v>
      </c>
      <c r="F595">
        <v>1.52</v>
      </c>
      <c r="G595">
        <v>3306.29</v>
      </c>
      <c r="H595" s="37">
        <v>6600</v>
      </c>
      <c r="I595" s="37">
        <f>H595/'Building data'!$R$6</f>
        <v>0.47426740058349259</v>
      </c>
      <c r="J595" s="60">
        <f t="shared" si="39"/>
        <v>4.5005114217524719E-3</v>
      </c>
    </row>
    <row r="596" spans="1:10" ht="150" x14ac:dyDescent="0.25">
      <c r="C596" s="1" t="s">
        <v>1487</v>
      </c>
      <c r="D596">
        <v>92857</v>
      </c>
      <c r="E596">
        <v>19.57</v>
      </c>
      <c r="F596">
        <v>11.28</v>
      </c>
      <c r="G596">
        <v>24514.33</v>
      </c>
      <c r="H596" s="37">
        <v>28700</v>
      </c>
      <c r="I596" s="37">
        <f>H596/'Building data'!$R$6</f>
        <v>2.0623446055676116</v>
      </c>
      <c r="J596" s="60">
        <f t="shared" si="39"/>
        <v>1.9570405727923627E-2</v>
      </c>
    </row>
    <row r="597" spans="1:10" ht="120" x14ac:dyDescent="0.25">
      <c r="A597" s="61"/>
      <c r="B597" s="61"/>
      <c r="C597" s="62" t="s">
        <v>1512</v>
      </c>
      <c r="D597" s="61">
        <v>15810</v>
      </c>
      <c r="E597" s="61">
        <v>3.33</v>
      </c>
      <c r="F597" s="61">
        <v>1.92</v>
      </c>
      <c r="G597" s="61">
        <v>4173.72</v>
      </c>
      <c r="H597" s="63">
        <v>6700</v>
      </c>
      <c r="I597" s="63">
        <f>H597/'Building data'!$R$6</f>
        <v>0.48145327028930307</v>
      </c>
      <c r="J597" s="60">
        <f t="shared" si="39"/>
        <v>4.5687009887487211E-3</v>
      </c>
    </row>
    <row r="598" spans="1:10" ht="18.75" customHeight="1" x14ac:dyDescent="0.25">
      <c r="A598" s="55" t="s">
        <v>1507</v>
      </c>
      <c r="B598" s="55" t="s">
        <v>1220</v>
      </c>
      <c r="C598" s="55"/>
      <c r="D598" s="55"/>
      <c r="E598" s="55"/>
      <c r="F598" s="55"/>
      <c r="G598" s="55"/>
      <c r="H598" s="55"/>
      <c r="I598" s="55"/>
      <c r="J598" s="60">
        <f t="shared" si="39"/>
        <v>0</v>
      </c>
    </row>
    <row r="599" spans="1:10" ht="255" x14ac:dyDescent="0.25">
      <c r="C599" s="1" t="s">
        <v>1266</v>
      </c>
      <c r="D599">
        <v>0</v>
      </c>
      <c r="E599">
        <v>0</v>
      </c>
      <c r="F599">
        <v>0</v>
      </c>
      <c r="G599">
        <v>0</v>
      </c>
      <c r="H599" s="37">
        <v>23800</v>
      </c>
      <c r="I599" s="37">
        <f>H599/'Building data'!$R$6</f>
        <v>1.7102369899828975</v>
      </c>
      <c r="J599" s="60">
        <f t="shared" si="39"/>
        <v>1.6229116945107397E-2</v>
      </c>
    </row>
    <row r="600" spans="1:10" ht="105" x14ac:dyDescent="0.25">
      <c r="C600" s="1" t="s">
        <v>1267</v>
      </c>
      <c r="D600">
        <v>29971</v>
      </c>
      <c r="E600">
        <v>6.32</v>
      </c>
      <c r="F600">
        <v>3.64</v>
      </c>
      <c r="G600">
        <v>7912.34</v>
      </c>
      <c r="H600" s="37">
        <v>8400</v>
      </c>
      <c r="I600" s="37">
        <f>H600/'Building data'!$R$6</f>
        <v>0.60361305528808151</v>
      </c>
      <c r="J600" s="60">
        <f t="shared" si="39"/>
        <v>5.7279236276849641E-3</v>
      </c>
    </row>
    <row r="601" spans="1:10" ht="409.5" x14ac:dyDescent="0.25">
      <c r="C601" s="1" t="s">
        <v>1513</v>
      </c>
      <c r="D601">
        <v>29789</v>
      </c>
      <c r="E601">
        <v>6.28</v>
      </c>
      <c r="F601">
        <v>3.62</v>
      </c>
      <c r="G601">
        <v>7864.3</v>
      </c>
      <c r="H601" s="37">
        <v>59000</v>
      </c>
      <c r="I601" s="37">
        <f>H601/'Building data'!$R$6</f>
        <v>4.2396631264281917</v>
      </c>
      <c r="J601" s="60">
        <f t="shared" si="39"/>
        <v>4.0231844527787247E-2</v>
      </c>
    </row>
    <row r="602" spans="1:10" ht="105" x14ac:dyDescent="0.25">
      <c r="C602" s="1" t="s">
        <v>1267</v>
      </c>
      <c r="D602">
        <v>9813</v>
      </c>
      <c r="E602">
        <v>2.0699999999999998</v>
      </c>
      <c r="F602">
        <v>1.19</v>
      </c>
      <c r="G602">
        <v>2590.63</v>
      </c>
      <c r="H602" s="37">
        <v>5400</v>
      </c>
      <c r="I602" s="37">
        <f>H602/'Building data'!$R$6</f>
        <v>0.38803696411376665</v>
      </c>
      <c r="J602" s="60">
        <f t="shared" si="39"/>
        <v>3.682236617797477E-3</v>
      </c>
    </row>
    <row r="603" spans="1:10" x14ac:dyDescent="0.25">
      <c r="G603" s="64" t="s">
        <v>1223</v>
      </c>
      <c r="H603" s="65">
        <f>SUM(H591:H602)</f>
        <v>235200</v>
      </c>
      <c r="I603" s="65">
        <f>H603/'Building data'!$R$6</f>
        <v>16.901165548066281</v>
      </c>
      <c r="J603" s="66"/>
    </row>
    <row r="606" spans="1:10" ht="18.75" customHeight="1" x14ac:dyDescent="0.25">
      <c r="A606" s="49" t="s">
        <v>1514</v>
      </c>
      <c r="B606" s="55" t="s">
        <v>6</v>
      </c>
      <c r="C606" s="55"/>
      <c r="D606" s="55"/>
      <c r="E606" s="55"/>
      <c r="F606" s="55"/>
      <c r="G606" s="55"/>
      <c r="H606" s="55"/>
      <c r="I606" s="49"/>
      <c r="J606" s="56"/>
    </row>
    <row r="607" spans="1:10" ht="210" x14ac:dyDescent="0.25">
      <c r="A607" s="57"/>
      <c r="B607" s="57"/>
      <c r="C607" s="58" t="s">
        <v>1515</v>
      </c>
      <c r="D607" s="57">
        <v>4482</v>
      </c>
      <c r="E607" s="57">
        <v>2.06</v>
      </c>
      <c r="F607" s="57">
        <v>1.1299999999999999</v>
      </c>
      <c r="G607" s="57">
        <v>1183.3499999999999</v>
      </c>
      <c r="H607" s="59">
        <v>3100</v>
      </c>
      <c r="I607" s="37">
        <f>H607/'Building data'!$R$6</f>
        <v>0.22276196088012531</v>
      </c>
      <c r="J607" s="60">
        <f t="shared" ref="J607:J622" si="40">H607/$H$14</f>
        <v>2.1138765768837367E-3</v>
      </c>
    </row>
    <row r="608" spans="1:10" ht="105" x14ac:dyDescent="0.25">
      <c r="C608" s="1" t="s">
        <v>1257</v>
      </c>
      <c r="D608">
        <v>8178</v>
      </c>
      <c r="E608">
        <v>3.76</v>
      </c>
      <c r="F608">
        <v>2.06</v>
      </c>
      <c r="G608">
        <v>2158.9</v>
      </c>
      <c r="H608" s="37">
        <v>9800</v>
      </c>
      <c r="I608" s="37">
        <f>H608/'Building data'!$R$6</f>
        <v>0.70421523116942841</v>
      </c>
      <c r="J608" s="60">
        <f t="shared" si="40"/>
        <v>6.6825775656324578E-3</v>
      </c>
    </row>
    <row r="609" spans="1:10" ht="90" x14ac:dyDescent="0.25">
      <c r="C609" s="1" t="s">
        <v>1516</v>
      </c>
      <c r="D609">
        <v>5641</v>
      </c>
      <c r="E609">
        <v>2.59</v>
      </c>
      <c r="F609">
        <v>1.42</v>
      </c>
      <c r="G609">
        <v>1489.3</v>
      </c>
      <c r="H609" s="37">
        <v>5000</v>
      </c>
      <c r="I609" s="37">
        <f>H609/'Building data'!$R$6</f>
        <v>0.35929348529052468</v>
      </c>
      <c r="J609" s="60">
        <f t="shared" si="40"/>
        <v>3.4094783498124785E-3</v>
      </c>
    </row>
    <row r="610" spans="1:10" ht="120" x14ac:dyDescent="0.25">
      <c r="C610" s="1" t="s">
        <v>1281</v>
      </c>
      <c r="D610">
        <v>6166</v>
      </c>
      <c r="E610">
        <v>2.83</v>
      </c>
      <c r="F610">
        <v>1.55</v>
      </c>
      <c r="G610">
        <v>1627.83</v>
      </c>
      <c r="H610" s="37">
        <v>10200</v>
      </c>
      <c r="I610" s="37">
        <f>H610/'Building data'!$R$6</f>
        <v>0.73295870999267032</v>
      </c>
      <c r="J610" s="60">
        <f t="shared" si="40"/>
        <v>6.9553358336174563E-3</v>
      </c>
    </row>
    <row r="611" spans="1:10" ht="180" x14ac:dyDescent="0.25">
      <c r="C611" s="1" t="s">
        <v>1483</v>
      </c>
      <c r="D611">
        <v>1443</v>
      </c>
      <c r="E611">
        <v>0.66</v>
      </c>
      <c r="F611">
        <v>0.36</v>
      </c>
      <c r="G611">
        <v>380.98</v>
      </c>
      <c r="H611" s="37">
        <v>11300</v>
      </c>
      <c r="I611" s="37">
        <f>H611/'Building data'!$R$6</f>
        <v>0.81200327675658579</v>
      </c>
      <c r="J611" s="60">
        <f t="shared" si="40"/>
        <v>7.7054210705762016E-3</v>
      </c>
    </row>
    <row r="612" spans="1:10" ht="240" x14ac:dyDescent="0.25">
      <c r="C612" s="1" t="s">
        <v>1517</v>
      </c>
      <c r="D612">
        <v>33345</v>
      </c>
      <c r="E612">
        <v>15.33</v>
      </c>
      <c r="F612">
        <v>8.41</v>
      </c>
      <c r="G612">
        <v>8803.01</v>
      </c>
      <c r="H612" s="37">
        <v>34000</v>
      </c>
      <c r="I612" s="37">
        <f>H612/'Building data'!$R$6</f>
        <v>2.443195699975568</v>
      </c>
      <c r="J612" s="60">
        <f t="shared" si="40"/>
        <v>2.3184452778724857E-2</v>
      </c>
    </row>
    <row r="613" spans="1:10" ht="315" x14ac:dyDescent="0.25">
      <c r="C613" s="1" t="s">
        <v>1518</v>
      </c>
      <c r="D613">
        <v>48323</v>
      </c>
      <c r="E613">
        <v>22.21</v>
      </c>
      <c r="F613">
        <v>12.19</v>
      </c>
      <c r="G613">
        <v>12757.14</v>
      </c>
      <c r="H613" s="37">
        <v>60200</v>
      </c>
      <c r="I613" s="37">
        <f>H613/'Building data'!$R$6</f>
        <v>4.3258935628979174</v>
      </c>
      <c r="J613" s="60">
        <f t="shared" si="40"/>
        <v>4.1050119331742241E-2</v>
      </c>
    </row>
    <row r="614" spans="1:10" ht="300" x14ac:dyDescent="0.25">
      <c r="C614" s="1" t="s">
        <v>1519</v>
      </c>
      <c r="D614">
        <v>14213</v>
      </c>
      <c r="E614">
        <v>6.53</v>
      </c>
      <c r="F614">
        <v>3.58</v>
      </c>
      <c r="G614">
        <v>3752.1</v>
      </c>
      <c r="H614" s="37">
        <v>20000</v>
      </c>
      <c r="I614" s="37">
        <f>H614/'Building data'!$R$6</f>
        <v>1.4371739411620987</v>
      </c>
      <c r="J614" s="60">
        <f t="shared" si="40"/>
        <v>1.3637913399249914E-2</v>
      </c>
    </row>
    <row r="615" spans="1:10" ht="135" x14ac:dyDescent="0.25">
      <c r="C615" s="1" t="s">
        <v>1520</v>
      </c>
      <c r="D615">
        <v>1421</v>
      </c>
      <c r="E615">
        <v>0.65</v>
      </c>
      <c r="F615">
        <v>0.36</v>
      </c>
      <c r="G615">
        <v>375.21</v>
      </c>
      <c r="H615" s="37">
        <v>1300</v>
      </c>
      <c r="I615" s="37">
        <f>H615/'Building data'!$R$6</f>
        <v>9.3416306175536423E-2</v>
      </c>
      <c r="J615" s="60">
        <f t="shared" si="40"/>
        <v>8.8646437095124444E-4</v>
      </c>
    </row>
    <row r="616" spans="1:10" ht="150" x14ac:dyDescent="0.25">
      <c r="C616" s="1" t="s">
        <v>1487</v>
      </c>
      <c r="D616">
        <v>19876</v>
      </c>
      <c r="E616">
        <v>9.14</v>
      </c>
      <c r="F616">
        <v>5.01</v>
      </c>
      <c r="G616">
        <v>5247.17</v>
      </c>
      <c r="H616" s="37">
        <v>6300</v>
      </c>
      <c r="I616" s="37">
        <f>H616/'Building data'!$R$6</f>
        <v>0.45270979146606111</v>
      </c>
      <c r="J616" s="60">
        <f t="shared" si="40"/>
        <v>4.2959427207637235E-3</v>
      </c>
    </row>
    <row r="617" spans="1:10" ht="120" x14ac:dyDescent="0.25">
      <c r="A617" s="61"/>
      <c r="B617" s="61"/>
      <c r="C617" s="62" t="s">
        <v>1521</v>
      </c>
      <c r="D617" s="61">
        <v>722</v>
      </c>
      <c r="E617" s="61">
        <v>0.33</v>
      </c>
      <c r="F617" s="61">
        <v>0.18</v>
      </c>
      <c r="G617" s="61">
        <v>190.49</v>
      </c>
      <c r="H617" s="63">
        <v>600</v>
      </c>
      <c r="I617" s="63">
        <f>H617/'Building data'!$R$6</f>
        <v>4.3115218234862966E-2</v>
      </c>
      <c r="J617" s="60">
        <f t="shared" si="40"/>
        <v>4.0913740197749747E-4</v>
      </c>
    </row>
    <row r="618" spans="1:10" ht="18.75" customHeight="1" x14ac:dyDescent="0.25">
      <c r="A618" s="55" t="s">
        <v>1514</v>
      </c>
      <c r="B618" s="55" t="s">
        <v>1220</v>
      </c>
      <c r="C618" s="55"/>
      <c r="D618" s="55"/>
      <c r="E618" s="55"/>
      <c r="F618" s="55"/>
      <c r="G618" s="55"/>
      <c r="H618" s="55"/>
      <c r="I618" s="55"/>
      <c r="J618" s="60">
        <f t="shared" si="40"/>
        <v>0</v>
      </c>
    </row>
    <row r="619" spans="1:10" ht="255" x14ac:dyDescent="0.25">
      <c r="C619" s="1" t="s">
        <v>1266</v>
      </c>
      <c r="D619">
        <v>0</v>
      </c>
      <c r="E619">
        <v>0</v>
      </c>
      <c r="F619">
        <v>0</v>
      </c>
      <c r="G619">
        <v>0</v>
      </c>
      <c r="H619" s="37">
        <v>10900</v>
      </c>
      <c r="I619" s="37">
        <f>H619/'Building data'!$R$6</f>
        <v>0.78325979793334388</v>
      </c>
      <c r="J619" s="60">
        <f t="shared" si="40"/>
        <v>7.4326628025912032E-3</v>
      </c>
    </row>
    <row r="620" spans="1:10" ht="105" x14ac:dyDescent="0.25">
      <c r="C620" s="1" t="s">
        <v>1267</v>
      </c>
      <c r="D620">
        <v>8563</v>
      </c>
      <c r="E620">
        <v>3.94</v>
      </c>
      <c r="F620">
        <v>2.16</v>
      </c>
      <c r="G620">
        <v>2260.63</v>
      </c>
      <c r="H620" s="37">
        <v>2400</v>
      </c>
      <c r="I620" s="37">
        <f>H620/'Building data'!$R$6</f>
        <v>0.17246087293945186</v>
      </c>
      <c r="J620" s="60">
        <f t="shared" si="40"/>
        <v>1.6365496079099899E-3</v>
      </c>
    </row>
    <row r="621" spans="1:10" ht="409.5" x14ac:dyDescent="0.25">
      <c r="C621" s="1" t="s">
        <v>1268</v>
      </c>
      <c r="D621">
        <v>4070</v>
      </c>
      <c r="E621">
        <v>1.87</v>
      </c>
      <c r="F621">
        <v>1.03</v>
      </c>
      <c r="G621">
        <v>1074.5899999999999</v>
      </c>
      <c r="H621" s="37">
        <v>21800</v>
      </c>
      <c r="I621" s="37">
        <f>H621/'Building data'!$R$6</f>
        <v>1.5665195958666878</v>
      </c>
      <c r="J621" s="60">
        <f t="shared" si="40"/>
        <v>1.4865325605182406E-2</v>
      </c>
    </row>
    <row r="622" spans="1:10" ht="105" x14ac:dyDescent="0.25">
      <c r="C622" s="1" t="s">
        <v>1267</v>
      </c>
      <c r="D622">
        <v>1226</v>
      </c>
      <c r="E622">
        <v>0.56000000000000005</v>
      </c>
      <c r="F622">
        <v>0.31</v>
      </c>
      <c r="G622">
        <v>323.66000000000003</v>
      </c>
      <c r="H622" s="37">
        <v>1400</v>
      </c>
      <c r="I622" s="37">
        <f>H622/'Building data'!$R$6</f>
        <v>0.10060217588134691</v>
      </c>
      <c r="J622" s="60">
        <f t="shared" si="40"/>
        <v>9.5465393794749406E-4</v>
      </c>
    </row>
    <row r="623" spans="1:10" x14ac:dyDescent="0.25">
      <c r="G623" s="64" t="s">
        <v>1223</v>
      </c>
      <c r="H623" s="65">
        <f>SUM(H607:H622)</f>
        <v>198300</v>
      </c>
      <c r="I623" s="65">
        <f>H623/'Building data'!$R$6</f>
        <v>14.249579626622209</v>
      </c>
      <c r="J623" s="66"/>
    </row>
    <row r="626" spans="1:10" ht="18.75" customHeight="1" x14ac:dyDescent="0.25">
      <c r="A626" s="49" t="s">
        <v>1522</v>
      </c>
      <c r="B626" s="55" t="s">
        <v>6</v>
      </c>
      <c r="C626" s="55"/>
      <c r="D626" s="55"/>
      <c r="E626" s="55"/>
      <c r="F626" s="55"/>
      <c r="G626" s="55"/>
      <c r="H626" s="55"/>
      <c r="I626" s="49"/>
      <c r="J626" s="56"/>
    </row>
    <row r="627" spans="1:10" ht="210" x14ac:dyDescent="0.25">
      <c r="A627" s="57"/>
      <c r="B627" s="57"/>
      <c r="C627" s="58" t="s">
        <v>1515</v>
      </c>
      <c r="D627" s="57">
        <v>22572</v>
      </c>
      <c r="E627" s="57">
        <v>2.71</v>
      </c>
      <c r="F627" s="57">
        <v>1.4</v>
      </c>
      <c r="G627" s="57">
        <v>5958.93</v>
      </c>
      <c r="H627" s="59">
        <v>14300</v>
      </c>
      <c r="I627" s="37">
        <f>H627/'Building data'!$R$6</f>
        <v>1.0275793679309007</v>
      </c>
      <c r="J627" s="60">
        <f t="shared" ref="J627:J641" si="41">H627/$H$14</f>
        <v>9.7511080804636892E-3</v>
      </c>
    </row>
    <row r="628" spans="1:10" ht="105" x14ac:dyDescent="0.25">
      <c r="C628" s="1" t="s">
        <v>1257</v>
      </c>
      <c r="D628">
        <v>48975</v>
      </c>
      <c r="E628">
        <v>5.89</v>
      </c>
      <c r="F628">
        <v>3.04</v>
      </c>
      <c r="G628">
        <v>12929.34</v>
      </c>
      <c r="H628" s="37">
        <v>70300</v>
      </c>
      <c r="I628" s="37">
        <f>H628/'Building data'!$R$6</f>
        <v>5.0516664031847771</v>
      </c>
      <c r="J628" s="60">
        <f t="shared" si="41"/>
        <v>4.7937265598363449E-2</v>
      </c>
    </row>
    <row r="629" spans="1:10" ht="120" x14ac:dyDescent="0.25">
      <c r="C629" s="1" t="s">
        <v>1281</v>
      </c>
      <c r="D629">
        <v>37397</v>
      </c>
      <c r="E629">
        <v>4.5</v>
      </c>
      <c r="F629">
        <v>2.3199999999999998</v>
      </c>
      <c r="G629">
        <v>9872.92</v>
      </c>
      <c r="H629" s="37">
        <v>43600</v>
      </c>
      <c r="I629" s="37">
        <f>H629/'Building data'!$R$6</f>
        <v>3.1330391917333755</v>
      </c>
      <c r="J629" s="60">
        <f t="shared" si="41"/>
        <v>2.9730651210364813E-2</v>
      </c>
    </row>
    <row r="630" spans="1:10" ht="180" x14ac:dyDescent="0.25">
      <c r="C630" s="1" t="s">
        <v>1483</v>
      </c>
      <c r="D630">
        <v>4581</v>
      </c>
      <c r="E630">
        <v>0.55000000000000004</v>
      </c>
      <c r="F630">
        <v>0.28000000000000003</v>
      </c>
      <c r="G630">
        <v>1209.3800000000001</v>
      </c>
      <c r="H630" s="37">
        <v>39200</v>
      </c>
      <c r="I630" s="37">
        <f>H630/'Building data'!$R$6</f>
        <v>2.8168609246777137</v>
      </c>
      <c r="J630" s="60">
        <f t="shared" si="41"/>
        <v>2.6730310262529831E-2</v>
      </c>
    </row>
    <row r="631" spans="1:10" ht="120" x14ac:dyDescent="0.25">
      <c r="C631" s="1" t="s">
        <v>1523</v>
      </c>
      <c r="D631">
        <v>83873</v>
      </c>
      <c r="E631">
        <v>10.08</v>
      </c>
      <c r="F631">
        <v>5.21</v>
      </c>
      <c r="G631">
        <v>22142.6</v>
      </c>
      <c r="H631" s="37">
        <v>81300</v>
      </c>
      <c r="I631" s="37">
        <f>H631/'Building data'!$R$6</f>
        <v>5.8421120708239318</v>
      </c>
      <c r="J631" s="60">
        <f t="shared" si="41"/>
        <v>5.5438117967950902E-2</v>
      </c>
    </row>
    <row r="632" spans="1:10" ht="315" x14ac:dyDescent="0.25">
      <c r="C632" s="1" t="s">
        <v>1518</v>
      </c>
      <c r="D632">
        <v>208060</v>
      </c>
      <c r="E632">
        <v>25.02</v>
      </c>
      <c r="F632">
        <v>12.92</v>
      </c>
      <c r="G632">
        <v>54927.72</v>
      </c>
      <c r="H632" s="37">
        <v>233400</v>
      </c>
      <c r="I632" s="37">
        <f>H632/'Building data'!$R$6</f>
        <v>16.771819893361691</v>
      </c>
      <c r="J632" s="60">
        <f t="shared" si="41"/>
        <v>0.1591544493692465</v>
      </c>
    </row>
    <row r="633" spans="1:10" ht="300" x14ac:dyDescent="0.25">
      <c r="C633" s="1" t="s">
        <v>1519</v>
      </c>
      <c r="D633">
        <v>56054</v>
      </c>
      <c r="E633">
        <v>6.74</v>
      </c>
      <c r="F633">
        <v>3.48</v>
      </c>
      <c r="G633">
        <v>14798.38</v>
      </c>
      <c r="H633" s="37">
        <v>75700</v>
      </c>
      <c r="I633" s="37">
        <f>H633/'Building data'!$R$6</f>
        <v>5.4397033672985442</v>
      </c>
      <c r="J633" s="60">
        <f t="shared" si="41"/>
        <v>5.1619502216160927E-2</v>
      </c>
    </row>
    <row r="634" spans="1:10" ht="135" x14ac:dyDescent="0.25">
      <c r="C634" s="1" t="s">
        <v>1520</v>
      </c>
      <c r="D634">
        <v>7080</v>
      </c>
      <c r="E634">
        <v>0.85</v>
      </c>
      <c r="F634">
        <v>0.44</v>
      </c>
      <c r="G634">
        <v>1869.04</v>
      </c>
      <c r="H634" s="37">
        <v>5900</v>
      </c>
      <c r="I634" s="37">
        <f>H634/'Building data'!$R$6</f>
        <v>0.42396631264281914</v>
      </c>
      <c r="J634" s="60">
        <f t="shared" si="41"/>
        <v>4.0231844527787251E-3</v>
      </c>
    </row>
    <row r="635" spans="1:10" ht="150" x14ac:dyDescent="0.25">
      <c r="C635" s="1" t="s">
        <v>1524</v>
      </c>
      <c r="D635">
        <v>105029</v>
      </c>
      <c r="E635">
        <v>12.63</v>
      </c>
      <c r="F635">
        <v>6.52</v>
      </c>
      <c r="G635">
        <v>27727.72</v>
      </c>
      <c r="H635" s="37">
        <v>22800</v>
      </c>
      <c r="I635" s="37">
        <f>H635/'Building data'!$R$6</f>
        <v>1.6383782929247925</v>
      </c>
      <c r="J635" s="60">
        <f t="shared" si="41"/>
        <v>1.5547221275144903E-2</v>
      </c>
    </row>
    <row r="636" spans="1:10" ht="120" x14ac:dyDescent="0.25">
      <c r="A636" s="61"/>
      <c r="B636" s="61"/>
      <c r="C636" s="62" t="s">
        <v>1525</v>
      </c>
      <c r="D636" s="61">
        <v>8829</v>
      </c>
      <c r="E636" s="61">
        <v>1.06</v>
      </c>
      <c r="F636" s="61">
        <v>0.55000000000000004</v>
      </c>
      <c r="G636" s="61">
        <v>2330.8000000000002</v>
      </c>
      <c r="H636" s="63">
        <v>6300</v>
      </c>
      <c r="I636" s="63">
        <f>H636/'Building data'!$R$6</f>
        <v>0.45270979146606111</v>
      </c>
      <c r="J636" s="60">
        <f t="shared" si="41"/>
        <v>4.2959427207637235E-3</v>
      </c>
    </row>
    <row r="637" spans="1:10" ht="18.75" customHeight="1" x14ac:dyDescent="0.25">
      <c r="A637" s="55" t="s">
        <v>1522</v>
      </c>
      <c r="B637" s="55" t="s">
        <v>1220</v>
      </c>
      <c r="C637" s="55"/>
      <c r="D637" s="55"/>
      <c r="E637" s="55"/>
      <c r="F637" s="55"/>
      <c r="G637" s="55"/>
      <c r="H637" s="55"/>
      <c r="I637" s="55"/>
      <c r="J637" s="60">
        <f t="shared" si="41"/>
        <v>0</v>
      </c>
    </row>
    <row r="638" spans="1:10" ht="255" x14ac:dyDescent="0.25">
      <c r="C638" s="1" t="s">
        <v>1266</v>
      </c>
      <c r="D638">
        <v>0</v>
      </c>
      <c r="E638">
        <v>0</v>
      </c>
      <c r="F638">
        <v>0</v>
      </c>
      <c r="G638">
        <v>0</v>
      </c>
      <c r="H638" s="37">
        <v>41600</v>
      </c>
      <c r="I638" s="37">
        <f>H638/'Building data'!$R$6</f>
        <v>2.9893217976171655</v>
      </c>
      <c r="J638" s="60">
        <f t="shared" si="41"/>
        <v>2.8366859870439822E-2</v>
      </c>
    </row>
    <row r="639" spans="1:10" ht="105" x14ac:dyDescent="0.25">
      <c r="C639" s="1" t="s">
        <v>1267</v>
      </c>
      <c r="D639">
        <v>34253</v>
      </c>
      <c r="E639">
        <v>4.12</v>
      </c>
      <c r="F639">
        <v>2.13</v>
      </c>
      <c r="G639">
        <v>9042.7900000000009</v>
      </c>
      <c r="H639" s="37">
        <v>4800</v>
      </c>
      <c r="I639" s="37">
        <f>H639/'Building data'!$R$6</f>
        <v>0.34492174587890373</v>
      </c>
      <c r="J639" s="60">
        <f t="shared" si="41"/>
        <v>3.2730992158199797E-3</v>
      </c>
    </row>
    <row r="640" spans="1:10" ht="409.5" x14ac:dyDescent="0.25">
      <c r="C640" s="1" t="s">
        <v>1268</v>
      </c>
      <c r="D640">
        <v>15886</v>
      </c>
      <c r="E640">
        <v>1.91</v>
      </c>
      <c r="F640">
        <v>0.99</v>
      </c>
      <c r="G640">
        <v>4193.8599999999997</v>
      </c>
      <c r="H640" s="37">
        <v>85100</v>
      </c>
      <c r="I640" s="37">
        <f>H640/'Building data'!$R$6</f>
        <v>6.1151751196447304</v>
      </c>
      <c r="J640" s="60">
        <f t="shared" si="41"/>
        <v>5.8029321513808386E-2</v>
      </c>
    </row>
    <row r="641" spans="1:10" ht="105" x14ac:dyDescent="0.25">
      <c r="C641" s="1" t="s">
        <v>1267</v>
      </c>
      <c r="D641">
        <v>9435</v>
      </c>
      <c r="E641">
        <v>1.1299999999999999</v>
      </c>
      <c r="F641">
        <v>0.59</v>
      </c>
      <c r="G641">
        <v>2490.84</v>
      </c>
      <c r="H641" s="37">
        <v>5400</v>
      </c>
      <c r="I641" s="37">
        <f>H641/'Building data'!$R$6</f>
        <v>0.38803696411376665</v>
      </c>
      <c r="J641" s="60">
        <f t="shared" si="41"/>
        <v>3.682236617797477E-3</v>
      </c>
    </row>
    <row r="642" spans="1:10" x14ac:dyDescent="0.25">
      <c r="G642" s="64" t="s">
        <v>1223</v>
      </c>
      <c r="H642" s="65">
        <f>SUM(H627:H641)</f>
        <v>729700</v>
      </c>
      <c r="I642" s="65">
        <f>H642/'Building data'!$R$6</f>
        <v>52.435291243299176</v>
      </c>
      <c r="J642" s="66"/>
    </row>
    <row r="645" spans="1:10" ht="18.75" customHeight="1" x14ac:dyDescent="0.25">
      <c r="A645" s="49" t="s">
        <v>1526</v>
      </c>
      <c r="B645" s="55" t="s">
        <v>6</v>
      </c>
      <c r="C645" s="55"/>
      <c r="D645" s="55"/>
      <c r="E645" s="55"/>
      <c r="F645" s="55"/>
      <c r="G645" s="55"/>
      <c r="H645" s="55"/>
      <c r="I645" s="49"/>
      <c r="J645" s="56"/>
    </row>
    <row r="646" spans="1:10" ht="120" x14ac:dyDescent="0.25">
      <c r="A646" s="57"/>
      <c r="B646" s="57"/>
      <c r="C646" s="58" t="s">
        <v>1527</v>
      </c>
      <c r="D646" s="57">
        <v>308</v>
      </c>
      <c r="E646" s="57">
        <v>0.56000000000000005</v>
      </c>
      <c r="F646" s="57">
        <v>0.28999999999999998</v>
      </c>
      <c r="G646" s="57">
        <v>81.209999999999994</v>
      </c>
      <c r="H646" s="59">
        <v>600</v>
      </c>
      <c r="I646" s="37">
        <f>H646/'Building data'!$R$6</f>
        <v>4.3115218234862966E-2</v>
      </c>
      <c r="J646" s="60">
        <f t="shared" ref="J646:J655" si="42">H646/$H$14</f>
        <v>4.0913740197749747E-4</v>
      </c>
    </row>
    <row r="647" spans="1:10" ht="105" x14ac:dyDescent="0.25">
      <c r="C647" s="1" t="s">
        <v>1257</v>
      </c>
      <c r="D647">
        <v>3806</v>
      </c>
      <c r="E647">
        <v>6.94</v>
      </c>
      <c r="F647">
        <v>3.58</v>
      </c>
      <c r="G647">
        <v>1004.91</v>
      </c>
      <c r="H647" s="37">
        <v>5900</v>
      </c>
      <c r="I647" s="37">
        <f>H647/'Building data'!$R$6</f>
        <v>0.42396631264281914</v>
      </c>
      <c r="J647" s="60">
        <f t="shared" si="42"/>
        <v>4.0231844527787251E-3</v>
      </c>
    </row>
    <row r="648" spans="1:10" ht="120" x14ac:dyDescent="0.25">
      <c r="C648" s="1" t="s">
        <v>1281</v>
      </c>
      <c r="D648">
        <v>2279</v>
      </c>
      <c r="E648">
        <v>4.16</v>
      </c>
      <c r="F648">
        <v>2.14</v>
      </c>
      <c r="G648">
        <v>601.79</v>
      </c>
      <c r="H648" s="37">
        <v>8400</v>
      </c>
      <c r="I648" s="37">
        <f>H648/'Building data'!$R$6</f>
        <v>0.60361305528808151</v>
      </c>
      <c r="J648" s="60">
        <f t="shared" si="42"/>
        <v>5.7279236276849641E-3</v>
      </c>
    </row>
    <row r="649" spans="1:10" ht="180" x14ac:dyDescent="0.25">
      <c r="C649" s="1" t="s">
        <v>1483</v>
      </c>
      <c r="D649">
        <v>2247</v>
      </c>
      <c r="E649">
        <v>4.0999999999999996</v>
      </c>
      <c r="F649">
        <v>2.11</v>
      </c>
      <c r="G649">
        <v>593.09</v>
      </c>
      <c r="H649" s="37">
        <v>5400</v>
      </c>
      <c r="I649" s="37">
        <f>H649/'Building data'!$R$6</f>
        <v>0.38803696411376665</v>
      </c>
      <c r="J649" s="60">
        <f t="shared" si="42"/>
        <v>3.682236617797477E-3</v>
      </c>
    </row>
    <row r="650" spans="1:10" ht="270" x14ac:dyDescent="0.25">
      <c r="C650" s="1" t="s">
        <v>1528</v>
      </c>
      <c r="D650">
        <v>45705</v>
      </c>
      <c r="E650">
        <v>83.33</v>
      </c>
      <c r="F650">
        <v>42.93</v>
      </c>
      <c r="G650">
        <v>12066.19</v>
      </c>
      <c r="H650" s="37">
        <v>41100</v>
      </c>
      <c r="I650" s="37">
        <f>H650/'Building data'!$R$6</f>
        <v>2.9533924490881129</v>
      </c>
      <c r="J650" s="60">
        <f t="shared" si="42"/>
        <v>2.8025912035458574E-2</v>
      </c>
    </row>
    <row r="651" spans="1:10" ht="150" x14ac:dyDescent="0.25">
      <c r="A651" s="61"/>
      <c r="B651" s="61"/>
      <c r="C651" s="62" t="s">
        <v>1284</v>
      </c>
      <c r="D651" s="61">
        <v>12622</v>
      </c>
      <c r="E651" s="61">
        <v>23.01</v>
      </c>
      <c r="F651" s="61">
        <v>11.86</v>
      </c>
      <c r="G651" s="61">
        <v>3332.3</v>
      </c>
      <c r="H651" s="63">
        <v>5200</v>
      </c>
      <c r="I651" s="63">
        <f>H651/'Building data'!$R$6</f>
        <v>0.37366522470214569</v>
      </c>
      <c r="J651" s="60">
        <f t="shared" si="42"/>
        <v>3.5458574838049778E-3</v>
      </c>
    </row>
    <row r="652" spans="1:10" ht="18.75" customHeight="1" x14ac:dyDescent="0.25">
      <c r="A652" s="55" t="s">
        <v>1526</v>
      </c>
      <c r="B652" s="55" t="s">
        <v>1220</v>
      </c>
      <c r="C652" s="55"/>
      <c r="D652" s="55"/>
      <c r="E652" s="55"/>
      <c r="F652" s="55"/>
      <c r="G652" s="55"/>
      <c r="H652" s="55"/>
      <c r="I652" s="55"/>
      <c r="J652" s="60">
        <f t="shared" si="42"/>
        <v>0</v>
      </c>
    </row>
    <row r="653" spans="1:10" ht="255" x14ac:dyDescent="0.25">
      <c r="C653" s="1" t="s">
        <v>1266</v>
      </c>
      <c r="D653">
        <v>0</v>
      </c>
      <c r="E653">
        <v>0</v>
      </c>
      <c r="F653">
        <v>0</v>
      </c>
      <c r="G653">
        <v>0</v>
      </c>
      <c r="H653" s="37">
        <v>2900</v>
      </c>
      <c r="I653" s="37">
        <f>H653/'Building data'!$R$6</f>
        <v>0.20839022146850433</v>
      </c>
      <c r="J653" s="60">
        <f t="shared" si="42"/>
        <v>1.9774974428912375E-3</v>
      </c>
    </row>
    <row r="654" spans="1:10" ht="105" x14ac:dyDescent="0.25">
      <c r="C654" s="1" t="s">
        <v>1267</v>
      </c>
      <c r="D654">
        <v>4156</v>
      </c>
      <c r="E654">
        <v>7.58</v>
      </c>
      <c r="F654">
        <v>3.9</v>
      </c>
      <c r="G654">
        <v>1097.18</v>
      </c>
      <c r="H654" s="37">
        <v>2100</v>
      </c>
      <c r="I654" s="37">
        <f>H654/'Building data'!$R$6</f>
        <v>0.15090326382202038</v>
      </c>
      <c r="J654" s="60">
        <f t="shared" si="42"/>
        <v>1.431980906921241E-3</v>
      </c>
    </row>
    <row r="655" spans="1:10" ht="300" x14ac:dyDescent="0.25">
      <c r="C655" s="1" t="s">
        <v>1529</v>
      </c>
      <c r="D655">
        <v>1277</v>
      </c>
      <c r="E655">
        <v>2.33</v>
      </c>
      <c r="F655">
        <v>1.2</v>
      </c>
      <c r="G655">
        <v>337.25</v>
      </c>
      <c r="H655" s="37">
        <v>9800</v>
      </c>
      <c r="I655" s="37">
        <f>H655/'Building data'!$R$6</f>
        <v>0.70421523116942841</v>
      </c>
      <c r="J655" s="60">
        <f t="shared" si="42"/>
        <v>6.6825775656324578E-3</v>
      </c>
    </row>
    <row r="656" spans="1:10" x14ac:dyDescent="0.25">
      <c r="G656" s="64" t="s">
        <v>1223</v>
      </c>
      <c r="H656" s="65">
        <f>SUM(H646:H655)</f>
        <v>81400</v>
      </c>
      <c r="I656" s="65">
        <f>H656/'Building data'!$R$6</f>
        <v>5.8492979405297421</v>
      </c>
      <c r="J656" s="66"/>
    </row>
    <row r="659" spans="1:10" ht="18.75" customHeight="1" x14ac:dyDescent="0.25">
      <c r="A659" s="49" t="s">
        <v>1530</v>
      </c>
      <c r="B659" s="55" t="s">
        <v>6</v>
      </c>
      <c r="C659" s="55"/>
      <c r="D659" s="55"/>
      <c r="E659" s="55"/>
      <c r="F659" s="55"/>
      <c r="G659" s="55"/>
      <c r="H659" s="55"/>
      <c r="I659" s="49"/>
      <c r="J659" s="56"/>
    </row>
    <row r="660" spans="1:10" ht="255" x14ac:dyDescent="0.25">
      <c r="A660" s="57"/>
      <c r="B660" s="57"/>
      <c r="C660" s="58" t="s">
        <v>1531</v>
      </c>
      <c r="D660" s="57">
        <v>33286.46</v>
      </c>
      <c r="E660" s="57">
        <v>16.2</v>
      </c>
      <c r="F660" s="57">
        <v>9.1199999999999992</v>
      </c>
      <c r="G660" s="57">
        <v>8790</v>
      </c>
      <c r="H660" s="59">
        <v>21900</v>
      </c>
      <c r="I660" s="37">
        <f>H660/'Building data'!$R$6</f>
        <v>1.5737054655724982</v>
      </c>
      <c r="J660" s="60">
        <f t="shared" ref="J660:J668" si="43">H660/$H$14</f>
        <v>1.4933515172178656E-2</v>
      </c>
    </row>
    <row r="661" spans="1:10" ht="345" x14ac:dyDescent="0.25">
      <c r="C661" s="1" t="s">
        <v>1532</v>
      </c>
      <c r="D661">
        <v>8280.52</v>
      </c>
      <c r="E661">
        <v>4.03</v>
      </c>
      <c r="F661">
        <v>2.27</v>
      </c>
      <c r="G661">
        <v>2184</v>
      </c>
      <c r="H661" s="37">
        <v>9200</v>
      </c>
      <c r="I661" s="37">
        <f>H661/'Building data'!$R$6</f>
        <v>0.66110001293456544</v>
      </c>
      <c r="J661" s="60">
        <f t="shared" si="43"/>
        <v>6.273440163654961E-3</v>
      </c>
    </row>
    <row r="662" spans="1:10" ht="135" x14ac:dyDescent="0.25">
      <c r="C662" s="1" t="s">
        <v>1533</v>
      </c>
      <c r="D662">
        <v>77216.38</v>
      </c>
      <c r="E662">
        <v>37.58</v>
      </c>
      <c r="F662">
        <v>21.16</v>
      </c>
      <c r="G662">
        <v>20390</v>
      </c>
      <c r="H662" s="37">
        <v>70200</v>
      </c>
      <c r="I662" s="37">
        <f>H662/'Building data'!$R$6</f>
        <v>5.0444805334789669</v>
      </c>
      <c r="J662" s="60">
        <f t="shared" si="43"/>
        <v>4.7869076031367204E-2</v>
      </c>
    </row>
    <row r="663" spans="1:10" ht="120" x14ac:dyDescent="0.25">
      <c r="C663" s="1" t="s">
        <v>1534</v>
      </c>
      <c r="D663">
        <v>25868.92</v>
      </c>
      <c r="E663">
        <v>12.59</v>
      </c>
      <c r="F663">
        <v>7.09</v>
      </c>
      <c r="G663">
        <v>6830</v>
      </c>
      <c r="H663" s="37">
        <v>23300</v>
      </c>
      <c r="I663" s="37">
        <f>H663/'Building data'!$R$6</f>
        <v>1.6743076414538451</v>
      </c>
      <c r="J663" s="60">
        <f t="shared" si="43"/>
        <v>1.5888169110126152E-2</v>
      </c>
    </row>
    <row r="664" spans="1:10" ht="90" x14ac:dyDescent="0.25">
      <c r="A664" s="61"/>
      <c r="B664" s="61"/>
      <c r="C664" s="62" t="s">
        <v>1535</v>
      </c>
      <c r="D664" s="61">
        <v>10294.15</v>
      </c>
      <c r="E664" s="61">
        <v>5.01</v>
      </c>
      <c r="F664" s="61">
        <v>2.82</v>
      </c>
      <c r="G664" s="61">
        <v>2717</v>
      </c>
      <c r="H664" s="63">
        <v>17800</v>
      </c>
      <c r="I664" s="63">
        <f>H664/'Building data'!$R$6</f>
        <v>1.279084807634268</v>
      </c>
      <c r="J664" s="60">
        <f t="shared" si="43"/>
        <v>1.2137742925332424E-2</v>
      </c>
    </row>
    <row r="665" spans="1:10" ht="18.75" customHeight="1" x14ac:dyDescent="0.25">
      <c r="A665" s="55" t="s">
        <v>1530</v>
      </c>
      <c r="B665" s="55" t="s">
        <v>1220</v>
      </c>
      <c r="C665" s="55"/>
      <c r="D665" s="55"/>
      <c r="E665" s="55"/>
      <c r="F665" s="55"/>
      <c r="G665" s="55"/>
      <c r="H665" s="55"/>
      <c r="I665" s="55"/>
      <c r="J665" s="60">
        <f t="shared" si="43"/>
        <v>0</v>
      </c>
    </row>
    <row r="666" spans="1:10" ht="180" x14ac:dyDescent="0.25">
      <c r="C666" s="1" t="s">
        <v>1536</v>
      </c>
      <c r="D666">
        <v>7109.33</v>
      </c>
      <c r="E666">
        <v>3.46</v>
      </c>
      <c r="F666">
        <v>1.95</v>
      </c>
      <c r="G666">
        <v>1876</v>
      </c>
      <c r="H666" s="37">
        <v>9900</v>
      </c>
      <c r="I666" s="37">
        <f>H666/'Building data'!$R$6</f>
        <v>0.71140110087523889</v>
      </c>
      <c r="J666" s="60">
        <f t="shared" si="43"/>
        <v>6.7507671326287079E-3</v>
      </c>
    </row>
    <row r="667" spans="1:10" ht="165" x14ac:dyDescent="0.25">
      <c r="C667" s="1" t="s">
        <v>1537</v>
      </c>
      <c r="D667">
        <v>16191.19</v>
      </c>
      <c r="E667">
        <v>7.88</v>
      </c>
      <c r="F667">
        <v>4.4400000000000004</v>
      </c>
      <c r="G667">
        <v>4272</v>
      </c>
      <c r="H667" s="37">
        <v>24900</v>
      </c>
      <c r="I667" s="37">
        <f>H667/'Building data'!$R$6</f>
        <v>1.789281556746813</v>
      </c>
      <c r="J667" s="60">
        <f t="shared" si="43"/>
        <v>1.6979202182066142E-2</v>
      </c>
    </row>
    <row r="668" spans="1:10" ht="375" x14ac:dyDescent="0.25">
      <c r="C668" s="1" t="s">
        <v>1538</v>
      </c>
      <c r="D668">
        <v>13437.87</v>
      </c>
      <c r="E668">
        <v>6.54</v>
      </c>
      <c r="F668">
        <v>3.68</v>
      </c>
      <c r="G668">
        <v>3549</v>
      </c>
      <c r="H668" s="37">
        <v>87000</v>
      </c>
      <c r="I668" s="37">
        <f>H668/'Building data'!$R$6</f>
        <v>6.2517066440551297</v>
      </c>
      <c r="J668" s="60">
        <f t="shared" si="43"/>
        <v>5.9324923286737129E-2</v>
      </c>
    </row>
    <row r="669" spans="1:10" x14ac:dyDescent="0.25">
      <c r="G669" s="64" t="s">
        <v>1223</v>
      </c>
      <c r="H669" s="65">
        <f>SUM(H660:H668)</f>
        <v>264200</v>
      </c>
      <c r="I669" s="65">
        <f>H669/'Building data'!$R$6</f>
        <v>18.985067762751324</v>
      </c>
      <c r="J669" s="66"/>
    </row>
    <row r="672" spans="1:10" ht="18.75" customHeight="1" x14ac:dyDescent="0.25">
      <c r="A672" s="49" t="s">
        <v>1539</v>
      </c>
      <c r="B672" s="55" t="s">
        <v>6</v>
      </c>
      <c r="C672" s="55"/>
      <c r="D672" s="55"/>
      <c r="E672" s="55"/>
      <c r="F672" s="55"/>
      <c r="G672" s="55"/>
      <c r="H672" s="55"/>
      <c r="I672" s="49"/>
      <c r="J672" s="56"/>
    </row>
    <row r="673" spans="1:10" ht="240" x14ac:dyDescent="0.25">
      <c r="A673" s="57"/>
      <c r="B673" s="57"/>
      <c r="C673" s="58" t="s">
        <v>1540</v>
      </c>
      <c r="D673" s="57">
        <v>12134.73</v>
      </c>
      <c r="E673" s="57">
        <v>51.88</v>
      </c>
      <c r="F673" s="57">
        <v>21.57</v>
      </c>
      <c r="G673" s="57">
        <v>2745</v>
      </c>
      <c r="H673" s="59">
        <v>3800</v>
      </c>
      <c r="I673" s="37">
        <f>H673/'Building data'!$R$6</f>
        <v>0.27306304882079879</v>
      </c>
      <c r="J673" s="60">
        <f t="shared" ref="J673:J680" si="44">H673/$H$14</f>
        <v>2.5912035458574836E-3</v>
      </c>
    </row>
    <row r="674" spans="1:10" ht="345" x14ac:dyDescent="0.25">
      <c r="C674" s="1" t="s">
        <v>1541</v>
      </c>
      <c r="D674">
        <v>2603.31</v>
      </c>
      <c r="E674">
        <v>11.13</v>
      </c>
      <c r="F674">
        <v>4.63</v>
      </c>
      <c r="G674">
        <v>589</v>
      </c>
      <c r="H674" s="37">
        <v>7500</v>
      </c>
      <c r="I674" s="37">
        <f>H674/'Building data'!$R$6</f>
        <v>0.538940227935787</v>
      </c>
      <c r="J674" s="60">
        <f t="shared" si="44"/>
        <v>5.114217524718718E-3</v>
      </c>
    </row>
    <row r="675" spans="1:10" ht="135" x14ac:dyDescent="0.25">
      <c r="C675" s="1" t="s">
        <v>1542</v>
      </c>
      <c r="D675">
        <v>8890.5400000000009</v>
      </c>
      <c r="E675">
        <v>38.01</v>
      </c>
      <c r="F675">
        <v>15.8</v>
      </c>
      <c r="G675">
        <v>2012</v>
      </c>
      <c r="H675" s="37">
        <v>11100</v>
      </c>
      <c r="I675" s="37">
        <f>H675/'Building data'!$R$6</f>
        <v>0.79763153734496484</v>
      </c>
      <c r="J675" s="60">
        <f t="shared" si="44"/>
        <v>7.5690419365837024E-3</v>
      </c>
    </row>
    <row r="676" spans="1:10" ht="120" x14ac:dyDescent="0.25">
      <c r="C676" s="1" t="s">
        <v>1543</v>
      </c>
      <c r="D676">
        <v>8221.59</v>
      </c>
      <c r="E676">
        <v>35.15</v>
      </c>
      <c r="F676">
        <v>14.61</v>
      </c>
      <c r="G676">
        <v>1860</v>
      </c>
      <c r="H676" s="37">
        <v>9700</v>
      </c>
      <c r="I676" s="37">
        <f>H676/'Building data'!$R$6</f>
        <v>0.69702936146361794</v>
      </c>
      <c r="J676" s="60">
        <f t="shared" si="44"/>
        <v>6.6143879986362087E-3</v>
      </c>
    </row>
    <row r="677" spans="1:10" ht="105" x14ac:dyDescent="0.25">
      <c r="C677" s="1" t="s">
        <v>1544</v>
      </c>
      <c r="D677">
        <v>1391.71</v>
      </c>
      <c r="E677">
        <v>5.95</v>
      </c>
      <c r="F677">
        <v>2.4700000000000002</v>
      </c>
      <c r="G677">
        <v>315</v>
      </c>
      <c r="H677" s="37">
        <v>1500</v>
      </c>
      <c r="I677" s="37">
        <f>H677/'Building data'!$R$6</f>
        <v>0.10778804558715741</v>
      </c>
      <c r="J677" s="60">
        <f t="shared" si="44"/>
        <v>1.0228435049437436E-3</v>
      </c>
    </row>
    <row r="678" spans="1:10" ht="90" x14ac:dyDescent="0.25">
      <c r="A678" s="61"/>
      <c r="B678" s="61"/>
      <c r="C678" s="62" t="s">
        <v>1545</v>
      </c>
      <c r="D678" s="61">
        <v>222.21</v>
      </c>
      <c r="E678" s="61">
        <v>0.95</v>
      </c>
      <c r="F678" s="61">
        <v>0.39</v>
      </c>
      <c r="G678" s="61">
        <v>50</v>
      </c>
      <c r="H678" s="63">
        <v>1400</v>
      </c>
      <c r="I678" s="63">
        <f>H678/'Building data'!$R$6</f>
        <v>0.10060217588134691</v>
      </c>
      <c r="J678" s="60">
        <f t="shared" si="44"/>
        <v>9.5465393794749406E-4</v>
      </c>
    </row>
    <row r="679" spans="1:10" ht="18.75" customHeight="1" x14ac:dyDescent="0.25">
      <c r="A679" s="55" t="s">
        <v>1539</v>
      </c>
      <c r="B679" s="55" t="s">
        <v>1220</v>
      </c>
      <c r="C679" s="55"/>
      <c r="D679" s="55"/>
      <c r="E679" s="55"/>
      <c r="F679" s="55"/>
      <c r="G679" s="55"/>
      <c r="H679" s="55"/>
      <c r="I679" s="55"/>
      <c r="J679" s="60">
        <f t="shared" si="44"/>
        <v>0</v>
      </c>
    </row>
    <row r="680" spans="1:10" x14ac:dyDescent="0.25">
      <c r="H680" s="37"/>
      <c r="I680" s="37">
        <f>H680/'Building data'!$R$6</f>
        <v>0</v>
      </c>
      <c r="J680" s="60">
        <f t="shared" si="44"/>
        <v>0</v>
      </c>
    </row>
    <row r="681" spans="1:10" x14ac:dyDescent="0.25">
      <c r="G681" s="64" t="s">
        <v>1223</v>
      </c>
      <c r="H681" s="65">
        <f>SUM(H673:H680)</f>
        <v>35000</v>
      </c>
      <c r="I681" s="65">
        <f>H681/'Building data'!$R$6</f>
        <v>2.5150543970336727</v>
      </c>
      <c r="J681" s="66"/>
    </row>
    <row r="684" spans="1:10" ht="18.75" customHeight="1" x14ac:dyDescent="0.25">
      <c r="A684" s="49" t="s">
        <v>1546</v>
      </c>
      <c r="B684" s="55" t="s">
        <v>6</v>
      </c>
      <c r="C684" s="55"/>
      <c r="D684" s="55"/>
      <c r="E684" s="55"/>
      <c r="F684" s="55"/>
      <c r="G684" s="55"/>
      <c r="H684" s="55"/>
      <c r="I684" s="49"/>
      <c r="J684" s="56"/>
    </row>
    <row r="685" spans="1:10" ht="210" x14ac:dyDescent="0.25">
      <c r="A685" s="57"/>
      <c r="B685" s="57"/>
      <c r="C685" s="58" t="s">
        <v>1547</v>
      </c>
      <c r="D685" s="57">
        <v>43662.51</v>
      </c>
      <c r="E685" s="57">
        <v>7.9</v>
      </c>
      <c r="F685" s="57">
        <v>4.8499999999999996</v>
      </c>
      <c r="G685" s="57">
        <v>11529</v>
      </c>
      <c r="H685" s="59">
        <v>33600</v>
      </c>
      <c r="I685" s="37">
        <f>H685/'Building data'!$R$6</f>
        <v>2.4144522211523261</v>
      </c>
      <c r="J685" s="60">
        <f t="shared" ref="J685:J694" si="45">H685/$H$14</f>
        <v>2.2911694510739856E-2</v>
      </c>
    </row>
    <row r="686" spans="1:10" ht="345" x14ac:dyDescent="0.25">
      <c r="C686" s="1" t="s">
        <v>1548</v>
      </c>
      <c r="D686">
        <v>10169.5</v>
      </c>
      <c r="E686">
        <v>1.84</v>
      </c>
      <c r="F686">
        <v>1.1299999999999999</v>
      </c>
      <c r="G686">
        <v>2689</v>
      </c>
      <c r="H686" s="37">
        <v>89600</v>
      </c>
      <c r="I686" s="37">
        <f>H686/'Building data'!$R$6</f>
        <v>6.4385392564062025</v>
      </c>
      <c r="J686" s="60">
        <f t="shared" si="45"/>
        <v>6.109785202863962E-2</v>
      </c>
    </row>
    <row r="687" spans="1:10" ht="135" x14ac:dyDescent="0.25">
      <c r="C687" s="1" t="s">
        <v>1549</v>
      </c>
      <c r="D687">
        <v>144860.04999999999</v>
      </c>
      <c r="E687">
        <v>26.21</v>
      </c>
      <c r="F687">
        <v>16.079999999999998</v>
      </c>
      <c r="G687">
        <v>38226</v>
      </c>
      <c r="H687" s="37">
        <v>196700</v>
      </c>
      <c r="I687" s="37">
        <f>H687/'Building data'!$R$6</f>
        <v>14.134605711329241</v>
      </c>
      <c r="J687" s="60">
        <f t="shared" si="45"/>
        <v>0.1341288782816229</v>
      </c>
    </row>
    <row r="688" spans="1:10" ht="120" x14ac:dyDescent="0.25">
      <c r="C688" s="1" t="s">
        <v>1550</v>
      </c>
      <c r="D688">
        <v>48415.64</v>
      </c>
      <c r="E688">
        <v>8.76</v>
      </c>
      <c r="F688">
        <v>5.38</v>
      </c>
      <c r="G688">
        <v>12785</v>
      </c>
      <c r="H688" s="37">
        <v>84100</v>
      </c>
      <c r="I688" s="37">
        <f>H688/'Building data'!$R$6</f>
        <v>6.0433164225866252</v>
      </c>
      <c r="J688" s="60">
        <f t="shared" si="45"/>
        <v>5.7347425843845889E-2</v>
      </c>
    </row>
    <row r="689" spans="1:10" ht="90" x14ac:dyDescent="0.25">
      <c r="C689" s="1" t="s">
        <v>1551</v>
      </c>
      <c r="D689">
        <v>27800.31</v>
      </c>
      <c r="E689">
        <v>5.03</v>
      </c>
      <c r="F689">
        <v>3.09</v>
      </c>
      <c r="G689">
        <v>7343</v>
      </c>
      <c r="H689" s="37">
        <v>31000</v>
      </c>
      <c r="I689" s="37">
        <f>H689/'Building data'!$R$6</f>
        <v>2.2276196088012532</v>
      </c>
      <c r="J689" s="60">
        <f t="shared" si="45"/>
        <v>2.1138765768837369E-2</v>
      </c>
    </row>
    <row r="690" spans="1:10" ht="135" x14ac:dyDescent="0.25">
      <c r="A690" s="61"/>
      <c r="B690" s="61"/>
      <c r="C690" s="62" t="s">
        <v>1552</v>
      </c>
      <c r="D690" s="61">
        <v>165.81</v>
      </c>
      <c r="E690" s="61">
        <v>0.03</v>
      </c>
      <c r="F690" s="61">
        <v>0.02</v>
      </c>
      <c r="G690" s="61">
        <v>47</v>
      </c>
      <c r="H690" s="63">
        <v>5700</v>
      </c>
      <c r="I690" s="63">
        <f>H690/'Building data'!$R$6</f>
        <v>0.40959457323119813</v>
      </c>
      <c r="J690" s="60">
        <f t="shared" si="45"/>
        <v>3.8868053187862258E-3</v>
      </c>
    </row>
    <row r="691" spans="1:10" ht="18.75" customHeight="1" x14ac:dyDescent="0.25">
      <c r="A691" s="55" t="s">
        <v>1546</v>
      </c>
      <c r="B691" s="55" t="s">
        <v>1220</v>
      </c>
      <c r="C691" s="55"/>
      <c r="D691" s="55"/>
      <c r="E691" s="55"/>
      <c r="F691" s="55"/>
      <c r="G691" s="55"/>
      <c r="H691" s="55"/>
      <c r="I691" s="55"/>
      <c r="J691" s="60">
        <f t="shared" si="45"/>
        <v>0</v>
      </c>
    </row>
    <row r="692" spans="1:10" ht="180" x14ac:dyDescent="0.25">
      <c r="C692" s="1" t="s">
        <v>1553</v>
      </c>
      <c r="D692">
        <v>20891.68</v>
      </c>
      <c r="E692">
        <v>3.78</v>
      </c>
      <c r="F692">
        <v>2.3199999999999998</v>
      </c>
      <c r="G692">
        <v>5523</v>
      </c>
      <c r="H692" s="37">
        <v>46800</v>
      </c>
      <c r="I692" s="37">
        <f>H692/'Building data'!$R$6</f>
        <v>3.3629870223193112</v>
      </c>
      <c r="J692" s="60">
        <f t="shared" si="45"/>
        <v>3.19127173542448E-2</v>
      </c>
    </row>
    <row r="693" spans="1:10" ht="150" x14ac:dyDescent="0.25">
      <c r="C693" s="1" t="s">
        <v>1554</v>
      </c>
      <c r="D693">
        <v>52837.16</v>
      </c>
      <c r="E693">
        <v>9.56</v>
      </c>
      <c r="F693">
        <v>2.3199999999999998</v>
      </c>
      <c r="G693">
        <v>13944</v>
      </c>
      <c r="H693" s="37">
        <v>66900</v>
      </c>
      <c r="I693" s="37">
        <f>H693/'Building data'!$R$6</f>
        <v>4.8073468331872204</v>
      </c>
      <c r="J693" s="60">
        <f t="shared" si="45"/>
        <v>4.5618820320490965E-2</v>
      </c>
    </row>
    <row r="694" spans="1:10" ht="345" x14ac:dyDescent="0.25">
      <c r="C694" s="1" t="s">
        <v>1555</v>
      </c>
      <c r="D694">
        <v>76437.03</v>
      </c>
      <c r="E694">
        <v>13.83</v>
      </c>
      <c r="F694">
        <v>8.49</v>
      </c>
      <c r="G694">
        <v>20183</v>
      </c>
      <c r="H694" s="37">
        <v>124500</v>
      </c>
      <c r="I694" s="37">
        <f>H694/'Building data'!$R$6</f>
        <v>8.946407783734065</v>
      </c>
      <c r="J694" s="60">
        <f t="shared" si="45"/>
        <v>8.4896010910330721E-2</v>
      </c>
    </row>
    <row r="695" spans="1:10" x14ac:dyDescent="0.25">
      <c r="G695" s="64" t="s">
        <v>1223</v>
      </c>
      <c r="H695" s="65">
        <f>SUM(H685:H694)</f>
        <v>678900</v>
      </c>
      <c r="I695" s="65">
        <f>H695/'Building data'!$R$6</f>
        <v>48.784869432747442</v>
      </c>
      <c r="J695" s="66"/>
    </row>
    <row r="698" spans="1:10" ht="18.75" customHeight="1" x14ac:dyDescent="0.25">
      <c r="A698" s="49" t="s">
        <v>1556</v>
      </c>
      <c r="B698" s="55" t="s">
        <v>6</v>
      </c>
      <c r="C698" s="55"/>
      <c r="D698" s="55"/>
      <c r="E698" s="55"/>
      <c r="F698" s="55"/>
      <c r="G698" s="55"/>
      <c r="H698" s="55"/>
      <c r="I698" s="49"/>
      <c r="J698" s="56"/>
    </row>
    <row r="699" spans="1:10" ht="255" x14ac:dyDescent="0.25">
      <c r="A699" s="57"/>
      <c r="B699" s="57"/>
      <c r="C699" s="58" t="s">
        <v>1557</v>
      </c>
      <c r="D699" s="57">
        <v>66226.91</v>
      </c>
      <c r="E699" s="57">
        <v>13.14</v>
      </c>
      <c r="F699" s="57">
        <v>9.9499999999999993</v>
      </c>
      <c r="G699" s="57">
        <v>17116</v>
      </c>
      <c r="H699" s="59">
        <v>25900</v>
      </c>
      <c r="I699" s="37">
        <f>H699/'Building data'!$R$6</f>
        <v>1.861140253804918</v>
      </c>
      <c r="J699" s="60">
        <f t="shared" ref="J699:J708" si="46">H699/$H$14</f>
        <v>1.7661097852028639E-2</v>
      </c>
    </row>
    <row r="700" spans="1:10" ht="345" x14ac:dyDescent="0.25">
      <c r="C700" s="1" t="s">
        <v>1558</v>
      </c>
      <c r="D700">
        <v>12801.85</v>
      </c>
      <c r="E700">
        <v>2.54</v>
      </c>
      <c r="F700">
        <v>1.92</v>
      </c>
      <c r="G700">
        <v>3310</v>
      </c>
      <c r="H700" s="37">
        <v>51800</v>
      </c>
      <c r="I700" s="37">
        <f>H700/'Building data'!$R$6</f>
        <v>3.722280507609836</v>
      </c>
      <c r="J700" s="60">
        <f t="shared" si="46"/>
        <v>3.5322195704057278E-2</v>
      </c>
    </row>
    <row r="701" spans="1:10" ht="135" x14ac:dyDescent="0.25">
      <c r="C701" s="1" t="s">
        <v>1559</v>
      </c>
      <c r="D701">
        <v>66831.73</v>
      </c>
      <c r="E701">
        <v>13.26</v>
      </c>
      <c r="F701">
        <v>10.039999999999999</v>
      </c>
      <c r="G701">
        <v>17273</v>
      </c>
      <c r="H701" s="37">
        <v>117800</v>
      </c>
      <c r="I701" s="37">
        <f>H701/'Building data'!$R$6</f>
        <v>8.464954513444761</v>
      </c>
      <c r="J701" s="60">
        <f t="shared" si="46"/>
        <v>8.0327309921582005E-2</v>
      </c>
    </row>
    <row r="702" spans="1:10" ht="120" x14ac:dyDescent="0.25">
      <c r="C702" s="1" t="s">
        <v>1560</v>
      </c>
      <c r="D702">
        <v>8114.56</v>
      </c>
      <c r="E702">
        <v>1.61</v>
      </c>
      <c r="F702">
        <v>1.22</v>
      </c>
      <c r="G702">
        <v>2098</v>
      </c>
      <c r="H702" s="37">
        <v>6500</v>
      </c>
      <c r="I702" s="37">
        <f>H702/'Building data'!$R$6</f>
        <v>0.46708153087768212</v>
      </c>
      <c r="J702" s="60">
        <f t="shared" si="46"/>
        <v>4.4323218547562219E-3</v>
      </c>
    </row>
    <row r="703" spans="1:10" ht="105" x14ac:dyDescent="0.25">
      <c r="C703" s="1" t="s">
        <v>1561</v>
      </c>
      <c r="D703">
        <v>16077.92</v>
      </c>
      <c r="E703">
        <v>3.19</v>
      </c>
      <c r="F703">
        <v>2.42</v>
      </c>
      <c r="G703">
        <v>4167</v>
      </c>
      <c r="H703" s="37">
        <v>22500</v>
      </c>
      <c r="I703" s="37">
        <f>H703/'Building data'!$R$6</f>
        <v>1.6168206838073611</v>
      </c>
      <c r="J703" s="60">
        <f t="shared" si="46"/>
        <v>1.5342652574156155E-2</v>
      </c>
    </row>
    <row r="704" spans="1:10" ht="75" x14ac:dyDescent="0.25">
      <c r="A704" s="61"/>
      <c r="B704" s="61"/>
      <c r="C704" s="62" t="s">
        <v>1562</v>
      </c>
      <c r="D704" s="61">
        <v>3175.26</v>
      </c>
      <c r="E704" s="61">
        <v>0.63</v>
      </c>
      <c r="F704" s="61">
        <v>0.48</v>
      </c>
      <c r="G704" s="61">
        <v>813</v>
      </c>
      <c r="H704" s="63">
        <v>18100</v>
      </c>
      <c r="I704" s="63">
        <f>H704/'Building data'!$R$6</f>
        <v>1.3006424167516994</v>
      </c>
      <c r="J704" s="60">
        <f t="shared" si="46"/>
        <v>1.2342311626321174E-2</v>
      </c>
    </row>
    <row r="705" spans="1:10" ht="18.75" customHeight="1" x14ac:dyDescent="0.25">
      <c r="A705" s="55" t="s">
        <v>1556</v>
      </c>
      <c r="B705" s="55" t="s">
        <v>1220</v>
      </c>
      <c r="C705" s="55"/>
      <c r="D705" s="55"/>
      <c r="E705" s="55"/>
      <c r="F705" s="55"/>
      <c r="G705" s="55"/>
      <c r="H705" s="55"/>
      <c r="I705" s="55"/>
      <c r="J705" s="60">
        <f t="shared" si="46"/>
        <v>0</v>
      </c>
    </row>
    <row r="706" spans="1:10" ht="180" x14ac:dyDescent="0.25">
      <c r="C706" s="1" t="s">
        <v>1563</v>
      </c>
      <c r="D706">
        <v>19958.8</v>
      </c>
      <c r="E706">
        <v>3.96</v>
      </c>
      <c r="F706">
        <v>3</v>
      </c>
      <c r="G706">
        <v>5157</v>
      </c>
      <c r="H706" s="37">
        <v>27900</v>
      </c>
      <c r="I706" s="37">
        <f>H706/'Building data'!$R$6</f>
        <v>2.0048576479211278</v>
      </c>
      <c r="J706" s="60">
        <f t="shared" si="46"/>
        <v>1.902488919195363E-2</v>
      </c>
    </row>
    <row r="707" spans="1:10" ht="150" x14ac:dyDescent="0.25">
      <c r="C707" s="1" t="s">
        <v>1564</v>
      </c>
      <c r="D707">
        <v>16481.13</v>
      </c>
      <c r="E707">
        <v>3.27</v>
      </c>
      <c r="F707">
        <v>2.48</v>
      </c>
      <c r="G707">
        <v>4285</v>
      </c>
      <c r="H707" s="37">
        <v>48800</v>
      </c>
      <c r="I707" s="37">
        <f>H707/'Building data'!$R$6</f>
        <v>3.5067044164355212</v>
      </c>
      <c r="J707" s="60">
        <f t="shared" si="46"/>
        <v>3.3276508694169794E-2</v>
      </c>
    </row>
    <row r="708" spans="1:10" ht="345" x14ac:dyDescent="0.25">
      <c r="C708" s="1" t="s">
        <v>1565</v>
      </c>
      <c r="D708">
        <v>26208.52</v>
      </c>
      <c r="E708">
        <v>5.2</v>
      </c>
      <c r="F708">
        <v>3.94</v>
      </c>
      <c r="G708">
        <v>6780</v>
      </c>
      <c r="H708" s="37">
        <v>143400</v>
      </c>
      <c r="I708" s="37">
        <f>H708/'Building data'!$R$6</f>
        <v>10.304537158132248</v>
      </c>
      <c r="J708" s="60">
        <f t="shared" si="46"/>
        <v>9.7783839072621892E-2</v>
      </c>
    </row>
    <row r="709" spans="1:10" x14ac:dyDescent="0.25">
      <c r="G709" s="64" t="s">
        <v>1223</v>
      </c>
      <c r="H709" s="65">
        <f>SUM(H699:H708)</f>
        <v>462700</v>
      </c>
      <c r="I709" s="65">
        <f>H709/'Building data'!$R$6</f>
        <v>33.249019128785157</v>
      </c>
      <c r="J709" s="66"/>
    </row>
    <row r="712" spans="1:10" ht="18.75" customHeight="1" x14ac:dyDescent="0.25">
      <c r="A712" s="49" t="s">
        <v>1566</v>
      </c>
      <c r="B712" s="55" t="s">
        <v>6</v>
      </c>
      <c r="C712" s="55"/>
      <c r="D712" s="55"/>
      <c r="E712" s="55"/>
      <c r="F712" s="55"/>
      <c r="G712" s="55"/>
      <c r="H712" s="55"/>
      <c r="I712" s="49"/>
      <c r="J712" s="56"/>
    </row>
    <row r="713" spans="1:10" ht="255" x14ac:dyDescent="0.25">
      <c r="A713" s="57"/>
      <c r="B713" s="57"/>
      <c r="C713" s="58" t="s">
        <v>1557</v>
      </c>
      <c r="D713" s="57">
        <v>5034.28</v>
      </c>
      <c r="E713" s="57">
        <v>12.09</v>
      </c>
      <c r="F713" s="57">
        <v>5.54</v>
      </c>
      <c r="G713" s="57">
        <v>1223</v>
      </c>
      <c r="H713" s="59">
        <v>4500</v>
      </c>
      <c r="I713" s="37">
        <f>H713/'Building data'!$R$6</f>
        <v>0.32336413676147224</v>
      </c>
      <c r="J713" s="60">
        <f t="shared" ref="J713:J719" si="47">H713/$H$14</f>
        <v>3.0685305148312309E-3</v>
      </c>
    </row>
    <row r="714" spans="1:10" ht="135" x14ac:dyDescent="0.25">
      <c r="C714" s="1" t="s">
        <v>1567</v>
      </c>
      <c r="D714">
        <v>38500.339999999997</v>
      </c>
      <c r="E714">
        <v>92.46</v>
      </c>
      <c r="F714">
        <v>42.39</v>
      </c>
      <c r="G714">
        <v>1429</v>
      </c>
      <c r="H714" s="37">
        <v>10000</v>
      </c>
      <c r="I714" s="37">
        <f>H714/'Building data'!$R$6</f>
        <v>0.71858697058104937</v>
      </c>
      <c r="J714" s="60">
        <f t="shared" si="47"/>
        <v>6.8189566996249571E-3</v>
      </c>
    </row>
    <row r="715" spans="1:10" ht="120" x14ac:dyDescent="0.25">
      <c r="C715" s="1" t="s">
        <v>1568</v>
      </c>
      <c r="D715">
        <v>3401.99</v>
      </c>
      <c r="E715">
        <v>8.17</v>
      </c>
      <c r="F715">
        <v>3.75</v>
      </c>
      <c r="G715">
        <v>826</v>
      </c>
      <c r="H715" s="37">
        <v>6600</v>
      </c>
      <c r="I715" s="37">
        <f>H715/'Building data'!$R$6</f>
        <v>0.47426740058349259</v>
      </c>
      <c r="J715" s="60">
        <f t="shared" si="47"/>
        <v>4.5005114217524719E-3</v>
      </c>
    </row>
    <row r="716" spans="1:10" ht="105" x14ac:dyDescent="0.25">
      <c r="C716" s="1" t="s">
        <v>1561</v>
      </c>
      <c r="D716">
        <v>691.22</v>
      </c>
      <c r="E716">
        <v>1.66</v>
      </c>
      <c r="F716">
        <v>0.76</v>
      </c>
      <c r="G716">
        <v>168</v>
      </c>
      <c r="H716" s="37">
        <v>2500</v>
      </c>
      <c r="I716" s="37">
        <f>H716/'Building data'!$R$6</f>
        <v>0.17964674264526234</v>
      </c>
      <c r="J716" s="60">
        <f t="shared" si="47"/>
        <v>1.7047391749062393E-3</v>
      </c>
    </row>
    <row r="717" spans="1:10" ht="75" x14ac:dyDescent="0.25">
      <c r="A717" s="61"/>
      <c r="B717" s="61"/>
      <c r="C717" s="62" t="s">
        <v>1562</v>
      </c>
      <c r="D717" s="61">
        <v>124.92</v>
      </c>
      <c r="E717" s="61">
        <v>0.3</v>
      </c>
      <c r="F717" s="61">
        <v>0.14000000000000001</v>
      </c>
      <c r="G717" s="61">
        <v>31</v>
      </c>
      <c r="H717" s="63">
        <v>2300</v>
      </c>
      <c r="I717" s="63">
        <f>H717/'Building data'!$R$6</f>
        <v>0.16527500323364136</v>
      </c>
      <c r="J717" s="60">
        <f t="shared" si="47"/>
        <v>1.5683600409137403E-3</v>
      </c>
    </row>
    <row r="718" spans="1:10" ht="18.75" customHeight="1" x14ac:dyDescent="0.25">
      <c r="A718" s="55" t="s">
        <v>1566</v>
      </c>
      <c r="B718" s="55" t="s">
        <v>1220</v>
      </c>
      <c r="C718" s="55"/>
      <c r="D718" s="55"/>
      <c r="E718" s="55"/>
      <c r="F718" s="55"/>
      <c r="G718" s="55"/>
      <c r="H718" s="55"/>
      <c r="I718" s="55"/>
      <c r="J718" s="60">
        <f t="shared" si="47"/>
        <v>0</v>
      </c>
    </row>
    <row r="719" spans="1:10" ht="180" x14ac:dyDescent="0.25">
      <c r="C719" s="1" t="s">
        <v>1569</v>
      </c>
      <c r="D719">
        <v>532.99</v>
      </c>
      <c r="E719">
        <v>1.28</v>
      </c>
      <c r="F719">
        <v>0.59</v>
      </c>
      <c r="G719">
        <v>130</v>
      </c>
      <c r="H719" s="37">
        <v>2300</v>
      </c>
      <c r="I719" s="37">
        <f>H719/'Building data'!$R$6</f>
        <v>0.16527500323364136</v>
      </c>
      <c r="J719" s="60">
        <f t="shared" si="47"/>
        <v>1.5683600409137403E-3</v>
      </c>
    </row>
    <row r="720" spans="1:10" x14ac:dyDescent="0.25">
      <c r="G720" s="64" t="s">
        <v>1223</v>
      </c>
      <c r="H720" s="65">
        <f>SUM(H713:H719)</f>
        <v>28200</v>
      </c>
      <c r="I720" s="65">
        <f>H720/'Building data'!$R$6</f>
        <v>2.0264152570385594</v>
      </c>
      <c r="J720" s="66"/>
    </row>
    <row r="723" spans="1:10" ht="18.75" customHeight="1" x14ac:dyDescent="0.25">
      <c r="A723" s="49" t="s">
        <v>1570</v>
      </c>
      <c r="B723" s="55" t="s">
        <v>6</v>
      </c>
      <c r="C723" s="55"/>
      <c r="D723" s="55"/>
      <c r="E723" s="55"/>
      <c r="F723" s="55"/>
      <c r="G723" s="55"/>
      <c r="H723" s="55"/>
      <c r="I723" s="49"/>
      <c r="J723" s="56"/>
    </row>
    <row r="724" spans="1:10" ht="240" x14ac:dyDescent="0.25">
      <c r="A724" s="57"/>
      <c r="B724" s="57"/>
      <c r="C724" s="58" t="s">
        <v>1540</v>
      </c>
      <c r="D724" s="57">
        <v>19112.79</v>
      </c>
      <c r="E724" s="57">
        <v>19.3</v>
      </c>
      <c r="F724" s="57">
        <v>10.14</v>
      </c>
      <c r="G724" s="57">
        <v>4217</v>
      </c>
      <c r="H724" s="59">
        <v>10300</v>
      </c>
      <c r="I724" s="37">
        <f>H724/'Building data'!$R$6</f>
        <v>0.74014457969848091</v>
      </c>
      <c r="J724" s="60">
        <f t="shared" ref="J724:J731" si="48">H724/$H$14</f>
        <v>7.0235254006137064E-3</v>
      </c>
    </row>
    <row r="725" spans="1:10" ht="345" x14ac:dyDescent="0.25">
      <c r="C725" s="1" t="s">
        <v>1571</v>
      </c>
      <c r="D725">
        <v>1426.03</v>
      </c>
      <c r="E725">
        <v>1.44</v>
      </c>
      <c r="F725">
        <v>0.76</v>
      </c>
      <c r="G725">
        <v>316</v>
      </c>
      <c r="H725" s="37">
        <v>500</v>
      </c>
      <c r="I725" s="37">
        <f>H725/'Building data'!$R$6</f>
        <v>3.5929348529052468E-2</v>
      </c>
      <c r="J725" s="60">
        <f t="shared" si="48"/>
        <v>3.4094783498124785E-4</v>
      </c>
    </row>
    <row r="726" spans="1:10" ht="165" x14ac:dyDescent="0.25">
      <c r="C726" s="1" t="s">
        <v>1572</v>
      </c>
      <c r="D726">
        <v>57090.8</v>
      </c>
      <c r="E726">
        <v>57.65</v>
      </c>
      <c r="F726">
        <v>30.28</v>
      </c>
      <c r="G726">
        <v>8173</v>
      </c>
      <c r="H726" s="37">
        <v>25200</v>
      </c>
      <c r="I726" s="37">
        <f>H726/'Building data'!$R$6</f>
        <v>1.8108391658642444</v>
      </c>
      <c r="J726" s="60">
        <f t="shared" si="48"/>
        <v>1.7183770883054894E-2</v>
      </c>
    </row>
    <row r="727" spans="1:10" ht="150" x14ac:dyDescent="0.25">
      <c r="C727" s="1" t="s">
        <v>1573</v>
      </c>
      <c r="D727">
        <v>2891.68</v>
      </c>
      <c r="E727">
        <v>2.92</v>
      </c>
      <c r="F727">
        <v>1.53</v>
      </c>
      <c r="G727">
        <v>637</v>
      </c>
      <c r="H727" s="37">
        <v>4100</v>
      </c>
      <c r="I727" s="37">
        <f>H727/'Building data'!$R$6</f>
        <v>0.29462065793823022</v>
      </c>
      <c r="J727" s="60">
        <f t="shared" si="48"/>
        <v>2.7957722468462324E-3</v>
      </c>
    </row>
    <row r="728" spans="1:10" ht="105" x14ac:dyDescent="0.25">
      <c r="C728" s="1" t="s">
        <v>1574</v>
      </c>
      <c r="D728">
        <v>2911.48</v>
      </c>
      <c r="E728">
        <v>2.94</v>
      </c>
      <c r="F728">
        <v>1.54</v>
      </c>
      <c r="G728">
        <v>641</v>
      </c>
      <c r="H728" s="37">
        <v>4400</v>
      </c>
      <c r="I728" s="37">
        <f>H728/'Building data'!$R$6</f>
        <v>0.31617826705566171</v>
      </c>
      <c r="J728" s="60">
        <f t="shared" si="48"/>
        <v>3.0003409478349813E-3</v>
      </c>
    </row>
    <row r="729" spans="1:10" ht="75" x14ac:dyDescent="0.25">
      <c r="A729" s="61"/>
      <c r="B729" s="61"/>
      <c r="C729" s="62" t="s">
        <v>1575</v>
      </c>
      <c r="D729" s="61">
        <v>1000.2</v>
      </c>
      <c r="E729" s="61">
        <v>1.01</v>
      </c>
      <c r="F729" s="61">
        <v>0.53</v>
      </c>
      <c r="G729" s="61">
        <v>220</v>
      </c>
      <c r="H729" s="63">
        <v>6200</v>
      </c>
      <c r="I729" s="63">
        <f>H729/'Building data'!$R$6</f>
        <v>0.44552392176025063</v>
      </c>
      <c r="J729" s="60">
        <f t="shared" si="48"/>
        <v>4.2277531537674735E-3</v>
      </c>
    </row>
    <row r="730" spans="1:10" ht="18.75" customHeight="1" x14ac:dyDescent="0.25">
      <c r="A730" s="55" t="s">
        <v>1570</v>
      </c>
      <c r="B730" s="55" t="s">
        <v>1220</v>
      </c>
      <c r="C730" s="55"/>
      <c r="D730" s="55"/>
      <c r="E730" s="55"/>
      <c r="F730" s="55"/>
      <c r="G730" s="55"/>
      <c r="H730" s="55"/>
      <c r="I730" s="55"/>
      <c r="J730" s="60">
        <f t="shared" si="48"/>
        <v>0</v>
      </c>
    </row>
    <row r="731" spans="1:10" ht="180" x14ac:dyDescent="0.25">
      <c r="C731" s="1" t="s">
        <v>1563</v>
      </c>
      <c r="D731">
        <v>3069.93</v>
      </c>
      <c r="E731">
        <v>3.1</v>
      </c>
      <c r="F731">
        <v>1.63</v>
      </c>
      <c r="G731">
        <v>676</v>
      </c>
      <c r="H731" s="37">
        <v>5500</v>
      </c>
      <c r="I731" s="37">
        <f>H731/'Building data'!$R$6</f>
        <v>0.39522283381957718</v>
      </c>
      <c r="J731" s="60">
        <f t="shared" si="48"/>
        <v>3.7504261847937266E-3</v>
      </c>
    </row>
    <row r="732" spans="1:10" x14ac:dyDescent="0.25">
      <c r="G732" s="64" t="s">
        <v>1223</v>
      </c>
      <c r="H732" s="65">
        <f>SUM(H724:H731)</f>
        <v>56200</v>
      </c>
      <c r="I732" s="65">
        <f>H732/'Building data'!$R$6</f>
        <v>4.0384587746654974</v>
      </c>
      <c r="J732" s="66"/>
    </row>
    <row r="735" spans="1:10" ht="18.75" customHeight="1" x14ac:dyDescent="0.25">
      <c r="A735" s="49" t="s">
        <v>1576</v>
      </c>
      <c r="B735" s="55" t="s">
        <v>6</v>
      </c>
      <c r="C735" s="55"/>
      <c r="D735" s="55"/>
      <c r="E735" s="55"/>
      <c r="F735" s="55"/>
      <c r="G735" s="55"/>
      <c r="H735" s="55"/>
      <c r="I735" s="49"/>
      <c r="J735" s="56"/>
    </row>
    <row r="736" spans="1:10" ht="240" x14ac:dyDescent="0.25">
      <c r="A736" s="57"/>
      <c r="B736" s="57"/>
      <c r="C736" s="58" t="s">
        <v>1577</v>
      </c>
      <c r="D736" s="57">
        <v>28693.99</v>
      </c>
      <c r="E736" s="57">
        <v>6.96</v>
      </c>
      <c r="F736" s="57">
        <v>4.21</v>
      </c>
      <c r="G736" s="57">
        <v>7570</v>
      </c>
      <c r="H736" s="59">
        <v>30800</v>
      </c>
      <c r="I736" s="37">
        <f>H736/'Building data'!$R$6</f>
        <v>2.2132478693896322</v>
      </c>
      <c r="J736" s="60">
        <f t="shared" ref="J736:J745" si="49">H736/$H$14</f>
        <v>2.1002386634844869E-2</v>
      </c>
    </row>
    <row r="737" spans="1:10" ht="345" x14ac:dyDescent="0.25">
      <c r="C737" s="1" t="s">
        <v>1578</v>
      </c>
      <c r="D737">
        <v>10512.89</v>
      </c>
      <c r="E737">
        <v>2.5499999999999998</v>
      </c>
      <c r="F737">
        <v>1.54</v>
      </c>
      <c r="G737">
        <v>2771</v>
      </c>
      <c r="H737" s="37">
        <v>14200</v>
      </c>
      <c r="I737" s="37">
        <f>H737/'Building data'!$R$6</f>
        <v>1.0203934982250902</v>
      </c>
      <c r="J737" s="60">
        <f t="shared" si="49"/>
        <v>9.6829185134674391E-3</v>
      </c>
    </row>
    <row r="738" spans="1:10" ht="135" x14ac:dyDescent="0.25">
      <c r="C738" s="1" t="s">
        <v>1579</v>
      </c>
      <c r="D738">
        <v>166886.9</v>
      </c>
      <c r="E738">
        <v>40.479999999999997</v>
      </c>
      <c r="F738">
        <v>24.46</v>
      </c>
      <c r="G738">
        <v>44077</v>
      </c>
      <c r="H738" s="37">
        <v>225900</v>
      </c>
      <c r="I738" s="37">
        <f>H738/'Building data'!$R$6</f>
        <v>16.232879665425905</v>
      </c>
      <c r="J738" s="60">
        <f t="shared" si="49"/>
        <v>0.15404023184452778</v>
      </c>
    </row>
    <row r="739" spans="1:10" ht="120" x14ac:dyDescent="0.25">
      <c r="C739" s="1" t="s">
        <v>1580</v>
      </c>
      <c r="D739">
        <v>1978.9</v>
      </c>
      <c r="E739">
        <v>0.48</v>
      </c>
      <c r="F739">
        <v>0.28999999999999998</v>
      </c>
      <c r="G739">
        <v>520</v>
      </c>
      <c r="H739" s="37">
        <v>43800</v>
      </c>
      <c r="I739" s="37">
        <f>H739/'Building data'!$R$6</f>
        <v>3.1474109311449965</v>
      </c>
      <c r="J739" s="60">
        <f t="shared" si="49"/>
        <v>2.9867030344357313E-2</v>
      </c>
    </row>
    <row r="740" spans="1:10" ht="90" x14ac:dyDescent="0.25">
      <c r="C740" s="1" t="s">
        <v>1551</v>
      </c>
      <c r="D740">
        <v>11749.7</v>
      </c>
      <c r="E740">
        <v>2.85</v>
      </c>
      <c r="F740">
        <v>1.73</v>
      </c>
      <c r="G740">
        <v>3098</v>
      </c>
      <c r="H740" s="37">
        <v>37900</v>
      </c>
      <c r="I740" s="37">
        <f>H740/'Building data'!$R$6</f>
        <v>2.7234446185021772</v>
      </c>
      <c r="J740" s="60">
        <f t="shared" si="49"/>
        <v>2.5843845891578589E-2</v>
      </c>
    </row>
    <row r="741" spans="1:10" ht="90" x14ac:dyDescent="0.25">
      <c r="A741" s="61"/>
      <c r="B741" s="61"/>
      <c r="C741" s="62" t="s">
        <v>1545</v>
      </c>
      <c r="D741" s="61">
        <v>41.23</v>
      </c>
      <c r="E741" s="61">
        <v>0.01</v>
      </c>
      <c r="F741" s="61">
        <v>0.01</v>
      </c>
      <c r="G741" s="61">
        <v>13</v>
      </c>
      <c r="H741" s="63">
        <v>5700</v>
      </c>
      <c r="I741" s="63">
        <f>H741/'Building data'!$R$6</f>
        <v>0.40959457323119813</v>
      </c>
      <c r="J741" s="60">
        <f t="shared" si="49"/>
        <v>3.8868053187862258E-3</v>
      </c>
    </row>
    <row r="742" spans="1:10" ht="18.75" customHeight="1" x14ac:dyDescent="0.25">
      <c r="A742" s="55" t="s">
        <v>1576</v>
      </c>
      <c r="B742" s="55" t="s">
        <v>1220</v>
      </c>
      <c r="C742" s="55"/>
      <c r="D742" s="55"/>
      <c r="E742" s="55"/>
      <c r="F742" s="55"/>
      <c r="G742" s="55"/>
      <c r="H742" s="55"/>
      <c r="I742" s="55"/>
      <c r="J742" s="60">
        <f t="shared" si="49"/>
        <v>0</v>
      </c>
    </row>
    <row r="743" spans="1:10" ht="180" x14ac:dyDescent="0.25">
      <c r="C743" s="1" t="s">
        <v>1569</v>
      </c>
      <c r="D743">
        <v>13811.05</v>
      </c>
      <c r="E743">
        <v>3.35</v>
      </c>
      <c r="F743">
        <v>2.02</v>
      </c>
      <c r="G743">
        <v>3643</v>
      </c>
      <c r="H743" s="37">
        <v>34900</v>
      </c>
      <c r="I743" s="37">
        <f>H743/'Building data'!$R$6</f>
        <v>2.5078685273278625</v>
      </c>
      <c r="J743" s="60">
        <f t="shared" si="49"/>
        <v>2.3798158881691102E-2</v>
      </c>
    </row>
    <row r="744" spans="1:10" ht="150" x14ac:dyDescent="0.25">
      <c r="C744" s="1" t="s">
        <v>1581</v>
      </c>
      <c r="D744">
        <v>62500.13</v>
      </c>
      <c r="E744">
        <v>15.16</v>
      </c>
      <c r="F744">
        <v>9.17</v>
      </c>
      <c r="G744">
        <v>16500</v>
      </c>
      <c r="H744" s="37">
        <v>49900</v>
      </c>
      <c r="I744" s="37">
        <f>H744/'Building data'!$R$6</f>
        <v>3.5857489831994362</v>
      </c>
      <c r="J744" s="60">
        <f t="shared" si="49"/>
        <v>3.4026593931128536E-2</v>
      </c>
    </row>
    <row r="745" spans="1:10" ht="345" x14ac:dyDescent="0.25">
      <c r="C745" s="1" t="s">
        <v>1582</v>
      </c>
      <c r="D745">
        <v>15831.17</v>
      </c>
      <c r="E745">
        <v>3.84</v>
      </c>
      <c r="F745">
        <v>2.3199999999999998</v>
      </c>
      <c r="G745">
        <v>4175</v>
      </c>
      <c r="H745" s="37">
        <v>139700</v>
      </c>
      <c r="I745" s="37">
        <f>H745/'Building data'!$R$6</f>
        <v>10.038659979017259</v>
      </c>
      <c r="J745" s="60">
        <f t="shared" si="49"/>
        <v>9.5260825093760659E-2</v>
      </c>
    </row>
    <row r="746" spans="1:10" x14ac:dyDescent="0.25">
      <c r="G746" s="64" t="s">
        <v>1223</v>
      </c>
      <c r="H746" s="65">
        <f>SUM(H736:H745)</f>
        <v>582800</v>
      </c>
      <c r="I746" s="65">
        <f>H746/'Building data'!$R$6</f>
        <v>41.879248645463555</v>
      </c>
      <c r="J746" s="66"/>
    </row>
    <row r="749" spans="1:10" ht="18.75" customHeight="1" x14ac:dyDescent="0.25">
      <c r="A749" s="49" t="s">
        <v>1583</v>
      </c>
      <c r="B749" s="55" t="s">
        <v>6</v>
      </c>
      <c r="C749" s="55"/>
      <c r="D749" s="55"/>
      <c r="E749" s="55"/>
      <c r="F749" s="55"/>
      <c r="G749" s="55"/>
      <c r="H749" s="55"/>
      <c r="I749" s="49"/>
      <c r="J749" s="56"/>
    </row>
    <row r="750" spans="1:10" ht="240" x14ac:dyDescent="0.25">
      <c r="A750" s="57"/>
      <c r="B750" s="57"/>
      <c r="C750" s="58" t="s">
        <v>1577</v>
      </c>
      <c r="D750" s="57">
        <v>43142.22</v>
      </c>
      <c r="E750" s="57">
        <v>8.19</v>
      </c>
      <c r="F750" s="57">
        <v>4.4000000000000004</v>
      </c>
      <c r="G750" s="57">
        <v>11394</v>
      </c>
      <c r="H750" s="59">
        <v>46200</v>
      </c>
      <c r="I750" s="37">
        <f>H750/'Building data'!$R$6</f>
        <v>3.3198718040844484</v>
      </c>
      <c r="J750" s="60">
        <f t="shared" ref="J750:J759" si="50">H750/$H$14</f>
        <v>3.1503579952267304E-2</v>
      </c>
    </row>
    <row r="751" spans="1:10" ht="345" x14ac:dyDescent="0.25">
      <c r="C751" s="1" t="s">
        <v>1584</v>
      </c>
      <c r="D751">
        <v>15276.24</v>
      </c>
      <c r="E751">
        <v>2.9</v>
      </c>
      <c r="F751">
        <v>1.56</v>
      </c>
      <c r="G751">
        <v>4033</v>
      </c>
      <c r="H751" s="37">
        <v>20300</v>
      </c>
      <c r="I751" s="37">
        <f>H751/'Building data'!$R$6</f>
        <v>1.4587315502795302</v>
      </c>
      <c r="J751" s="60">
        <f t="shared" si="50"/>
        <v>1.3842482100238664E-2</v>
      </c>
    </row>
    <row r="752" spans="1:10" ht="135" x14ac:dyDescent="0.25">
      <c r="C752" s="1" t="s">
        <v>1585</v>
      </c>
      <c r="D752">
        <v>242997.62</v>
      </c>
      <c r="E752">
        <v>46.13</v>
      </c>
      <c r="F752">
        <v>24.8</v>
      </c>
      <c r="G752">
        <v>64147</v>
      </c>
      <c r="H752" s="37">
        <v>338900</v>
      </c>
      <c r="I752" s="37">
        <f>H752/'Building data'!$R$6</f>
        <v>24.352912432991765</v>
      </c>
      <c r="J752" s="60">
        <f t="shared" si="50"/>
        <v>0.2310944425502898</v>
      </c>
    </row>
    <row r="753" spans="1:10" ht="120" x14ac:dyDescent="0.25">
      <c r="C753" s="1" t="s">
        <v>1586</v>
      </c>
      <c r="D753">
        <v>2001.71</v>
      </c>
      <c r="E753">
        <v>0.38</v>
      </c>
      <c r="F753">
        <v>0.2</v>
      </c>
      <c r="G753">
        <v>522</v>
      </c>
      <c r="H753" s="37">
        <v>43900</v>
      </c>
      <c r="I753" s="37">
        <f>H753/'Building data'!$R$6</f>
        <v>3.1545968008508067</v>
      </c>
      <c r="J753" s="60">
        <f t="shared" si="50"/>
        <v>2.9935219911353565E-2</v>
      </c>
    </row>
    <row r="754" spans="1:10" ht="90" x14ac:dyDescent="0.25">
      <c r="C754" s="1" t="s">
        <v>1587</v>
      </c>
      <c r="D754">
        <v>27602.59</v>
      </c>
      <c r="E754">
        <v>5.24</v>
      </c>
      <c r="F754">
        <v>2.82</v>
      </c>
      <c r="G754">
        <v>7288</v>
      </c>
      <c r="H754" s="37">
        <v>72700</v>
      </c>
      <c r="I754" s="37">
        <f>H754/'Building data'!$R$6</f>
        <v>5.2241272761242294</v>
      </c>
      <c r="J754" s="60">
        <f t="shared" si="50"/>
        <v>4.9573815206273443E-2</v>
      </c>
    </row>
    <row r="755" spans="1:10" ht="90" x14ac:dyDescent="0.25">
      <c r="A755" s="61"/>
      <c r="B755" s="61"/>
      <c r="C755" s="62" t="s">
        <v>1545</v>
      </c>
      <c r="D755" s="61">
        <v>210.71</v>
      </c>
      <c r="E755" s="61">
        <v>0.04</v>
      </c>
      <c r="F755" s="61">
        <v>0.02</v>
      </c>
      <c r="G755" s="61">
        <v>62</v>
      </c>
      <c r="H755" s="63">
        <v>8500</v>
      </c>
      <c r="I755" s="63">
        <f>H755/'Building data'!$R$6</f>
        <v>0.61079892499389199</v>
      </c>
      <c r="J755" s="60">
        <f t="shared" si="50"/>
        <v>5.7961131946812142E-3</v>
      </c>
    </row>
    <row r="756" spans="1:10" ht="18.75" customHeight="1" x14ac:dyDescent="0.25">
      <c r="A756" s="55" t="s">
        <v>1583</v>
      </c>
      <c r="B756" s="55" t="s">
        <v>1220</v>
      </c>
      <c r="C756" s="55"/>
      <c r="D756" s="55"/>
      <c r="E756" s="55"/>
      <c r="F756" s="55"/>
      <c r="G756" s="55"/>
      <c r="H756" s="55"/>
      <c r="I756" s="55"/>
      <c r="J756" s="60">
        <f t="shared" si="50"/>
        <v>0</v>
      </c>
    </row>
    <row r="757" spans="1:10" ht="180" x14ac:dyDescent="0.25">
      <c r="C757" s="1" t="s">
        <v>1563</v>
      </c>
      <c r="D757">
        <v>17330.63</v>
      </c>
      <c r="E757">
        <v>3.29</v>
      </c>
      <c r="F757">
        <v>1.77</v>
      </c>
      <c r="G757">
        <v>4579</v>
      </c>
      <c r="H757" s="37">
        <v>44600</v>
      </c>
      <c r="I757" s="37">
        <f>H757/'Building data'!$R$6</f>
        <v>3.2048978887914803</v>
      </c>
      <c r="J757" s="60">
        <f t="shared" si="50"/>
        <v>3.041254688032731E-2</v>
      </c>
    </row>
    <row r="758" spans="1:10" ht="150" x14ac:dyDescent="0.25">
      <c r="C758" s="1" t="s">
        <v>1588</v>
      </c>
      <c r="D758">
        <v>79963.23</v>
      </c>
      <c r="E758">
        <v>15.18</v>
      </c>
      <c r="F758">
        <v>8.16</v>
      </c>
      <c r="G758">
        <v>21110</v>
      </c>
      <c r="H758" s="37">
        <v>63700</v>
      </c>
      <c r="I758" s="37">
        <f>H758/'Building data'!$R$6</f>
        <v>4.5773990026012843</v>
      </c>
      <c r="J758" s="60">
        <f t="shared" si="50"/>
        <v>4.3436754176610977E-2</v>
      </c>
    </row>
    <row r="759" spans="1:10" ht="345" x14ac:dyDescent="0.25">
      <c r="C759" s="1" t="s">
        <v>1582</v>
      </c>
      <c r="D759">
        <v>19701.09</v>
      </c>
      <c r="E759">
        <v>3.74</v>
      </c>
      <c r="F759">
        <v>2.0099999999999998</v>
      </c>
      <c r="G759">
        <v>5205</v>
      </c>
      <c r="H759" s="37">
        <v>178500</v>
      </c>
      <c r="I759" s="37">
        <f>H759/'Building data'!$R$6</f>
        <v>12.826777424871732</v>
      </c>
      <c r="J759" s="60">
        <f t="shared" si="50"/>
        <v>0.12171837708830549</v>
      </c>
    </row>
    <row r="760" spans="1:10" x14ac:dyDescent="0.25">
      <c r="G760" s="64" t="s">
        <v>1223</v>
      </c>
      <c r="H760" s="65">
        <f>SUM(H750:H759)</f>
        <v>817300</v>
      </c>
      <c r="I760" s="65">
        <f>H760/'Building data'!$R$6</f>
        <v>58.730113105589169</v>
      </c>
      <c r="J760" s="66"/>
    </row>
    <row r="763" spans="1:10" ht="18.75" customHeight="1" x14ac:dyDescent="0.25">
      <c r="A763" s="49" t="s">
        <v>1589</v>
      </c>
      <c r="B763" s="55" t="s">
        <v>6</v>
      </c>
      <c r="C763" s="55"/>
      <c r="D763" s="55"/>
      <c r="E763" s="55"/>
      <c r="F763" s="55"/>
      <c r="G763" s="55"/>
      <c r="H763" s="55"/>
      <c r="I763" s="49"/>
      <c r="J763" s="56"/>
    </row>
    <row r="764" spans="1:10" ht="285" x14ac:dyDescent="0.25">
      <c r="A764" s="57"/>
      <c r="B764" s="57"/>
      <c r="C764" s="58" t="s">
        <v>1590</v>
      </c>
      <c r="D764" s="57">
        <v>24476.48</v>
      </c>
      <c r="E764" s="57">
        <v>17.84</v>
      </c>
      <c r="F764" s="57">
        <v>12.03</v>
      </c>
      <c r="G764" s="57">
        <v>6461</v>
      </c>
      <c r="H764" s="59">
        <v>7900</v>
      </c>
      <c r="I764" s="37">
        <f>H764/'Building data'!$R$6</f>
        <v>0.56768370675902902</v>
      </c>
      <c r="J764" s="60">
        <f t="shared" ref="J764:J772" si="51">H764/$H$14</f>
        <v>5.3869757927037165E-3</v>
      </c>
    </row>
    <row r="765" spans="1:10" ht="345" x14ac:dyDescent="0.25">
      <c r="C765" s="1" t="s">
        <v>1591</v>
      </c>
      <c r="D765">
        <v>6297.48</v>
      </c>
      <c r="E765">
        <v>4.59</v>
      </c>
      <c r="F765">
        <v>3.1</v>
      </c>
      <c r="G765">
        <v>1664</v>
      </c>
      <c r="H765" s="37">
        <v>13300</v>
      </c>
      <c r="I765" s="37">
        <f>H765/'Building data'!$R$6</f>
        <v>0.95572067087279566</v>
      </c>
      <c r="J765" s="60">
        <f t="shared" si="51"/>
        <v>9.0692124105011939E-3</v>
      </c>
    </row>
    <row r="766" spans="1:10" ht="180" x14ac:dyDescent="0.25">
      <c r="C766" s="1" t="s">
        <v>1592</v>
      </c>
      <c r="D766">
        <v>48006.28</v>
      </c>
      <c r="E766">
        <v>34.99</v>
      </c>
      <c r="F766">
        <v>23.6</v>
      </c>
      <c r="G766">
        <v>12674</v>
      </c>
      <c r="H766" s="37">
        <v>37400</v>
      </c>
      <c r="I766" s="37">
        <f>H766/'Building data'!$R$6</f>
        <v>2.6875152699731246</v>
      </c>
      <c r="J766" s="60">
        <f t="shared" si="51"/>
        <v>2.5502898056597341E-2</v>
      </c>
    </row>
    <row r="767" spans="1:10" ht="165" x14ac:dyDescent="0.25">
      <c r="C767" s="1" t="s">
        <v>1593</v>
      </c>
      <c r="D767">
        <v>21952</v>
      </c>
      <c r="E767">
        <v>16</v>
      </c>
      <c r="F767">
        <v>10.79</v>
      </c>
      <c r="G767">
        <v>5794</v>
      </c>
      <c r="H767" s="37">
        <v>18600</v>
      </c>
      <c r="I767" s="37">
        <f>H767/'Building data'!$R$6</f>
        <v>1.3365717652807518</v>
      </c>
      <c r="J767" s="60">
        <f t="shared" si="51"/>
        <v>1.268325946130242E-2</v>
      </c>
    </row>
    <row r="768" spans="1:10" ht="105" x14ac:dyDescent="0.25">
      <c r="C768" s="1" t="s">
        <v>1594</v>
      </c>
      <c r="D768">
        <v>9082.64</v>
      </c>
      <c r="E768">
        <v>6.62</v>
      </c>
      <c r="F768">
        <v>4.46</v>
      </c>
      <c r="G768">
        <v>2397</v>
      </c>
      <c r="H768" s="37">
        <v>11300</v>
      </c>
      <c r="I768" s="37">
        <f>H768/'Building data'!$R$6</f>
        <v>0.81200327675658579</v>
      </c>
      <c r="J768" s="60">
        <f t="shared" si="51"/>
        <v>7.7054210705762016E-3</v>
      </c>
    </row>
    <row r="769" spans="1:10" ht="90" x14ac:dyDescent="0.25">
      <c r="A769" s="61"/>
      <c r="B769" s="61"/>
      <c r="C769" s="62" t="s">
        <v>1545</v>
      </c>
      <c r="D769" s="61">
        <v>68.599999999999994</v>
      </c>
      <c r="E769" s="61">
        <v>0.05</v>
      </c>
      <c r="F769" s="61">
        <v>0.03</v>
      </c>
      <c r="G769" s="61">
        <v>18</v>
      </c>
      <c r="H769" s="63">
        <v>3700</v>
      </c>
      <c r="I769" s="63">
        <f>H769/'Building data'!$R$6</f>
        <v>0.26587717911498826</v>
      </c>
      <c r="J769" s="60">
        <f t="shared" si="51"/>
        <v>2.5230139788612344E-3</v>
      </c>
    </row>
    <row r="770" spans="1:10" ht="18.75" customHeight="1" x14ac:dyDescent="0.25">
      <c r="A770" s="55" t="s">
        <v>1589</v>
      </c>
      <c r="B770" s="55" t="s">
        <v>1220</v>
      </c>
      <c r="C770" s="55"/>
      <c r="D770" s="55"/>
      <c r="E770" s="55"/>
      <c r="F770" s="55"/>
      <c r="G770" s="55"/>
      <c r="H770" s="55"/>
      <c r="I770" s="55"/>
      <c r="J770" s="60">
        <f t="shared" si="51"/>
        <v>0</v>
      </c>
    </row>
    <row r="771" spans="1:10" ht="180" x14ac:dyDescent="0.25">
      <c r="C771" s="1" t="s">
        <v>1595</v>
      </c>
      <c r="D771">
        <v>4843.16</v>
      </c>
      <c r="E771">
        <v>3.53</v>
      </c>
      <c r="F771">
        <v>2.38</v>
      </c>
      <c r="G771">
        <v>1280</v>
      </c>
      <c r="H771" s="37">
        <v>11600</v>
      </c>
      <c r="I771" s="37">
        <f>H771/'Building data'!$R$6</f>
        <v>0.83356088587401733</v>
      </c>
      <c r="J771" s="60">
        <f t="shared" si="51"/>
        <v>7.90998977156495E-3</v>
      </c>
    </row>
    <row r="772" spans="1:10" ht="345" x14ac:dyDescent="0.25">
      <c r="C772" s="1" t="s">
        <v>1596</v>
      </c>
      <c r="D772">
        <v>11497</v>
      </c>
      <c r="E772">
        <v>8.3800000000000008</v>
      </c>
      <c r="F772">
        <v>5.65</v>
      </c>
      <c r="G772">
        <v>3035</v>
      </c>
      <c r="H772" s="37">
        <v>48100</v>
      </c>
      <c r="I772" s="37">
        <f>H772/'Building data'!$R$6</f>
        <v>3.4564033284948477</v>
      </c>
      <c r="J772" s="60">
        <f t="shared" si="51"/>
        <v>3.2799181725196046E-2</v>
      </c>
    </row>
    <row r="773" spans="1:10" x14ac:dyDescent="0.25">
      <c r="G773" s="64" t="s">
        <v>1223</v>
      </c>
      <c r="H773" s="65">
        <f>SUM(H764:H772)</f>
        <v>151900</v>
      </c>
      <c r="I773" s="65">
        <f>H773/'Building data'!$R$6</f>
        <v>10.915336083126141</v>
      </c>
      <c r="J773" s="66"/>
    </row>
    <row r="776" spans="1:10" ht="18.75" customHeight="1" x14ac:dyDescent="0.25">
      <c r="A776" s="49" t="s">
        <v>1597</v>
      </c>
      <c r="B776" s="55" t="s">
        <v>6</v>
      </c>
      <c r="C776" s="55"/>
      <c r="D776" s="55"/>
      <c r="E776" s="55"/>
      <c r="F776" s="55"/>
      <c r="G776" s="55"/>
      <c r="H776" s="55"/>
      <c r="I776" s="49"/>
      <c r="J776" s="56"/>
    </row>
    <row r="777" spans="1:10" ht="285" x14ac:dyDescent="0.25">
      <c r="A777" s="57"/>
      <c r="B777" s="57"/>
      <c r="C777" s="58" t="s">
        <v>1598</v>
      </c>
      <c r="D777" s="57">
        <v>23192.6</v>
      </c>
      <c r="E777" s="57">
        <v>23.06</v>
      </c>
      <c r="F777" s="57">
        <v>13.59</v>
      </c>
      <c r="G777" s="57">
        <v>6122</v>
      </c>
      <c r="H777" s="59">
        <v>7900</v>
      </c>
      <c r="I777" s="37">
        <f>H777/'Building data'!$R$6</f>
        <v>0.56768370675902902</v>
      </c>
      <c r="J777" s="60">
        <f t="shared" ref="J777:J786" si="52">H777/$H$14</f>
        <v>5.3869757927037165E-3</v>
      </c>
    </row>
    <row r="778" spans="1:10" ht="345" x14ac:dyDescent="0.25">
      <c r="C778" s="1" t="s">
        <v>1591</v>
      </c>
      <c r="D778">
        <v>5722.72</v>
      </c>
      <c r="E778">
        <v>5.69</v>
      </c>
      <c r="F778">
        <v>3.35</v>
      </c>
      <c r="G778">
        <v>1511</v>
      </c>
      <c r="H778" s="37">
        <v>13300</v>
      </c>
      <c r="I778" s="37">
        <f>H778/'Building data'!$R$6</f>
        <v>0.95572067087279566</v>
      </c>
      <c r="J778" s="60">
        <f t="shared" si="52"/>
        <v>9.0692124105011939E-3</v>
      </c>
    </row>
    <row r="779" spans="1:10" ht="180" x14ac:dyDescent="0.25">
      <c r="C779" s="1" t="s">
        <v>1599</v>
      </c>
      <c r="D779">
        <v>31238.6</v>
      </c>
      <c r="E779">
        <v>31.06</v>
      </c>
      <c r="F779">
        <v>18.3</v>
      </c>
      <c r="G779">
        <v>8247</v>
      </c>
      <c r="H779" s="37">
        <v>28100</v>
      </c>
      <c r="I779" s="37">
        <f>H779/'Building data'!$R$6</f>
        <v>2.0192293873327487</v>
      </c>
      <c r="J779" s="60">
        <f t="shared" si="52"/>
        <v>1.916126832594613E-2</v>
      </c>
    </row>
    <row r="780" spans="1:10" ht="165" x14ac:dyDescent="0.25">
      <c r="C780" s="1" t="s">
        <v>1600</v>
      </c>
      <c r="D780">
        <v>15347.75</v>
      </c>
      <c r="E780">
        <v>15.26</v>
      </c>
      <c r="F780">
        <v>8.99</v>
      </c>
      <c r="G780">
        <v>4052</v>
      </c>
      <c r="H780" s="37">
        <v>14000</v>
      </c>
      <c r="I780" s="37">
        <f>H780/'Building data'!$R$6</f>
        <v>1.0060217588134692</v>
      </c>
      <c r="J780" s="60">
        <f t="shared" si="52"/>
        <v>9.5465393794749408E-3</v>
      </c>
    </row>
    <row r="781" spans="1:10" ht="105" x14ac:dyDescent="0.25">
      <c r="C781" s="1" t="s">
        <v>1594</v>
      </c>
      <c r="D781">
        <v>6456.92</v>
      </c>
      <c r="E781">
        <v>6.42</v>
      </c>
      <c r="F781">
        <v>3.78</v>
      </c>
      <c r="G781">
        <v>1705</v>
      </c>
      <c r="H781" s="37">
        <v>8500</v>
      </c>
      <c r="I781" s="37">
        <f>H781/'Building data'!$R$6</f>
        <v>0.61079892499389199</v>
      </c>
      <c r="J781" s="60">
        <f t="shared" si="52"/>
        <v>5.7961131946812142E-3</v>
      </c>
    </row>
    <row r="782" spans="1:10" ht="90" x14ac:dyDescent="0.25">
      <c r="A782" s="61"/>
      <c r="B782" s="61"/>
      <c r="C782" s="62" t="s">
        <v>1545</v>
      </c>
      <c r="D782" s="61">
        <v>60.35</v>
      </c>
      <c r="E782" s="61">
        <v>0.06</v>
      </c>
      <c r="F782" s="61">
        <v>0.04</v>
      </c>
      <c r="G782" s="61">
        <v>17</v>
      </c>
      <c r="H782" s="63">
        <v>3700</v>
      </c>
      <c r="I782" s="63">
        <f>H782/'Building data'!$R$6</f>
        <v>0.26587717911498826</v>
      </c>
      <c r="J782" s="60">
        <f t="shared" si="52"/>
        <v>2.5230139788612344E-3</v>
      </c>
    </row>
    <row r="783" spans="1:10" ht="18.75" customHeight="1" x14ac:dyDescent="0.25">
      <c r="A783" s="55" t="s">
        <v>1597</v>
      </c>
      <c r="B783" s="55" t="s">
        <v>1220</v>
      </c>
      <c r="C783" s="55"/>
      <c r="D783" s="55"/>
      <c r="E783" s="55"/>
      <c r="F783" s="55"/>
      <c r="G783" s="55"/>
      <c r="H783" s="55"/>
      <c r="I783" s="55"/>
      <c r="J783" s="60">
        <f t="shared" si="52"/>
        <v>0</v>
      </c>
    </row>
    <row r="784" spans="1:10" ht="180" x14ac:dyDescent="0.25">
      <c r="C784" s="1" t="s">
        <v>1601</v>
      </c>
      <c r="D784">
        <v>3288.8</v>
      </c>
      <c r="E784">
        <v>3.27</v>
      </c>
      <c r="F784">
        <v>1.93</v>
      </c>
      <c r="G784">
        <v>869</v>
      </c>
      <c r="H784" s="37">
        <v>8500</v>
      </c>
      <c r="I784" s="37">
        <f>H784/'Building data'!$R$6</f>
        <v>0.61079892499389199</v>
      </c>
      <c r="J784" s="60">
        <f t="shared" si="52"/>
        <v>5.7961131946812142E-3</v>
      </c>
    </row>
    <row r="785" spans="1:10" ht="120" x14ac:dyDescent="0.25">
      <c r="C785" s="1" t="s">
        <v>1602</v>
      </c>
      <c r="D785">
        <v>2001.44</v>
      </c>
      <c r="E785">
        <v>1.99</v>
      </c>
      <c r="F785">
        <v>1.17</v>
      </c>
      <c r="G785">
        <v>529</v>
      </c>
      <c r="H785" s="37">
        <v>7300</v>
      </c>
      <c r="I785" s="37">
        <f>H785/'Building data'!$R$6</f>
        <v>0.52456848852416604</v>
      </c>
      <c r="J785" s="60">
        <f t="shared" si="52"/>
        <v>4.9778383907262188E-3</v>
      </c>
    </row>
    <row r="786" spans="1:10" ht="345" x14ac:dyDescent="0.25">
      <c r="C786" s="1" t="s">
        <v>1603</v>
      </c>
      <c r="D786">
        <v>2997.14</v>
      </c>
      <c r="E786">
        <v>2.98</v>
      </c>
      <c r="F786">
        <v>1.76</v>
      </c>
      <c r="G786">
        <v>791</v>
      </c>
      <c r="H786" s="37">
        <v>42200</v>
      </c>
      <c r="I786" s="37">
        <f>H786/'Building data'!$R$6</f>
        <v>3.0324370158520284</v>
      </c>
      <c r="J786" s="60">
        <f t="shared" si="52"/>
        <v>2.8775997272417319E-2</v>
      </c>
    </row>
    <row r="787" spans="1:10" x14ac:dyDescent="0.25">
      <c r="G787" s="64" t="s">
        <v>1223</v>
      </c>
      <c r="H787" s="65">
        <f>SUM(H777:H786)</f>
        <v>133500</v>
      </c>
      <c r="I787" s="65">
        <f>H787/'Building data'!$R$6</f>
        <v>9.5931360572570092</v>
      </c>
      <c r="J787" s="66"/>
    </row>
    <row r="790" spans="1:10" ht="18.75" customHeight="1" x14ac:dyDescent="0.25">
      <c r="A790" s="49" t="s">
        <v>1604</v>
      </c>
      <c r="B790" s="55" t="s">
        <v>6</v>
      </c>
      <c r="C790" s="55"/>
      <c r="D790" s="55"/>
      <c r="E790" s="55"/>
      <c r="F790" s="55"/>
      <c r="G790" s="55"/>
      <c r="H790" s="55"/>
      <c r="I790" s="49"/>
      <c r="J790" s="56"/>
    </row>
    <row r="791" spans="1:10" ht="285" x14ac:dyDescent="0.25">
      <c r="A791" s="57"/>
      <c r="B791" s="57"/>
      <c r="C791" s="58" t="s">
        <v>1605</v>
      </c>
      <c r="D791" s="57">
        <v>24655.31</v>
      </c>
      <c r="E791" s="57">
        <v>24.77</v>
      </c>
      <c r="F791" s="57">
        <v>13.4</v>
      </c>
      <c r="G791" s="57">
        <v>6460</v>
      </c>
      <c r="H791" s="59">
        <v>7900</v>
      </c>
      <c r="I791" s="37">
        <f>H791/'Building data'!$R$6</f>
        <v>0.56768370675902902</v>
      </c>
      <c r="J791" s="60">
        <f t="shared" ref="J791:J800" si="53">H791/$H$14</f>
        <v>5.3869757927037165E-3</v>
      </c>
    </row>
    <row r="792" spans="1:10" ht="345" x14ac:dyDescent="0.25">
      <c r="C792" s="1" t="s">
        <v>1591</v>
      </c>
      <c r="D792">
        <v>6260.88</v>
      </c>
      <c r="E792">
        <v>6.29</v>
      </c>
      <c r="F792">
        <v>3.4</v>
      </c>
      <c r="G792">
        <v>1639</v>
      </c>
      <c r="H792" s="37">
        <v>13300</v>
      </c>
      <c r="I792" s="37">
        <f>H792/'Building data'!$R$6</f>
        <v>0.95572067087279566</v>
      </c>
      <c r="J792" s="60">
        <f t="shared" si="53"/>
        <v>9.0692124105011939E-3</v>
      </c>
    </row>
    <row r="793" spans="1:10" ht="180" x14ac:dyDescent="0.25">
      <c r="C793" s="1" t="s">
        <v>1599</v>
      </c>
      <c r="D793">
        <v>33125.910000000003</v>
      </c>
      <c r="E793">
        <v>33.28</v>
      </c>
      <c r="F793">
        <v>18</v>
      </c>
      <c r="G793">
        <v>8688</v>
      </c>
      <c r="H793" s="37">
        <v>28100</v>
      </c>
      <c r="I793" s="37">
        <f>H793/'Building data'!$R$6</f>
        <v>2.0192293873327487</v>
      </c>
      <c r="J793" s="60">
        <f t="shared" si="53"/>
        <v>1.916126832594613E-2</v>
      </c>
    </row>
    <row r="794" spans="1:10" ht="165" x14ac:dyDescent="0.25">
      <c r="C794" s="1" t="s">
        <v>1606</v>
      </c>
      <c r="D794">
        <v>16314.11</v>
      </c>
      <c r="E794">
        <v>16.39</v>
      </c>
      <c r="F794">
        <v>8.8699999999999992</v>
      </c>
      <c r="G794">
        <v>4275</v>
      </c>
      <c r="H794" s="37">
        <v>14000</v>
      </c>
      <c r="I794" s="37">
        <f>H794/'Building data'!$R$6</f>
        <v>1.0060217588134692</v>
      </c>
      <c r="J794" s="60">
        <f t="shared" si="53"/>
        <v>9.5465393794749408E-3</v>
      </c>
    </row>
    <row r="795" spans="1:10" ht="105" x14ac:dyDescent="0.25">
      <c r="C795" s="1" t="s">
        <v>1594</v>
      </c>
      <c r="D795">
        <v>6858.1</v>
      </c>
      <c r="E795">
        <v>6.89</v>
      </c>
      <c r="F795">
        <v>3.73</v>
      </c>
      <c r="G795">
        <v>1798</v>
      </c>
      <c r="H795" s="37">
        <v>8500</v>
      </c>
      <c r="I795" s="37">
        <f>H795/'Building data'!$R$6</f>
        <v>0.61079892499389199</v>
      </c>
      <c r="J795" s="60">
        <f t="shared" si="53"/>
        <v>5.7961131946812142E-3</v>
      </c>
    </row>
    <row r="796" spans="1:10" ht="90" x14ac:dyDescent="0.25">
      <c r="A796" s="61"/>
      <c r="B796" s="61"/>
      <c r="C796" s="62" t="s">
        <v>1545</v>
      </c>
      <c r="D796" s="61">
        <v>69.680000000000007</v>
      </c>
      <c r="E796" s="61">
        <v>7.0000000000000007E-2</v>
      </c>
      <c r="F796" s="61">
        <v>0.04</v>
      </c>
      <c r="G796" s="61">
        <v>18</v>
      </c>
      <c r="H796" s="63">
        <v>3700</v>
      </c>
      <c r="I796" s="63">
        <f>H796/'Building data'!$R$6</f>
        <v>0.26587717911498826</v>
      </c>
      <c r="J796" s="60">
        <f t="shared" si="53"/>
        <v>2.5230139788612344E-3</v>
      </c>
    </row>
    <row r="797" spans="1:10" ht="18.75" customHeight="1" x14ac:dyDescent="0.25">
      <c r="A797" s="55" t="s">
        <v>1604</v>
      </c>
      <c r="B797" s="55" t="s">
        <v>1220</v>
      </c>
      <c r="C797" s="55"/>
      <c r="D797" s="55"/>
      <c r="E797" s="55"/>
      <c r="F797" s="55"/>
      <c r="G797" s="55"/>
      <c r="H797" s="55"/>
      <c r="I797" s="55"/>
      <c r="J797" s="60">
        <f t="shared" si="53"/>
        <v>0</v>
      </c>
    </row>
    <row r="798" spans="1:10" ht="180" x14ac:dyDescent="0.25">
      <c r="C798" s="1" t="s">
        <v>1595</v>
      </c>
      <c r="D798">
        <v>3463.89</v>
      </c>
      <c r="E798">
        <v>3.48</v>
      </c>
      <c r="F798">
        <v>1.88</v>
      </c>
      <c r="G798">
        <v>907</v>
      </c>
      <c r="H798" s="37">
        <v>8400</v>
      </c>
      <c r="I798" s="37">
        <f>H798/'Building data'!$R$6</f>
        <v>0.60361305528808151</v>
      </c>
      <c r="J798" s="60">
        <f t="shared" si="53"/>
        <v>5.7279236276849641E-3</v>
      </c>
    </row>
    <row r="799" spans="1:10" ht="120" x14ac:dyDescent="0.25">
      <c r="C799" s="1" t="s">
        <v>1607</v>
      </c>
      <c r="D799">
        <v>1194.44</v>
      </c>
      <c r="E799" s="46">
        <v>1.2</v>
      </c>
      <c r="F799" s="46">
        <v>0.65</v>
      </c>
      <c r="G799">
        <v>314</v>
      </c>
      <c r="H799" s="37">
        <v>7200</v>
      </c>
      <c r="I799" s="37">
        <f>H799/'Building data'!$R$6</f>
        <v>0.51738261881835557</v>
      </c>
      <c r="J799" s="60">
        <f t="shared" si="53"/>
        <v>4.9096488237299696E-3</v>
      </c>
    </row>
    <row r="800" spans="1:10" ht="345" x14ac:dyDescent="0.25">
      <c r="C800" s="1" t="s">
        <v>1608</v>
      </c>
      <c r="D800">
        <v>8560.18</v>
      </c>
      <c r="E800">
        <v>8.6</v>
      </c>
      <c r="F800">
        <v>4.6500000000000004</v>
      </c>
      <c r="G800">
        <v>2242</v>
      </c>
      <c r="H800" s="37">
        <v>42200</v>
      </c>
      <c r="I800" s="37">
        <f>H800/'Building data'!$R$6</f>
        <v>3.0324370158520284</v>
      </c>
      <c r="J800" s="60">
        <f t="shared" si="53"/>
        <v>2.8775997272417319E-2</v>
      </c>
    </row>
    <row r="801" spans="1:10" x14ac:dyDescent="0.25">
      <c r="G801" s="64" t="s">
        <v>1223</v>
      </c>
      <c r="H801" s="65">
        <f>SUM(H791:H800)</f>
        <v>133300</v>
      </c>
      <c r="I801" s="65">
        <f>H801/'Building data'!$R$6</f>
        <v>9.5787643178453887</v>
      </c>
      <c r="J801" s="66"/>
    </row>
    <row r="804" spans="1:10" ht="18.75" customHeight="1" x14ac:dyDescent="0.25">
      <c r="A804" s="49" t="s">
        <v>1609</v>
      </c>
      <c r="B804" s="55" t="s">
        <v>6</v>
      </c>
      <c r="C804" s="55"/>
      <c r="D804" s="55"/>
      <c r="E804" s="55"/>
      <c r="F804" s="55"/>
      <c r="G804" s="55"/>
      <c r="H804" s="55"/>
      <c r="I804" s="49"/>
      <c r="J804" s="56"/>
    </row>
    <row r="805" spans="1:10" ht="285" x14ac:dyDescent="0.25">
      <c r="A805" s="57"/>
      <c r="B805" s="57"/>
      <c r="C805" s="58" t="s">
        <v>1610</v>
      </c>
      <c r="D805" s="57">
        <v>29990.7</v>
      </c>
      <c r="E805" s="57">
        <v>7.26</v>
      </c>
      <c r="F805" s="57">
        <v>4.25</v>
      </c>
      <c r="G805" s="57">
        <v>7922</v>
      </c>
      <c r="H805" s="59">
        <v>30800</v>
      </c>
      <c r="I805" s="37">
        <f>H805/'Building data'!$R$6</f>
        <v>2.2132478693896322</v>
      </c>
      <c r="J805" s="60">
        <f t="shared" ref="J805:J814" si="54">H805/$H$14</f>
        <v>2.1002386634844869E-2</v>
      </c>
    </row>
    <row r="806" spans="1:10" ht="345" x14ac:dyDescent="0.25">
      <c r="C806" s="1" t="s">
        <v>1611</v>
      </c>
      <c r="D806">
        <v>11277.49</v>
      </c>
      <c r="E806">
        <v>2.73</v>
      </c>
      <c r="F806">
        <v>1.6</v>
      </c>
      <c r="G806">
        <v>2974</v>
      </c>
      <c r="H806" s="37">
        <v>14200</v>
      </c>
      <c r="I806" s="37">
        <f>H806/'Building data'!$R$6</f>
        <v>1.0203934982250902</v>
      </c>
      <c r="J806" s="60">
        <f t="shared" si="54"/>
        <v>9.6829185134674391E-3</v>
      </c>
    </row>
    <row r="807" spans="1:10" ht="180" x14ac:dyDescent="0.25">
      <c r="C807" s="1" t="s">
        <v>1612</v>
      </c>
      <c r="D807">
        <v>176639.42</v>
      </c>
      <c r="E807">
        <v>42.76</v>
      </c>
      <c r="F807">
        <v>25.04</v>
      </c>
      <c r="G807">
        <v>46628</v>
      </c>
      <c r="H807" s="37">
        <v>225900</v>
      </c>
      <c r="I807" s="37">
        <f>H807/'Building data'!$R$6</f>
        <v>16.232879665425905</v>
      </c>
      <c r="J807" s="60">
        <f t="shared" si="54"/>
        <v>0.15404023184452778</v>
      </c>
    </row>
    <row r="808" spans="1:10" ht="165" x14ac:dyDescent="0.25">
      <c r="C808" s="1" t="s">
        <v>1613</v>
      </c>
      <c r="D808">
        <v>34369.5</v>
      </c>
      <c r="E808">
        <v>8.32</v>
      </c>
      <c r="F808">
        <v>4.87</v>
      </c>
      <c r="G808">
        <v>9074</v>
      </c>
      <c r="H808" s="37">
        <v>43800</v>
      </c>
      <c r="I808" s="37">
        <f>H808/'Building data'!$R$6</f>
        <v>3.1474109311449965</v>
      </c>
      <c r="J808" s="60">
        <f t="shared" si="54"/>
        <v>2.9867030344357313E-2</v>
      </c>
    </row>
    <row r="809" spans="1:10" ht="90" x14ac:dyDescent="0.25">
      <c r="C809" s="1" t="s">
        <v>1614</v>
      </c>
      <c r="D809">
        <v>13260.35</v>
      </c>
      <c r="E809">
        <v>3.21</v>
      </c>
      <c r="F809">
        <v>1.88</v>
      </c>
      <c r="G809">
        <v>3501</v>
      </c>
      <c r="H809" s="37">
        <v>41200</v>
      </c>
      <c r="I809" s="37">
        <f>H809/'Building data'!$R$6</f>
        <v>2.9605783187939236</v>
      </c>
      <c r="J809" s="60">
        <f t="shared" si="54"/>
        <v>2.8094101602454825E-2</v>
      </c>
    </row>
    <row r="810" spans="1:10" ht="90" x14ac:dyDescent="0.25">
      <c r="A810" s="61"/>
      <c r="B810" s="61"/>
      <c r="C810" s="62" t="s">
        <v>1545</v>
      </c>
      <c r="D810" s="61">
        <v>165.24</v>
      </c>
      <c r="E810" s="61">
        <v>0.04</v>
      </c>
      <c r="F810" s="61">
        <v>0.02</v>
      </c>
      <c r="G810" s="61">
        <v>43</v>
      </c>
      <c r="H810" s="63">
        <v>5700</v>
      </c>
      <c r="I810" s="63">
        <f>H810/'Building data'!$R$6</f>
        <v>0.40959457323119813</v>
      </c>
      <c r="J810" s="60">
        <f t="shared" si="54"/>
        <v>3.8868053187862258E-3</v>
      </c>
    </row>
    <row r="811" spans="1:10" ht="18.75" customHeight="1" x14ac:dyDescent="0.25">
      <c r="A811" s="55" t="s">
        <v>1609</v>
      </c>
      <c r="B811" s="55" t="s">
        <v>1220</v>
      </c>
      <c r="C811" s="55"/>
      <c r="D811" s="55"/>
      <c r="E811" s="55"/>
      <c r="F811" s="55"/>
      <c r="G811" s="55"/>
      <c r="H811" s="55"/>
      <c r="I811" s="55"/>
      <c r="J811" s="60">
        <f t="shared" si="54"/>
        <v>0</v>
      </c>
    </row>
    <row r="812" spans="1:10" ht="180" x14ac:dyDescent="0.25">
      <c r="C812" s="1" t="s">
        <v>1595</v>
      </c>
      <c r="D812">
        <v>14458.33</v>
      </c>
      <c r="E812">
        <v>3.5</v>
      </c>
      <c r="F812">
        <v>2.0499999999999998</v>
      </c>
      <c r="G812">
        <v>3818</v>
      </c>
      <c r="H812" s="37">
        <v>35000</v>
      </c>
      <c r="I812" s="37">
        <f>H812/'Building data'!$R$6</f>
        <v>2.5150543970336727</v>
      </c>
      <c r="J812" s="60">
        <f t="shared" si="54"/>
        <v>2.386634844868735E-2</v>
      </c>
    </row>
    <row r="813" spans="1:10" ht="150" x14ac:dyDescent="0.25">
      <c r="C813" s="1" t="s">
        <v>1615</v>
      </c>
      <c r="D813">
        <v>23629.03</v>
      </c>
      <c r="E813">
        <v>5.72</v>
      </c>
      <c r="F813">
        <v>3.35</v>
      </c>
      <c r="G813">
        <v>6234</v>
      </c>
      <c r="H813" s="37">
        <v>50000</v>
      </c>
      <c r="I813" s="37">
        <f>H813/'Building data'!$R$6</f>
        <v>3.5929348529052469</v>
      </c>
      <c r="J813" s="60">
        <f t="shared" si="54"/>
        <v>3.4094783498124788E-2</v>
      </c>
    </row>
    <row r="814" spans="1:10" ht="345" x14ac:dyDescent="0.25">
      <c r="C814" s="1" t="s">
        <v>1608</v>
      </c>
      <c r="D814">
        <v>15119.28</v>
      </c>
      <c r="E814">
        <v>3.66</v>
      </c>
      <c r="F814">
        <v>2.14</v>
      </c>
      <c r="G814">
        <v>3992</v>
      </c>
      <c r="H814" s="37">
        <v>120000</v>
      </c>
      <c r="I814" s="37">
        <f>H814/'Building data'!$R$6</f>
        <v>8.623043646972592</v>
      </c>
      <c r="J814" s="60">
        <f t="shared" si="54"/>
        <v>8.1827480395499488E-2</v>
      </c>
    </row>
    <row r="815" spans="1:10" x14ac:dyDescent="0.25">
      <c r="G815" s="64" t="s">
        <v>1223</v>
      </c>
      <c r="H815" s="65">
        <f>SUM(H805:H814)</f>
        <v>566600</v>
      </c>
      <c r="I815" s="65">
        <f>H815/'Building data'!$R$6</f>
        <v>40.715137753122256</v>
      </c>
      <c r="J815" s="66"/>
    </row>
    <row r="818" spans="1:10" ht="18.75" customHeight="1" x14ac:dyDescent="0.25">
      <c r="A818" s="49" t="s">
        <v>1616</v>
      </c>
      <c r="B818" s="55" t="s">
        <v>6</v>
      </c>
      <c r="C818" s="55"/>
      <c r="D818" s="55"/>
      <c r="E818" s="55"/>
      <c r="F818" s="55"/>
      <c r="G818" s="55"/>
      <c r="H818" s="55"/>
      <c r="I818" s="49"/>
      <c r="J818" s="56"/>
    </row>
    <row r="819" spans="1:10" ht="285" x14ac:dyDescent="0.25">
      <c r="A819" s="57"/>
      <c r="B819" s="57"/>
      <c r="C819" s="58" t="s">
        <v>1605</v>
      </c>
      <c r="D819" s="57">
        <v>33994.61</v>
      </c>
      <c r="E819" s="57">
        <v>8.18</v>
      </c>
      <c r="F819" s="57">
        <v>6.14</v>
      </c>
      <c r="G819" s="57">
        <v>8979</v>
      </c>
      <c r="H819" s="59">
        <v>14400</v>
      </c>
      <c r="I819" s="37">
        <f>H819/'Building data'!$R$6</f>
        <v>1.0347652376367111</v>
      </c>
      <c r="J819" s="60">
        <f t="shared" ref="J819:J828" si="55">H819/$H$14</f>
        <v>9.8192976474599392E-3</v>
      </c>
    </row>
    <row r="820" spans="1:10" ht="345" x14ac:dyDescent="0.25">
      <c r="C820" s="1" t="s">
        <v>1617</v>
      </c>
      <c r="D820">
        <v>8644.11</v>
      </c>
      <c r="E820">
        <v>2.08</v>
      </c>
      <c r="F820">
        <v>1.57</v>
      </c>
      <c r="G820">
        <v>2284</v>
      </c>
      <c r="H820" s="37">
        <v>13500</v>
      </c>
      <c r="I820" s="37">
        <f>H820/'Building data'!$R$6</f>
        <v>0.97009241028441662</v>
      </c>
      <c r="J820" s="60">
        <f t="shared" si="55"/>
        <v>9.2055915444936923E-3</v>
      </c>
    </row>
    <row r="821" spans="1:10" ht="180" x14ac:dyDescent="0.25">
      <c r="C821" s="1" t="s">
        <v>1618</v>
      </c>
      <c r="D821">
        <v>91344.92</v>
      </c>
      <c r="E821">
        <v>21.98</v>
      </c>
      <c r="F821">
        <v>16.52</v>
      </c>
      <c r="G821">
        <v>24105</v>
      </c>
      <c r="H821" s="37">
        <v>89300</v>
      </c>
      <c r="I821" s="37">
        <f>H821/'Building data'!$R$6</f>
        <v>6.4169816472887709</v>
      </c>
      <c r="J821" s="60">
        <f t="shared" si="55"/>
        <v>6.0893283327650871E-2</v>
      </c>
    </row>
    <row r="822" spans="1:10" ht="165" x14ac:dyDescent="0.25">
      <c r="C822" s="1" t="s">
        <v>1619</v>
      </c>
      <c r="D822">
        <v>22898.57</v>
      </c>
      <c r="E822">
        <v>5.51</v>
      </c>
      <c r="F822">
        <v>4.1399999999999997</v>
      </c>
      <c r="G822">
        <v>6051</v>
      </c>
      <c r="H822" s="37">
        <v>23400</v>
      </c>
      <c r="I822" s="37">
        <f>H822/'Building data'!$R$6</f>
        <v>1.6814935111596556</v>
      </c>
      <c r="J822" s="60">
        <f t="shared" si="55"/>
        <v>1.59563586771224E-2</v>
      </c>
    </row>
    <row r="823" spans="1:10" ht="105" x14ac:dyDescent="0.25">
      <c r="C823" s="1" t="s">
        <v>1594</v>
      </c>
      <c r="D823">
        <v>19532.349999999999</v>
      </c>
      <c r="E823">
        <v>4.7</v>
      </c>
      <c r="F823">
        <v>3.53</v>
      </c>
      <c r="G823">
        <v>5162</v>
      </c>
      <c r="H823" s="37">
        <v>41700</v>
      </c>
      <c r="I823" s="37">
        <f>H823/'Building data'!$R$6</f>
        <v>2.9965076673229758</v>
      </c>
      <c r="J823" s="60">
        <f t="shared" si="55"/>
        <v>2.8435049437436074E-2</v>
      </c>
    </row>
    <row r="824" spans="1:10" ht="90" x14ac:dyDescent="0.25">
      <c r="A824" s="61"/>
      <c r="B824" s="61"/>
      <c r="C824" s="62" t="s">
        <v>1545</v>
      </c>
      <c r="D824" s="61">
        <v>831.16</v>
      </c>
      <c r="E824" s="61">
        <v>0.2</v>
      </c>
      <c r="F824" s="61">
        <v>0.15</v>
      </c>
      <c r="G824" s="61">
        <v>225</v>
      </c>
      <c r="H824" s="63">
        <v>6200</v>
      </c>
      <c r="I824" s="63">
        <f>H824/'Building data'!$R$6</f>
        <v>0.44552392176025063</v>
      </c>
      <c r="J824" s="60">
        <f t="shared" si="55"/>
        <v>4.2277531537674735E-3</v>
      </c>
    </row>
    <row r="825" spans="1:10" ht="18.75" customHeight="1" x14ac:dyDescent="0.25">
      <c r="A825" s="55" t="s">
        <v>1616</v>
      </c>
      <c r="B825" s="55" t="s">
        <v>1220</v>
      </c>
      <c r="C825" s="55"/>
      <c r="D825" s="55"/>
      <c r="E825" s="55"/>
      <c r="F825" s="55"/>
      <c r="G825" s="55"/>
      <c r="H825" s="55"/>
      <c r="I825" s="55"/>
      <c r="J825" s="60">
        <f t="shared" si="55"/>
        <v>0</v>
      </c>
    </row>
    <row r="826" spans="1:10" ht="180" x14ac:dyDescent="0.25">
      <c r="C826" s="1" t="s">
        <v>1620</v>
      </c>
      <c r="D826">
        <v>14296.02</v>
      </c>
      <c r="E826">
        <v>3.44</v>
      </c>
      <c r="F826">
        <v>2.59</v>
      </c>
      <c r="G826">
        <v>3770</v>
      </c>
      <c r="H826" s="37">
        <v>35200</v>
      </c>
      <c r="I826" s="37">
        <f>H826/'Building data'!$R$6</f>
        <v>2.5294261364452937</v>
      </c>
      <c r="J826" s="60">
        <f t="shared" si="55"/>
        <v>2.400272758267985E-2</v>
      </c>
    </row>
    <row r="827" spans="1:10" ht="120" x14ac:dyDescent="0.25">
      <c r="C827" s="1" t="s">
        <v>1607</v>
      </c>
      <c r="D827">
        <v>7064.89</v>
      </c>
      <c r="E827">
        <v>1.7</v>
      </c>
      <c r="F827">
        <v>1.28</v>
      </c>
      <c r="G827">
        <v>1863</v>
      </c>
      <c r="H827" s="37">
        <v>20100</v>
      </c>
      <c r="I827" s="37">
        <f>H827/'Building data'!$R$6</f>
        <v>1.4443598108679092</v>
      </c>
      <c r="J827" s="60">
        <f t="shared" si="55"/>
        <v>1.3706102966246164E-2</v>
      </c>
    </row>
    <row r="828" spans="1:10" ht="345" x14ac:dyDescent="0.25">
      <c r="C828" s="1" t="s">
        <v>1608</v>
      </c>
      <c r="D828">
        <v>18908.98</v>
      </c>
      <c r="E828">
        <v>4.55</v>
      </c>
      <c r="F828">
        <v>3.42</v>
      </c>
      <c r="G828">
        <v>4991</v>
      </c>
      <c r="H828" s="37">
        <v>125600</v>
      </c>
      <c r="I828" s="37">
        <f>H828/'Building data'!$R$6</f>
        <v>9.0254523504979804</v>
      </c>
      <c r="J828" s="60">
        <f t="shared" si="55"/>
        <v>8.5646096147289463E-2</v>
      </c>
    </row>
    <row r="829" spans="1:10" x14ac:dyDescent="0.25">
      <c r="G829" s="64" t="s">
        <v>1223</v>
      </c>
      <c r="H829" s="65">
        <f>SUM(H819:H828)</f>
        <v>369400</v>
      </c>
      <c r="I829" s="65">
        <f>H829/'Building data'!$R$6</f>
        <v>26.544602693263965</v>
      </c>
      <c r="J829" s="66"/>
    </row>
    <row r="832" spans="1:10" ht="18.75" customHeight="1" x14ac:dyDescent="0.25">
      <c r="A832" s="49" t="s">
        <v>1621</v>
      </c>
      <c r="B832" s="55" t="s">
        <v>6</v>
      </c>
      <c r="C832" s="55"/>
      <c r="D832" s="55"/>
      <c r="E832" s="55"/>
      <c r="F832" s="55"/>
      <c r="G832" s="55"/>
      <c r="H832" s="55"/>
      <c r="I832" s="49"/>
      <c r="J832" s="56"/>
    </row>
    <row r="833" spans="1:10" ht="285" x14ac:dyDescent="0.25">
      <c r="A833" s="57"/>
      <c r="B833" s="57"/>
      <c r="C833" s="58" t="s">
        <v>1622</v>
      </c>
      <c r="D833" s="57">
        <v>26253.759999999998</v>
      </c>
      <c r="E833" s="57">
        <v>47.27</v>
      </c>
      <c r="F833" s="57">
        <v>16.2</v>
      </c>
      <c r="G833" s="57">
        <v>6096</v>
      </c>
      <c r="H833" s="59">
        <v>6000</v>
      </c>
      <c r="I833" s="37">
        <f>H833/'Building data'!$R$6</f>
        <v>0.43115218234862962</v>
      </c>
      <c r="J833" s="60">
        <f t="shared" ref="J833:J840" si="56">H833/$H$14</f>
        <v>4.0913740197749742E-3</v>
      </c>
    </row>
    <row r="834" spans="1:10" ht="345" x14ac:dyDescent="0.25">
      <c r="C834" s="1" t="s">
        <v>1623</v>
      </c>
      <c r="D834">
        <v>8008.87</v>
      </c>
      <c r="E834">
        <v>14.42</v>
      </c>
      <c r="F834">
        <v>4.9400000000000004</v>
      </c>
      <c r="G834">
        <v>1859</v>
      </c>
      <c r="H834" s="37">
        <v>15400</v>
      </c>
      <c r="I834" s="37">
        <f>H834/'Building data'!$R$6</f>
        <v>1.1066239346948161</v>
      </c>
      <c r="J834" s="60">
        <f t="shared" si="56"/>
        <v>1.0501193317422435E-2</v>
      </c>
    </row>
    <row r="835" spans="1:10" ht="135" x14ac:dyDescent="0.25">
      <c r="C835" s="1" t="s">
        <v>1624</v>
      </c>
      <c r="D835">
        <v>32518.67</v>
      </c>
      <c r="E835">
        <v>58.55</v>
      </c>
      <c r="F835">
        <v>20.059999999999999</v>
      </c>
      <c r="G835">
        <v>7550</v>
      </c>
      <c r="H835" s="37">
        <v>28100</v>
      </c>
      <c r="I835" s="37">
        <f>H835/'Building data'!$R$6</f>
        <v>2.0192293873327487</v>
      </c>
      <c r="J835" s="60">
        <f t="shared" si="56"/>
        <v>1.916126832594613E-2</v>
      </c>
    </row>
    <row r="836" spans="1:10" ht="120" x14ac:dyDescent="0.25">
      <c r="C836" s="1" t="s">
        <v>1625</v>
      </c>
      <c r="D836">
        <v>15651.17</v>
      </c>
      <c r="E836">
        <v>28.18</v>
      </c>
      <c r="F836">
        <v>9.66</v>
      </c>
      <c r="G836">
        <v>3634</v>
      </c>
      <c r="H836" s="37">
        <v>12300</v>
      </c>
      <c r="I836" s="37">
        <f>H836/'Building data'!$R$6</f>
        <v>0.88386197381469078</v>
      </c>
      <c r="J836" s="60">
        <f t="shared" si="56"/>
        <v>8.3873167405386969E-3</v>
      </c>
    </row>
    <row r="837" spans="1:10" ht="90" x14ac:dyDescent="0.25">
      <c r="C837" s="1" t="s">
        <v>1614</v>
      </c>
      <c r="D837">
        <v>899.75</v>
      </c>
      <c r="E837">
        <v>1.62</v>
      </c>
      <c r="F837">
        <v>0.56000000000000005</v>
      </c>
      <c r="G837">
        <v>208</v>
      </c>
      <c r="H837" s="37">
        <v>1200</v>
      </c>
      <c r="I837" s="37">
        <f>H837/'Building data'!$R$6</f>
        <v>8.6230436469725932E-2</v>
      </c>
      <c r="J837" s="60">
        <f t="shared" si="56"/>
        <v>8.1827480395499494E-4</v>
      </c>
    </row>
    <row r="838" spans="1:10" ht="90" x14ac:dyDescent="0.25">
      <c r="A838" s="61"/>
      <c r="B838" s="61"/>
      <c r="C838" s="62" t="s">
        <v>1545</v>
      </c>
      <c r="D838" s="61">
        <v>249.93</v>
      </c>
      <c r="E838" s="61">
        <v>0.45</v>
      </c>
      <c r="F838" s="61">
        <v>0.15</v>
      </c>
      <c r="G838" s="61">
        <v>58</v>
      </c>
      <c r="H838" s="63">
        <v>1400</v>
      </c>
      <c r="I838" s="63">
        <f>H838/'Building data'!$R$6</f>
        <v>0.10060217588134691</v>
      </c>
      <c r="J838" s="60">
        <f t="shared" si="56"/>
        <v>9.5465393794749406E-4</v>
      </c>
    </row>
    <row r="839" spans="1:10" ht="18.75" customHeight="1" x14ac:dyDescent="0.25">
      <c r="A839" s="55" t="s">
        <v>1621</v>
      </c>
      <c r="B839" s="55" t="s">
        <v>1220</v>
      </c>
      <c r="C839" s="55"/>
      <c r="D839" s="55"/>
      <c r="E839" s="55"/>
      <c r="F839" s="55"/>
      <c r="G839" s="55"/>
      <c r="H839" s="55"/>
      <c r="I839" s="55"/>
      <c r="J839" s="60">
        <f t="shared" si="56"/>
        <v>0</v>
      </c>
    </row>
    <row r="840" spans="1:10" ht="180" x14ac:dyDescent="0.25">
      <c r="C840" s="1" t="s">
        <v>1626</v>
      </c>
      <c r="D840">
        <v>2482.64</v>
      </c>
      <c r="E840">
        <v>4.47</v>
      </c>
      <c r="F840">
        <v>1.53</v>
      </c>
      <c r="G840">
        <v>577</v>
      </c>
      <c r="H840" s="37">
        <v>7700</v>
      </c>
      <c r="I840" s="37">
        <f>H840/'Building data'!$R$6</f>
        <v>0.55331196734740806</v>
      </c>
      <c r="J840" s="60">
        <f t="shared" si="56"/>
        <v>5.2505966587112173E-3</v>
      </c>
    </row>
    <row r="841" spans="1:10" x14ac:dyDescent="0.25">
      <c r="G841" s="64" t="s">
        <v>1223</v>
      </c>
      <c r="H841" s="65">
        <f>SUM(H833:H840)</f>
        <v>72100</v>
      </c>
      <c r="I841" s="65">
        <f>H841/'Building data'!$R$6</f>
        <v>5.1810120578893661</v>
      </c>
      <c r="J841" s="66"/>
    </row>
    <row r="844" spans="1:10" ht="18.75" customHeight="1" x14ac:dyDescent="0.25">
      <c r="A844" s="49" t="s">
        <v>1627</v>
      </c>
      <c r="B844" s="55" t="s">
        <v>6</v>
      </c>
      <c r="C844" s="55"/>
      <c r="D844" s="55"/>
      <c r="E844" s="55"/>
      <c r="F844" s="55"/>
      <c r="G844" s="55"/>
      <c r="H844" s="55"/>
      <c r="I844" s="49"/>
      <c r="J844" s="56"/>
    </row>
    <row r="845" spans="1:10" ht="345" x14ac:dyDescent="0.25">
      <c r="A845" s="57"/>
      <c r="B845" s="57"/>
      <c r="C845" s="58" t="s">
        <v>1628</v>
      </c>
      <c r="D845" s="57">
        <v>31720.5</v>
      </c>
      <c r="E845" s="57">
        <v>4.7699999999999996</v>
      </c>
      <c r="F845" s="57">
        <v>3.32</v>
      </c>
      <c r="G845" s="57">
        <v>8312</v>
      </c>
      <c r="H845" s="59">
        <v>107300</v>
      </c>
      <c r="I845" s="37">
        <f>H845/'Building data'!$R$6</f>
        <v>7.7104381943346603</v>
      </c>
      <c r="J845" s="60">
        <f t="shared" ref="J845:J851" si="57">H845/$H$14</f>
        <v>7.316740538697579E-2</v>
      </c>
    </row>
    <row r="846" spans="1:10" ht="120" x14ac:dyDescent="0.25">
      <c r="C846" s="1" t="s">
        <v>1629</v>
      </c>
      <c r="D846">
        <v>241727.5</v>
      </c>
      <c r="E846">
        <v>36.35</v>
      </c>
      <c r="F846">
        <v>25.27</v>
      </c>
      <c r="G846">
        <v>63371</v>
      </c>
      <c r="H846" s="37">
        <v>237700</v>
      </c>
      <c r="I846" s="37">
        <f>H846/'Building data'!$R$6</f>
        <v>17.080812290711545</v>
      </c>
      <c r="J846" s="60">
        <f t="shared" si="57"/>
        <v>0.16208660075008524</v>
      </c>
    </row>
    <row r="847" spans="1:10" ht="105" x14ac:dyDescent="0.25">
      <c r="C847" s="1" t="s">
        <v>1630</v>
      </c>
      <c r="D847">
        <v>23940</v>
      </c>
      <c r="E847">
        <v>3.6</v>
      </c>
      <c r="F847">
        <v>2.5</v>
      </c>
      <c r="G847">
        <v>6292</v>
      </c>
      <c r="H847" s="37">
        <v>29800</v>
      </c>
      <c r="I847" s="37">
        <f>H847/'Building data'!$R$6</f>
        <v>2.141389172331527</v>
      </c>
      <c r="J847" s="60">
        <f t="shared" si="57"/>
        <v>2.0320490964882372E-2</v>
      </c>
    </row>
    <row r="848" spans="1:10" ht="75" x14ac:dyDescent="0.25">
      <c r="A848" s="61"/>
      <c r="B848" s="61"/>
      <c r="C848" s="62" t="s">
        <v>1575</v>
      </c>
      <c r="D848" s="61">
        <v>2726.5</v>
      </c>
      <c r="E848" s="61">
        <v>0.41</v>
      </c>
      <c r="F848" s="61">
        <v>0.28000000000000003</v>
      </c>
      <c r="G848" s="61">
        <v>712</v>
      </c>
      <c r="H848" s="63">
        <v>13900</v>
      </c>
      <c r="I848" s="63">
        <f>H848/'Building data'!$R$6</f>
        <v>0.99883588910765864</v>
      </c>
      <c r="J848" s="60">
        <f t="shared" si="57"/>
        <v>9.4783498124786907E-3</v>
      </c>
    </row>
    <row r="849" spans="1:10" ht="18.75" customHeight="1" x14ac:dyDescent="0.25">
      <c r="A849" s="55" t="s">
        <v>1627</v>
      </c>
      <c r="B849" s="55" t="s">
        <v>1220</v>
      </c>
      <c r="C849" s="55"/>
      <c r="D849" s="55"/>
      <c r="E849" s="55"/>
      <c r="F849" s="55"/>
      <c r="G849" s="55"/>
      <c r="H849" s="55"/>
      <c r="I849" s="55"/>
      <c r="J849" s="60">
        <f t="shared" si="57"/>
        <v>0</v>
      </c>
    </row>
    <row r="850" spans="1:10" ht="180" x14ac:dyDescent="0.25">
      <c r="C850" s="1" t="s">
        <v>1601</v>
      </c>
      <c r="D850">
        <v>31388</v>
      </c>
      <c r="E850">
        <v>4.72</v>
      </c>
      <c r="F850">
        <v>3.28</v>
      </c>
      <c r="G850">
        <v>8222</v>
      </c>
      <c r="H850" s="37">
        <v>36900</v>
      </c>
      <c r="I850" s="37">
        <f>H850/'Building data'!$R$6</f>
        <v>2.6515859214440725</v>
      </c>
      <c r="J850" s="60">
        <f t="shared" si="57"/>
        <v>2.5161950221616092E-2</v>
      </c>
    </row>
    <row r="851" spans="1:10" ht="330" x14ac:dyDescent="0.25">
      <c r="C851" s="1" t="s">
        <v>1631</v>
      </c>
      <c r="D851">
        <v>3657.5</v>
      </c>
      <c r="E851">
        <v>0.55000000000000004</v>
      </c>
      <c r="F851">
        <v>0.38</v>
      </c>
      <c r="G851">
        <v>969</v>
      </c>
      <c r="H851" s="37">
        <v>162200</v>
      </c>
      <c r="I851" s="37">
        <f>H851/'Building data'!$R$6</f>
        <v>11.655480662824621</v>
      </c>
      <c r="J851" s="60">
        <f t="shared" si="57"/>
        <v>0.11060347766791681</v>
      </c>
    </row>
    <row r="852" spans="1:10" x14ac:dyDescent="0.25">
      <c r="G852" s="64" t="s">
        <v>1223</v>
      </c>
      <c r="H852" s="65">
        <f>SUM(H845:H851)</f>
        <v>587800</v>
      </c>
      <c r="I852" s="65">
        <f>H852/'Building data'!$R$6</f>
        <v>42.238542130754084</v>
      </c>
      <c r="J852" s="66"/>
    </row>
    <row r="855" spans="1:10" ht="18.75" customHeight="1" x14ac:dyDescent="0.25">
      <c r="A855" s="49" t="s">
        <v>1632</v>
      </c>
      <c r="B855" s="55" t="s">
        <v>6</v>
      </c>
      <c r="C855" s="55"/>
      <c r="D855" s="55"/>
      <c r="E855" s="55"/>
      <c r="F855" s="55"/>
      <c r="G855" s="55"/>
      <c r="H855" s="55"/>
      <c r="I855" s="49"/>
      <c r="J855" s="56"/>
    </row>
    <row r="856" spans="1:10" ht="285" x14ac:dyDescent="0.25">
      <c r="A856" s="57"/>
      <c r="B856" s="57"/>
      <c r="C856" s="58" t="s">
        <v>1610</v>
      </c>
      <c r="D856" s="57">
        <v>46924.92</v>
      </c>
      <c r="E856" s="57">
        <v>7.56</v>
      </c>
      <c r="F856" s="57">
        <v>4.12</v>
      </c>
      <c r="G856" s="57">
        <v>12382</v>
      </c>
      <c r="H856" s="59">
        <v>46200</v>
      </c>
      <c r="I856" s="37">
        <f>H856/'Building data'!$R$6</f>
        <v>3.3198718040844484</v>
      </c>
      <c r="J856" s="60">
        <f t="shared" ref="J856:J863" si="58">H856/$H$14</f>
        <v>3.1503579952267304E-2</v>
      </c>
    </row>
    <row r="857" spans="1:10" ht="345" x14ac:dyDescent="0.25">
      <c r="C857" s="1" t="s">
        <v>1633</v>
      </c>
      <c r="D857">
        <v>17069.25</v>
      </c>
      <c r="E857">
        <v>2.75</v>
      </c>
      <c r="F857">
        <v>1.5</v>
      </c>
      <c r="G857">
        <v>4500</v>
      </c>
      <c r="H857" s="37">
        <v>20300</v>
      </c>
      <c r="I857" s="37">
        <f>H857/'Building data'!$R$6</f>
        <v>1.4587315502795302</v>
      </c>
      <c r="J857" s="60">
        <f t="shared" si="58"/>
        <v>1.3842482100238664E-2</v>
      </c>
    </row>
    <row r="858" spans="1:10" ht="180" x14ac:dyDescent="0.25">
      <c r="C858" s="1" t="s">
        <v>1634</v>
      </c>
      <c r="D858">
        <v>269818.28999999998</v>
      </c>
      <c r="E858">
        <v>43.47</v>
      </c>
      <c r="F858">
        <v>23.68</v>
      </c>
      <c r="G858">
        <v>71260</v>
      </c>
      <c r="H858" s="37">
        <v>338900</v>
      </c>
      <c r="I858" s="37">
        <f>H858/'Building data'!$R$6</f>
        <v>24.352912432991765</v>
      </c>
      <c r="J858" s="60">
        <f t="shared" si="58"/>
        <v>0.2310944425502898</v>
      </c>
    </row>
    <row r="859" spans="1:10" ht="165" x14ac:dyDescent="0.25">
      <c r="C859" s="1" t="s">
        <v>1635</v>
      </c>
      <c r="D859">
        <v>2172.4499999999998</v>
      </c>
      <c r="E859">
        <v>0.35</v>
      </c>
      <c r="F859">
        <v>0.19</v>
      </c>
      <c r="G859">
        <v>567</v>
      </c>
      <c r="H859" s="37">
        <v>43800</v>
      </c>
      <c r="I859" s="37">
        <f>H859/'Building data'!$R$6</f>
        <v>3.1474109311449965</v>
      </c>
      <c r="J859" s="60">
        <f t="shared" si="58"/>
        <v>2.9867030344357313E-2</v>
      </c>
    </row>
    <row r="860" spans="1:10" ht="105" x14ac:dyDescent="0.25">
      <c r="C860" s="1" t="s">
        <v>1594</v>
      </c>
      <c r="D860">
        <v>38793.75</v>
      </c>
      <c r="E860">
        <v>6.25</v>
      </c>
      <c r="F860">
        <v>3.4</v>
      </c>
      <c r="G860">
        <v>10247</v>
      </c>
      <c r="H860" s="37">
        <v>97000</v>
      </c>
      <c r="I860" s="37">
        <f>H860/'Building data'!$R$6</f>
        <v>6.9702936146361791</v>
      </c>
      <c r="J860" s="60">
        <f t="shared" si="58"/>
        <v>6.6143879986362092E-2</v>
      </c>
    </row>
    <row r="861" spans="1:10" ht="90" x14ac:dyDescent="0.25">
      <c r="A861" s="61"/>
      <c r="B861" s="61"/>
      <c r="C861" s="62" t="s">
        <v>1545</v>
      </c>
      <c r="D861" s="61">
        <v>248.28</v>
      </c>
      <c r="E861" s="61">
        <v>0.04</v>
      </c>
      <c r="F861" s="61">
        <v>0.02</v>
      </c>
      <c r="G861" s="61">
        <v>67</v>
      </c>
      <c r="H861" s="63">
        <v>8500</v>
      </c>
      <c r="I861" s="63">
        <f>H861/'Building data'!$R$6</f>
        <v>0.61079892499389199</v>
      </c>
      <c r="J861" s="60">
        <f t="shared" si="58"/>
        <v>5.7961131946812142E-3</v>
      </c>
    </row>
    <row r="862" spans="1:10" ht="18.75" customHeight="1" x14ac:dyDescent="0.25">
      <c r="A862" s="55" t="s">
        <v>1632</v>
      </c>
      <c r="B862" s="55" t="s">
        <v>1220</v>
      </c>
      <c r="C862" s="55"/>
      <c r="D862" s="55"/>
      <c r="E862" s="55"/>
      <c r="F862" s="55"/>
      <c r="G862" s="55"/>
      <c r="H862" s="55"/>
      <c r="I862" s="55"/>
      <c r="J862" s="60">
        <f t="shared" si="58"/>
        <v>0</v>
      </c>
    </row>
    <row r="863" spans="1:10" ht="180" x14ac:dyDescent="0.25">
      <c r="C863" s="1" t="s">
        <v>1595</v>
      </c>
      <c r="D863">
        <v>22655.55</v>
      </c>
      <c r="E863">
        <v>3.65</v>
      </c>
      <c r="F863">
        <v>1.98</v>
      </c>
      <c r="G863">
        <v>5978</v>
      </c>
      <c r="H863" s="37">
        <v>52600</v>
      </c>
      <c r="I863" s="37">
        <f>H863/'Building data'!$R$6</f>
        <v>3.7797674652563198</v>
      </c>
      <c r="J863" s="60">
        <f t="shared" si="58"/>
        <v>3.5867712240027279E-2</v>
      </c>
    </row>
    <row r="864" spans="1:10" ht="150" x14ac:dyDescent="0.25">
      <c r="C864" s="1" t="s">
        <v>1636</v>
      </c>
      <c r="D864">
        <v>82366.89</v>
      </c>
      <c r="E864">
        <v>13.27</v>
      </c>
      <c r="F864">
        <v>7.23</v>
      </c>
      <c r="G864">
        <v>21737</v>
      </c>
      <c r="H864" s="37">
        <v>75100</v>
      </c>
      <c r="I864" s="37"/>
      <c r="J864" s="60"/>
    </row>
    <row r="865" spans="1:10" ht="345" x14ac:dyDescent="0.25">
      <c r="C865" s="1" t="s">
        <v>1608</v>
      </c>
      <c r="D865">
        <v>71628.78</v>
      </c>
      <c r="E865">
        <v>11.54</v>
      </c>
      <c r="F865">
        <v>6.29</v>
      </c>
      <c r="G865">
        <v>18906</v>
      </c>
      <c r="H865" s="37">
        <v>210300</v>
      </c>
      <c r="I865" s="37">
        <f>H865/'Building data'!$R$6</f>
        <v>15.111883991319468</v>
      </c>
      <c r="J865" s="60">
        <f>H865/$H$14</f>
        <v>0.14340265939311286</v>
      </c>
    </row>
    <row r="866" spans="1:10" x14ac:dyDescent="0.25">
      <c r="G866" s="64" t="s">
        <v>1223</v>
      </c>
      <c r="H866" s="65">
        <f>SUM(H856:H865)</f>
        <v>892700</v>
      </c>
      <c r="I866" s="65">
        <f>H866/'Building data'!$R$6</f>
        <v>64.14825886377028</v>
      </c>
      <c r="J866" s="66"/>
    </row>
    <row r="869" spans="1:10" ht="18.75" customHeight="1" x14ac:dyDescent="0.25">
      <c r="A869" s="49" t="s">
        <v>1637</v>
      </c>
      <c r="B869" s="55" t="s">
        <v>6</v>
      </c>
      <c r="C869" s="55"/>
      <c r="D869" s="55"/>
      <c r="E869" s="55"/>
      <c r="F869" s="55"/>
      <c r="G869" s="55"/>
      <c r="H869" s="55"/>
      <c r="I869" s="49"/>
      <c r="J869" s="56"/>
    </row>
    <row r="870" spans="1:10" ht="240" x14ac:dyDescent="0.25">
      <c r="A870" s="57"/>
      <c r="B870" s="57"/>
      <c r="C870" s="58" t="s">
        <v>1638</v>
      </c>
      <c r="D870" s="57">
        <v>9061.27</v>
      </c>
      <c r="E870" s="57">
        <v>7.48</v>
      </c>
      <c r="F870" s="57">
        <v>4.54</v>
      </c>
      <c r="G870" s="57">
        <v>2325</v>
      </c>
      <c r="H870" s="59">
        <v>14100</v>
      </c>
      <c r="I870" s="37">
        <f>H870/'Building data'!$R$6</f>
        <v>1.0132076285192797</v>
      </c>
      <c r="J870" s="60">
        <f t="shared" ref="J870:J879" si="59">H870/$H$14</f>
        <v>9.6147289464711891E-3</v>
      </c>
    </row>
    <row r="871" spans="1:10" ht="345" x14ac:dyDescent="0.25">
      <c r="C871" s="1" t="s">
        <v>1639</v>
      </c>
      <c r="D871">
        <v>8407.1200000000008</v>
      </c>
      <c r="E871">
        <v>6.94</v>
      </c>
      <c r="F871">
        <v>4.21</v>
      </c>
      <c r="G871">
        <v>2160</v>
      </c>
      <c r="H871" s="37">
        <v>35600</v>
      </c>
      <c r="I871" s="37">
        <f>H871/'Building data'!$R$6</f>
        <v>2.558169615268536</v>
      </c>
      <c r="J871" s="60">
        <f t="shared" si="59"/>
        <v>2.4275485850664847E-2</v>
      </c>
    </row>
    <row r="872" spans="1:10" ht="135" x14ac:dyDescent="0.25">
      <c r="C872" s="1" t="s">
        <v>1640</v>
      </c>
      <c r="D872">
        <v>48104.69</v>
      </c>
      <c r="E872">
        <v>39.71</v>
      </c>
      <c r="F872">
        <v>24.11</v>
      </c>
      <c r="G872">
        <v>12342</v>
      </c>
      <c r="H872" s="37">
        <v>46400</v>
      </c>
      <c r="I872" s="37">
        <f>H872/'Building data'!$R$6</f>
        <v>3.3342435434960693</v>
      </c>
      <c r="J872" s="60">
        <f t="shared" si="59"/>
        <v>3.16399590862598E-2</v>
      </c>
    </row>
    <row r="873" spans="1:10" ht="120" x14ac:dyDescent="0.25">
      <c r="C873" s="1" t="s">
        <v>1641</v>
      </c>
      <c r="D873">
        <v>9061.27</v>
      </c>
      <c r="E873">
        <v>7.48</v>
      </c>
      <c r="F873">
        <v>4.54</v>
      </c>
      <c r="G873">
        <v>2325</v>
      </c>
      <c r="H873" s="37">
        <v>8900</v>
      </c>
      <c r="I873" s="37">
        <f>H873/'Building data'!$R$6</f>
        <v>0.63954240381713401</v>
      </c>
      <c r="J873" s="60">
        <f t="shared" si="59"/>
        <v>6.0688714626662118E-3</v>
      </c>
    </row>
    <row r="874" spans="1:10" ht="105" x14ac:dyDescent="0.25">
      <c r="C874" s="1" t="s">
        <v>1594</v>
      </c>
      <c r="D874">
        <v>4203.5600000000004</v>
      </c>
      <c r="E874">
        <v>3.47</v>
      </c>
      <c r="F874">
        <v>2.11</v>
      </c>
      <c r="G874">
        <v>1080</v>
      </c>
      <c r="H874" s="37">
        <v>6100</v>
      </c>
      <c r="I874" s="37">
        <f>H874/'Building data'!$R$6</f>
        <v>0.43833805205444015</v>
      </c>
      <c r="J874" s="60">
        <f t="shared" si="59"/>
        <v>4.1595635867712243E-3</v>
      </c>
    </row>
    <row r="875" spans="1:10" ht="90" x14ac:dyDescent="0.25">
      <c r="A875" s="61"/>
      <c r="B875" s="61"/>
      <c r="C875" s="62" t="s">
        <v>1545</v>
      </c>
      <c r="D875" s="61">
        <v>605.70000000000005</v>
      </c>
      <c r="E875" s="61">
        <v>0.5</v>
      </c>
      <c r="F875" s="61">
        <v>0.3</v>
      </c>
      <c r="G875" s="61">
        <v>156</v>
      </c>
      <c r="H875" s="63">
        <v>4200</v>
      </c>
      <c r="I875" s="63">
        <f>H875/'Building data'!$R$6</f>
        <v>0.30180652764404076</v>
      </c>
      <c r="J875" s="60">
        <f t="shared" si="59"/>
        <v>2.8639618138424821E-3</v>
      </c>
    </row>
    <row r="876" spans="1:10" ht="18.75" customHeight="1" x14ac:dyDescent="0.25">
      <c r="A876" s="55" t="s">
        <v>1637</v>
      </c>
      <c r="B876" s="55" t="s">
        <v>1220</v>
      </c>
      <c r="C876" s="55"/>
      <c r="D876" s="55"/>
      <c r="E876" s="55"/>
      <c r="F876" s="55"/>
      <c r="G876" s="55"/>
      <c r="H876" s="55"/>
      <c r="I876" s="55"/>
      <c r="J876" s="60">
        <f t="shared" si="59"/>
        <v>0</v>
      </c>
    </row>
    <row r="877" spans="1:10" ht="180" x14ac:dyDescent="0.25">
      <c r="C877" s="1" t="s">
        <v>1642</v>
      </c>
      <c r="D877">
        <v>4421.6099999999997</v>
      </c>
      <c r="E877">
        <v>3.65</v>
      </c>
      <c r="F877">
        <v>2.2200000000000002</v>
      </c>
      <c r="G877">
        <v>1137</v>
      </c>
      <c r="H877" s="37">
        <v>16800</v>
      </c>
      <c r="I877" s="37">
        <f>H877/'Building data'!$R$6</f>
        <v>1.207226110576163</v>
      </c>
      <c r="J877" s="60">
        <f t="shared" si="59"/>
        <v>1.1455847255369928E-2</v>
      </c>
    </row>
    <row r="878" spans="1:10" ht="150" x14ac:dyDescent="0.25">
      <c r="C878" s="1" t="s">
        <v>1643</v>
      </c>
      <c r="D878">
        <v>8722.08</v>
      </c>
      <c r="E878">
        <v>7.2</v>
      </c>
      <c r="F878">
        <v>4.37</v>
      </c>
      <c r="G878">
        <v>2301</v>
      </c>
      <c r="H878" s="37">
        <v>11700</v>
      </c>
      <c r="I878" s="37">
        <f>H878/'Building data'!$R$6</f>
        <v>0.84074675557982781</v>
      </c>
      <c r="J878" s="60">
        <f t="shared" si="59"/>
        <v>7.9781793385612001E-3</v>
      </c>
    </row>
    <row r="879" spans="1:10" ht="345" x14ac:dyDescent="0.25">
      <c r="C879" s="1" t="s">
        <v>1603</v>
      </c>
      <c r="D879">
        <v>5669.35</v>
      </c>
      <c r="E879">
        <v>4.68</v>
      </c>
      <c r="F879">
        <v>2.84</v>
      </c>
      <c r="G879">
        <v>1455</v>
      </c>
      <c r="H879" s="37">
        <v>34500</v>
      </c>
      <c r="I879" s="37">
        <f>H879/'Building data'!$R$6</f>
        <v>2.4791250485046206</v>
      </c>
      <c r="J879" s="60">
        <f t="shared" si="59"/>
        <v>2.3525400613706102E-2</v>
      </c>
    </row>
    <row r="880" spans="1:10" x14ac:dyDescent="0.25">
      <c r="G880" s="64" t="s">
        <v>1223</v>
      </c>
      <c r="H880" s="65">
        <f>SUM(H870:H879)</f>
        <v>178300</v>
      </c>
      <c r="I880" s="65">
        <f>H880/'Building data'!$R$6</f>
        <v>12.81240568546011</v>
      </c>
      <c r="J880" s="66"/>
    </row>
    <row r="883" spans="1:10" ht="18.75" customHeight="1" x14ac:dyDescent="0.25">
      <c r="A883" s="49" t="s">
        <v>1644</v>
      </c>
      <c r="B883" s="55" t="s">
        <v>6</v>
      </c>
      <c r="C883" s="55"/>
      <c r="D883" s="55"/>
      <c r="E883" s="55"/>
      <c r="F883" s="55"/>
      <c r="G883" s="55"/>
      <c r="H883" s="55"/>
      <c r="I883" s="49"/>
      <c r="J883" s="56"/>
    </row>
    <row r="884" spans="1:10" ht="240" x14ac:dyDescent="0.25">
      <c r="A884" s="57"/>
      <c r="B884" s="57"/>
      <c r="C884" s="58" t="s">
        <v>1645</v>
      </c>
      <c r="D884" s="57">
        <v>9635.2800000000007</v>
      </c>
      <c r="E884" s="57">
        <v>2.99</v>
      </c>
      <c r="F884" s="57">
        <v>2.2599999999999998</v>
      </c>
      <c r="G884" s="57">
        <v>2540</v>
      </c>
      <c r="H884" s="59">
        <v>14300</v>
      </c>
      <c r="I884" s="37">
        <f>H884/'Building data'!$R$6</f>
        <v>1.0275793679309007</v>
      </c>
      <c r="J884" s="60">
        <f t="shared" ref="J884:J893" si="60">H884/$H$14</f>
        <v>9.7511080804636892E-3</v>
      </c>
    </row>
    <row r="885" spans="1:10" ht="345" x14ac:dyDescent="0.25">
      <c r="C885" s="1" t="s">
        <v>1639</v>
      </c>
      <c r="D885">
        <v>8604.08</v>
      </c>
      <c r="E885">
        <v>2.67</v>
      </c>
      <c r="F885">
        <v>2.02</v>
      </c>
      <c r="G885">
        <v>2268</v>
      </c>
      <c r="H885" s="37">
        <v>39300</v>
      </c>
      <c r="I885" s="37">
        <f>H885/'Building data'!$R$6</f>
        <v>2.8240467943835239</v>
      </c>
      <c r="J885" s="60">
        <f t="shared" si="60"/>
        <v>2.6798499829526083E-2</v>
      </c>
    </row>
    <row r="886" spans="1:10" ht="180" x14ac:dyDescent="0.25">
      <c r="C886" s="1" t="s">
        <v>1646</v>
      </c>
      <c r="D886">
        <v>91067.85</v>
      </c>
      <c r="E886">
        <v>28.26</v>
      </c>
      <c r="F886">
        <v>21.4</v>
      </c>
      <c r="G886">
        <v>24048</v>
      </c>
      <c r="H886" s="37">
        <v>86300</v>
      </c>
      <c r="I886" s="37">
        <f>H886/'Building data'!$R$6</f>
        <v>6.2014055561144561</v>
      </c>
      <c r="J886" s="60">
        <f t="shared" si="60"/>
        <v>5.884759631776338E-2</v>
      </c>
    </row>
    <row r="887" spans="1:10" ht="165" x14ac:dyDescent="0.25">
      <c r="C887" s="1" t="s">
        <v>1647</v>
      </c>
      <c r="D887">
        <v>19657.25</v>
      </c>
      <c r="E887">
        <v>6.1</v>
      </c>
      <c r="F887">
        <v>4.62</v>
      </c>
      <c r="G887">
        <v>5186</v>
      </c>
      <c r="H887" s="37">
        <v>18400</v>
      </c>
      <c r="I887" s="37">
        <f>H887/'Building data'!$R$6</f>
        <v>1.3222000258691309</v>
      </c>
      <c r="J887" s="60">
        <f t="shared" si="60"/>
        <v>1.2546880327309922E-2</v>
      </c>
    </row>
    <row r="888" spans="1:10" ht="90" x14ac:dyDescent="0.25">
      <c r="C888" s="1" t="s">
        <v>1648</v>
      </c>
      <c r="D888">
        <v>8604.08</v>
      </c>
      <c r="E888">
        <v>2.67</v>
      </c>
      <c r="F888">
        <v>2.02</v>
      </c>
      <c r="G888">
        <v>2269</v>
      </c>
      <c r="H888" s="37">
        <v>13100</v>
      </c>
      <c r="I888" s="37">
        <f>H888/'Building data'!$R$6</f>
        <v>0.94134893146117471</v>
      </c>
      <c r="J888" s="60">
        <f t="shared" si="60"/>
        <v>8.9328332765086938E-3</v>
      </c>
    </row>
    <row r="889" spans="1:10" ht="90" x14ac:dyDescent="0.25">
      <c r="A889" s="61"/>
      <c r="B889" s="61"/>
      <c r="C889" s="62" t="s">
        <v>1545</v>
      </c>
      <c r="D889" s="61">
        <v>1160.0999999999999</v>
      </c>
      <c r="E889" s="61">
        <v>0.36</v>
      </c>
      <c r="F889" s="61">
        <v>0.27</v>
      </c>
      <c r="G889" s="61">
        <v>309</v>
      </c>
      <c r="H889" s="63">
        <v>7000</v>
      </c>
      <c r="I889" s="63">
        <f>H889/'Building data'!$R$6</f>
        <v>0.50301087940673461</v>
      </c>
      <c r="J889" s="60">
        <f t="shared" si="60"/>
        <v>4.7732696897374704E-3</v>
      </c>
    </row>
    <row r="890" spans="1:10" ht="18.75" customHeight="1" x14ac:dyDescent="0.25">
      <c r="A890" s="55" t="s">
        <v>1644</v>
      </c>
      <c r="B890" s="55" t="s">
        <v>1220</v>
      </c>
      <c r="C890" s="55"/>
      <c r="D890" s="55"/>
      <c r="E890" s="55"/>
      <c r="F890" s="55"/>
      <c r="G890" s="55"/>
      <c r="H890" s="55"/>
      <c r="I890" s="55"/>
      <c r="J890" s="60">
        <f t="shared" si="60"/>
        <v>0</v>
      </c>
    </row>
    <row r="891" spans="1:10" ht="180" x14ac:dyDescent="0.25">
      <c r="C891" s="1" t="s">
        <v>1601</v>
      </c>
      <c r="D891">
        <v>11020.95</v>
      </c>
      <c r="E891">
        <v>3.42</v>
      </c>
      <c r="F891">
        <v>2.59</v>
      </c>
      <c r="G891">
        <v>2908</v>
      </c>
      <c r="H891" s="37">
        <v>44600</v>
      </c>
      <c r="I891" s="37">
        <f>H891/'Building data'!$R$6</f>
        <v>3.2048978887914803</v>
      </c>
      <c r="J891" s="60">
        <f t="shared" si="60"/>
        <v>3.041254688032731E-2</v>
      </c>
    </row>
    <row r="892" spans="1:10" ht="150" x14ac:dyDescent="0.25">
      <c r="C892" s="1" t="s">
        <v>1649</v>
      </c>
      <c r="D892">
        <v>9248.58</v>
      </c>
      <c r="E892">
        <v>2.87</v>
      </c>
      <c r="F892">
        <v>2.17</v>
      </c>
      <c r="G892">
        <v>2444</v>
      </c>
      <c r="H892" s="37">
        <v>31200</v>
      </c>
      <c r="I892" s="37">
        <f>H892/'Building data'!$R$6</f>
        <v>2.2419913482128742</v>
      </c>
      <c r="J892" s="60">
        <f t="shared" si="60"/>
        <v>2.1275144902829866E-2</v>
      </c>
    </row>
    <row r="893" spans="1:10" ht="345" x14ac:dyDescent="0.25">
      <c r="C893" s="1" t="s">
        <v>1650</v>
      </c>
      <c r="D893">
        <v>4285.93</v>
      </c>
      <c r="E893">
        <v>1.33</v>
      </c>
      <c r="F893">
        <v>1.01</v>
      </c>
      <c r="G893">
        <v>1131</v>
      </c>
      <c r="H893" s="37">
        <v>91700</v>
      </c>
      <c r="I893" s="37">
        <f>H893/'Building data'!$R$6</f>
        <v>6.5894425202282232</v>
      </c>
      <c r="J893" s="60">
        <f t="shared" si="60"/>
        <v>6.2529832935560858E-2</v>
      </c>
    </row>
    <row r="894" spans="1:10" x14ac:dyDescent="0.25">
      <c r="G894" s="64" t="s">
        <v>1223</v>
      </c>
      <c r="H894" s="65">
        <f>SUM(H884:H893)</f>
        <v>345900</v>
      </c>
      <c r="I894" s="65">
        <f>H894/'Building data'!$R$6</f>
        <v>24.855923312398499</v>
      </c>
      <c r="J894" s="66"/>
    </row>
    <row r="897" spans="1:10" ht="18.75" customHeight="1" x14ac:dyDescent="0.25">
      <c r="A897" s="49" t="s">
        <v>1651</v>
      </c>
      <c r="B897" s="55" t="s">
        <v>6</v>
      </c>
      <c r="C897" s="55"/>
      <c r="D897" s="55"/>
      <c r="E897" s="55"/>
      <c r="F897" s="55"/>
      <c r="G897" s="55"/>
      <c r="H897" s="55"/>
      <c r="I897" s="49"/>
      <c r="J897" s="56"/>
    </row>
    <row r="898" spans="1:10" ht="75" x14ac:dyDescent="0.25">
      <c r="A898" s="57"/>
      <c r="B898" s="57"/>
      <c r="C898" s="58" t="s">
        <v>1652</v>
      </c>
      <c r="D898" s="57">
        <v>542</v>
      </c>
      <c r="E898" s="57">
        <v>0.249</v>
      </c>
      <c r="F898" s="57">
        <v>0.13</v>
      </c>
      <c r="G898" s="57">
        <v>143.16999999999999</v>
      </c>
      <c r="H898" s="59">
        <v>1040</v>
      </c>
      <c r="I898" s="37">
        <f>H898/'Building data'!$R$6</f>
        <v>7.4733044940429136E-2</v>
      </c>
      <c r="J898" s="60">
        <f t="shared" ref="J898:J912" si="61">H898/$H$14</f>
        <v>7.091714967609956E-4</v>
      </c>
    </row>
    <row r="899" spans="1:10" ht="105" x14ac:dyDescent="0.25">
      <c r="C899" s="1" t="s">
        <v>1653</v>
      </c>
      <c r="D899">
        <v>5402</v>
      </c>
      <c r="E899">
        <v>2.4790000000000001</v>
      </c>
      <c r="F899">
        <v>1.34</v>
      </c>
      <c r="G899">
        <v>1426.18</v>
      </c>
      <c r="H899" s="37">
        <v>7150</v>
      </c>
      <c r="I899" s="37">
        <f>H899/'Building data'!$R$6</f>
        <v>0.51378968396545033</v>
      </c>
      <c r="J899" s="60">
        <f t="shared" si="61"/>
        <v>4.8755540402318446E-3</v>
      </c>
    </row>
    <row r="900" spans="1:10" ht="90" x14ac:dyDescent="0.25">
      <c r="C900" s="1" t="s">
        <v>1654</v>
      </c>
      <c r="D900">
        <v>6675</v>
      </c>
      <c r="E900">
        <v>3.0630000000000002</v>
      </c>
      <c r="F900">
        <v>1.65</v>
      </c>
      <c r="G900">
        <v>1762.08</v>
      </c>
      <c r="H900" s="37">
        <v>7800</v>
      </c>
      <c r="I900" s="37">
        <f>H900/'Building data'!$R$6</f>
        <v>0.56049783705321854</v>
      </c>
      <c r="J900" s="60">
        <f t="shared" si="61"/>
        <v>5.3187862257074664E-3</v>
      </c>
    </row>
    <row r="901" spans="1:10" ht="135" x14ac:dyDescent="0.25">
      <c r="C901" s="1" t="s">
        <v>1655</v>
      </c>
      <c r="D901">
        <v>8030</v>
      </c>
      <c r="E901">
        <v>3.6850000000000001</v>
      </c>
      <c r="F901">
        <v>1.99</v>
      </c>
      <c r="G901">
        <v>2120</v>
      </c>
      <c r="H901" s="37">
        <v>13520</v>
      </c>
      <c r="I901" s="37">
        <f>H901/'Building data'!$R$6</f>
        <v>0.97152958422557878</v>
      </c>
      <c r="J901" s="60">
        <f t="shared" si="61"/>
        <v>9.219229457892943E-3</v>
      </c>
    </row>
    <row r="902" spans="1:10" ht="180" x14ac:dyDescent="0.25">
      <c r="C902" s="1" t="s">
        <v>1656</v>
      </c>
      <c r="D902">
        <v>1377</v>
      </c>
      <c r="E902">
        <v>0.63200000000000001</v>
      </c>
      <c r="F902">
        <v>0.34</v>
      </c>
      <c r="G902">
        <v>363.43</v>
      </c>
      <c r="H902" s="37">
        <v>13390</v>
      </c>
      <c r="I902" s="37">
        <f>H902/'Building data'!$R$6</f>
        <v>0.96218795360802511</v>
      </c>
      <c r="J902" s="60">
        <f t="shared" si="61"/>
        <v>9.1305830207978177E-3</v>
      </c>
    </row>
    <row r="903" spans="1:10" ht="270" x14ac:dyDescent="0.25">
      <c r="C903" s="1" t="s">
        <v>1657</v>
      </c>
      <c r="D903">
        <v>100910</v>
      </c>
      <c r="E903">
        <v>46.308</v>
      </c>
      <c r="F903">
        <v>24.99</v>
      </c>
      <c r="G903">
        <v>26640.37</v>
      </c>
      <c r="H903" s="37">
        <v>167310</v>
      </c>
      <c r="I903" s="37">
        <f>H903/'Building data'!$R$6</f>
        <v>12.022678604791537</v>
      </c>
      <c r="J903" s="60">
        <f t="shared" si="61"/>
        <v>0.11408796454142517</v>
      </c>
    </row>
    <row r="904" spans="1:10" ht="150" x14ac:dyDescent="0.25">
      <c r="C904" s="1" t="s">
        <v>1658</v>
      </c>
      <c r="D904">
        <v>13724</v>
      </c>
      <c r="E904">
        <v>6.298</v>
      </c>
      <c r="F904">
        <v>3.4</v>
      </c>
      <c r="G904">
        <v>3623.27</v>
      </c>
      <c r="H904" s="37">
        <v>8450</v>
      </c>
      <c r="I904" s="37">
        <f>H904/'Building data'!$R$6</f>
        <v>0.60720599014098675</v>
      </c>
      <c r="J904" s="60">
        <f t="shared" si="61"/>
        <v>5.7620184111830891E-3</v>
      </c>
    </row>
    <row r="905" spans="1:10" ht="105" x14ac:dyDescent="0.25">
      <c r="C905" s="1" t="s">
        <v>1659</v>
      </c>
      <c r="D905">
        <v>2107</v>
      </c>
      <c r="E905">
        <v>0.96699999999999997</v>
      </c>
      <c r="F905">
        <v>0.52</v>
      </c>
      <c r="G905">
        <v>556.15</v>
      </c>
      <c r="H905" s="37">
        <v>2210</v>
      </c>
      <c r="I905" s="37">
        <f>H905/'Building data'!$R$6</f>
        <v>0.15880772049841191</v>
      </c>
      <c r="J905" s="60">
        <f t="shared" si="61"/>
        <v>1.5069894306171156E-3</v>
      </c>
    </row>
    <row r="906" spans="1:10" ht="240" x14ac:dyDescent="0.25">
      <c r="C906" s="1" t="s">
        <v>1660</v>
      </c>
      <c r="D906">
        <v>2148</v>
      </c>
      <c r="E906">
        <v>0.98599999999999999</v>
      </c>
      <c r="F906">
        <v>0.53</v>
      </c>
      <c r="G906">
        <v>567.16999999999996</v>
      </c>
      <c r="H906" s="37">
        <v>1820</v>
      </c>
      <c r="I906" s="37">
        <f>H906/'Building data'!$R$6</f>
        <v>0.130782828645751</v>
      </c>
      <c r="J906" s="60">
        <f t="shared" si="61"/>
        <v>1.2410501193317422E-3</v>
      </c>
    </row>
    <row r="907" spans="1:10" ht="120" x14ac:dyDescent="0.25">
      <c r="A907" s="61"/>
      <c r="B907" s="61"/>
      <c r="C907" s="62" t="s">
        <v>1661</v>
      </c>
      <c r="D907" s="61">
        <v>1439</v>
      </c>
      <c r="E907" s="61">
        <v>0.66</v>
      </c>
      <c r="F907" s="61">
        <v>0.36</v>
      </c>
      <c r="G907" s="61">
        <v>379.95</v>
      </c>
      <c r="H907" s="63">
        <v>650</v>
      </c>
      <c r="I907" s="63">
        <f>H907/'Building data'!$R$6</f>
        <v>4.6708153087768212E-2</v>
      </c>
      <c r="J907" s="60">
        <f t="shared" si="61"/>
        <v>4.4323218547562222E-4</v>
      </c>
    </row>
    <row r="908" spans="1:10" ht="18.75" customHeight="1" x14ac:dyDescent="0.25">
      <c r="A908" s="55" t="s">
        <v>1651</v>
      </c>
      <c r="B908" s="55" t="s">
        <v>1220</v>
      </c>
      <c r="C908" s="55"/>
      <c r="D908" s="55"/>
      <c r="E908" s="55"/>
      <c r="F908" s="55"/>
      <c r="G908" s="55"/>
      <c r="H908" s="55"/>
      <c r="I908" s="55"/>
      <c r="J908" s="60">
        <f t="shared" si="61"/>
        <v>0</v>
      </c>
    </row>
    <row r="909" spans="1:10" ht="255" x14ac:dyDescent="0.25">
      <c r="C909" s="1" t="s">
        <v>1662</v>
      </c>
      <c r="D909">
        <v>0</v>
      </c>
      <c r="E909">
        <v>0</v>
      </c>
      <c r="F909">
        <v>0</v>
      </c>
      <c r="G909">
        <v>0</v>
      </c>
      <c r="H909" s="37">
        <v>14170</v>
      </c>
      <c r="I909" s="37">
        <f>H909/'Building data'!$R$6</f>
        <v>1.0182377373133469</v>
      </c>
      <c r="J909" s="60">
        <f t="shared" si="61"/>
        <v>9.6624616433685639E-3</v>
      </c>
    </row>
    <row r="910" spans="1:10" ht="409.5" x14ac:dyDescent="0.25">
      <c r="C910" s="1" t="s">
        <v>1663</v>
      </c>
      <c r="D910">
        <v>9216</v>
      </c>
      <c r="E910">
        <v>4.2290000000000001</v>
      </c>
      <c r="F910">
        <v>2.2799999999999998</v>
      </c>
      <c r="G910">
        <v>2433.04</v>
      </c>
      <c r="H910" s="37">
        <v>28990</v>
      </c>
      <c r="I910" s="37">
        <f>H910/'Building data'!$R$6</f>
        <v>2.0831836277144622</v>
      </c>
      <c r="J910" s="60">
        <f t="shared" si="61"/>
        <v>1.9768155472212751E-2</v>
      </c>
    </row>
    <row r="911" spans="1:10" ht="90" x14ac:dyDescent="0.25">
      <c r="C911" s="1" t="s">
        <v>1664</v>
      </c>
      <c r="D911">
        <v>7309</v>
      </c>
      <c r="E911">
        <v>3.3540000000000001</v>
      </c>
      <c r="F911">
        <v>1.81</v>
      </c>
      <c r="G911">
        <v>1929.58</v>
      </c>
      <c r="H911" s="37">
        <v>3120</v>
      </c>
      <c r="I911" s="37">
        <f>H911/'Building data'!$R$6</f>
        <v>0.22419913482128742</v>
      </c>
      <c r="J911" s="60">
        <f t="shared" si="61"/>
        <v>2.1275144902829866E-3</v>
      </c>
    </row>
    <row r="912" spans="1:10" ht="105" x14ac:dyDescent="0.25">
      <c r="C912" s="1" t="s">
        <v>1665</v>
      </c>
      <c r="D912">
        <v>2944</v>
      </c>
      <c r="E912">
        <v>1.351</v>
      </c>
      <c r="F912">
        <v>0.73</v>
      </c>
      <c r="G912">
        <v>777.22</v>
      </c>
      <c r="H912" s="37">
        <v>2210</v>
      </c>
      <c r="I912" s="37">
        <f>H912/'Building data'!$R$6</f>
        <v>0.15880772049841191</v>
      </c>
      <c r="J912" s="60">
        <f t="shared" si="61"/>
        <v>1.5069894306171156E-3</v>
      </c>
    </row>
    <row r="913" spans="1:10" x14ac:dyDescent="0.25">
      <c r="G913" s="64" t="s">
        <v>1223</v>
      </c>
      <c r="H913" s="65">
        <f>SUM(H898:H912)</f>
        <v>271830</v>
      </c>
      <c r="I913" s="65">
        <f>H913/'Building data'!$R$6</f>
        <v>19.533349621304666</v>
      </c>
      <c r="J913" s="66"/>
    </row>
    <row r="916" spans="1:10" ht="18.75" customHeight="1" x14ac:dyDescent="0.25">
      <c r="A916" s="49" t="s">
        <v>1666</v>
      </c>
      <c r="B916" s="55" t="s">
        <v>6</v>
      </c>
      <c r="C916" s="55"/>
      <c r="D916" s="55"/>
      <c r="E916" s="55"/>
      <c r="F916" s="55"/>
      <c r="G916" s="55"/>
      <c r="H916" s="55"/>
      <c r="I916" s="49"/>
      <c r="J916" s="56"/>
    </row>
    <row r="917" spans="1:10" ht="90" x14ac:dyDescent="0.25">
      <c r="A917" s="57"/>
      <c r="B917" s="57"/>
      <c r="C917" s="58" t="s">
        <v>1667</v>
      </c>
      <c r="D917" s="57">
        <v>2939</v>
      </c>
      <c r="E917" s="57">
        <v>1.357</v>
      </c>
      <c r="F917" s="57">
        <v>0.72</v>
      </c>
      <c r="G917" s="57">
        <v>775.89</v>
      </c>
      <c r="H917" s="59">
        <v>1800</v>
      </c>
      <c r="I917" s="37">
        <f>H917/'Building data'!$R$6</f>
        <v>0.12934565470458889</v>
      </c>
      <c r="J917" s="60">
        <f t="shared" ref="J917:J931" si="62">H917/$H$14</f>
        <v>1.2274122059324924E-3</v>
      </c>
    </row>
    <row r="918" spans="1:10" ht="105" x14ac:dyDescent="0.25">
      <c r="C918" s="1" t="s">
        <v>1653</v>
      </c>
      <c r="D918">
        <v>11671</v>
      </c>
      <c r="E918">
        <v>5.3879999999999999</v>
      </c>
      <c r="F918">
        <v>2.87</v>
      </c>
      <c r="G918">
        <v>3081.25</v>
      </c>
      <c r="H918" s="37">
        <v>21400</v>
      </c>
      <c r="I918" s="37">
        <f>H918/'Building data'!$R$6</f>
        <v>1.5377761170434456</v>
      </c>
      <c r="J918" s="60">
        <f t="shared" si="62"/>
        <v>1.459256733719741E-2</v>
      </c>
    </row>
    <row r="919" spans="1:10" ht="90" x14ac:dyDescent="0.25">
      <c r="C919" s="1" t="s">
        <v>1668</v>
      </c>
      <c r="D919">
        <v>254</v>
      </c>
      <c r="E919">
        <v>0.11700000000000001</v>
      </c>
      <c r="F919">
        <v>0.06</v>
      </c>
      <c r="G919">
        <v>66.98</v>
      </c>
      <c r="H919" s="37">
        <v>600</v>
      </c>
      <c r="I919" s="37">
        <f>H919/'Building data'!$R$6</f>
        <v>4.3115218234862966E-2</v>
      </c>
      <c r="J919" s="60">
        <f t="shared" si="62"/>
        <v>4.0913740197749747E-4</v>
      </c>
    </row>
    <row r="920" spans="1:10" ht="135" x14ac:dyDescent="0.25">
      <c r="C920" s="1" t="s">
        <v>1655</v>
      </c>
      <c r="D920">
        <v>6026</v>
      </c>
      <c r="E920">
        <v>2.782</v>
      </c>
      <c r="F920">
        <v>1.48</v>
      </c>
      <c r="G920">
        <v>1590.86</v>
      </c>
      <c r="H920" s="37">
        <v>14600</v>
      </c>
      <c r="I920" s="37">
        <f>H920/'Building data'!$R$6</f>
        <v>1.0491369770483321</v>
      </c>
      <c r="J920" s="60">
        <f t="shared" si="62"/>
        <v>9.9556767814524376E-3</v>
      </c>
    </row>
    <row r="921" spans="1:10" ht="180" x14ac:dyDescent="0.25">
      <c r="C921" s="1" t="s">
        <v>1656</v>
      </c>
      <c r="D921">
        <v>1417</v>
      </c>
      <c r="E921">
        <v>0.65400000000000003</v>
      </c>
      <c r="F921">
        <v>0.35</v>
      </c>
      <c r="G921">
        <v>373.99</v>
      </c>
      <c r="H921" s="37">
        <v>14400</v>
      </c>
      <c r="I921" s="37">
        <f>H921/'Building data'!$R$6</f>
        <v>1.0347652376367111</v>
      </c>
      <c r="J921" s="60">
        <f t="shared" si="62"/>
        <v>9.8192976474599392E-3</v>
      </c>
    </row>
    <row r="922" spans="1:10" ht="300" x14ac:dyDescent="0.25">
      <c r="C922" s="1" t="s">
        <v>1669</v>
      </c>
      <c r="D922">
        <v>97346</v>
      </c>
      <c r="E922">
        <v>44.942999999999998</v>
      </c>
      <c r="F922">
        <v>23.92</v>
      </c>
      <c r="G922">
        <v>25699.42</v>
      </c>
      <c r="H922" s="37">
        <v>180500</v>
      </c>
      <c r="I922" s="37">
        <f>H922/'Building data'!$R$6</f>
        <v>12.970494818987941</v>
      </c>
      <c r="J922" s="60">
        <f t="shared" si="62"/>
        <v>0.12308216842823048</v>
      </c>
    </row>
    <row r="923" spans="1:10" ht="150" x14ac:dyDescent="0.25">
      <c r="C923" s="1" t="s">
        <v>1658</v>
      </c>
      <c r="D923">
        <v>13955</v>
      </c>
      <c r="E923">
        <v>6.4429999999999996</v>
      </c>
      <c r="F923">
        <v>3.43</v>
      </c>
      <c r="G923">
        <v>3684.1</v>
      </c>
      <c r="H923" s="37">
        <v>9200</v>
      </c>
      <c r="I923" s="37">
        <f>H923/'Building data'!$R$6</f>
        <v>0.66110001293456544</v>
      </c>
      <c r="J923" s="60">
        <f t="shared" si="62"/>
        <v>6.273440163654961E-3</v>
      </c>
    </row>
    <row r="924" spans="1:10" ht="135" x14ac:dyDescent="0.25">
      <c r="C924" s="1" t="s">
        <v>1670</v>
      </c>
      <c r="D924">
        <v>2157</v>
      </c>
      <c r="E924">
        <v>0.996</v>
      </c>
      <c r="F924">
        <v>0.53</v>
      </c>
      <c r="G924">
        <v>569.36</v>
      </c>
      <c r="H924" s="37">
        <v>2400</v>
      </c>
      <c r="I924" s="37">
        <f>H924/'Building data'!$R$6</f>
        <v>0.17246087293945186</v>
      </c>
      <c r="J924" s="60">
        <f t="shared" si="62"/>
        <v>1.6365496079099899E-3</v>
      </c>
    </row>
    <row r="925" spans="1:10" ht="240" x14ac:dyDescent="0.25">
      <c r="C925" s="1" t="s">
        <v>1660</v>
      </c>
      <c r="D925">
        <v>1459</v>
      </c>
      <c r="E925">
        <v>0.67400000000000004</v>
      </c>
      <c r="F925">
        <v>0.36</v>
      </c>
      <c r="G925">
        <v>385.16</v>
      </c>
      <c r="H925" s="37">
        <v>2100</v>
      </c>
      <c r="I925" s="37">
        <f>H925/'Building data'!$R$6</f>
        <v>0.15090326382202038</v>
      </c>
      <c r="J925" s="60">
        <f t="shared" si="62"/>
        <v>1.431980906921241E-3</v>
      </c>
    </row>
    <row r="926" spans="1:10" ht="120" x14ac:dyDescent="0.25">
      <c r="A926" s="61"/>
      <c r="B926" s="61"/>
      <c r="C926" s="62" t="s">
        <v>1661</v>
      </c>
      <c r="D926" s="61">
        <v>1396</v>
      </c>
      <c r="E926" s="61">
        <v>0.64500000000000002</v>
      </c>
      <c r="F926" s="61">
        <v>0.34</v>
      </c>
      <c r="G926" s="61">
        <v>368.66</v>
      </c>
      <c r="H926" s="63">
        <v>700</v>
      </c>
      <c r="I926" s="63">
        <f>H926/'Building data'!$R$6</f>
        <v>5.0301087940673457E-2</v>
      </c>
      <c r="J926" s="60">
        <f t="shared" si="62"/>
        <v>4.7732696897374703E-4</v>
      </c>
    </row>
    <row r="927" spans="1:10" ht="18.75" customHeight="1" x14ac:dyDescent="0.25">
      <c r="A927" s="55" t="s">
        <v>1666</v>
      </c>
      <c r="B927" s="55" t="s">
        <v>1220</v>
      </c>
      <c r="C927" s="55"/>
      <c r="D927" s="55"/>
      <c r="E927" s="55"/>
      <c r="F927" s="55"/>
      <c r="G927" s="55"/>
      <c r="H927" s="55"/>
      <c r="I927" s="55"/>
      <c r="J927" s="60">
        <f t="shared" si="62"/>
        <v>0</v>
      </c>
    </row>
    <row r="928" spans="1:10" ht="255" x14ac:dyDescent="0.25">
      <c r="C928" s="1" t="s">
        <v>1662</v>
      </c>
      <c r="D928">
        <v>0</v>
      </c>
      <c r="E928">
        <v>0</v>
      </c>
      <c r="F928">
        <v>0</v>
      </c>
      <c r="G928">
        <v>0</v>
      </c>
      <c r="H928" s="37">
        <v>15300</v>
      </c>
      <c r="I928" s="37">
        <f>H928/'Building data'!$R$6</f>
        <v>1.0994380649890056</v>
      </c>
      <c r="J928" s="60">
        <f t="shared" si="62"/>
        <v>1.0433003750426184E-2</v>
      </c>
    </row>
    <row r="929" spans="1:10" ht="409.5" x14ac:dyDescent="0.25">
      <c r="C929" s="1" t="s">
        <v>1663</v>
      </c>
      <c r="D929">
        <v>9272</v>
      </c>
      <c r="E929">
        <v>4.2809999999999997</v>
      </c>
      <c r="F929">
        <v>2.2799999999999998</v>
      </c>
      <c r="G929">
        <v>2447.71</v>
      </c>
      <c r="H929" s="37">
        <v>31200</v>
      </c>
      <c r="I929" s="37">
        <f>H929/'Building data'!$R$6</f>
        <v>2.2419913482128742</v>
      </c>
      <c r="J929" s="60">
        <f t="shared" si="62"/>
        <v>2.1275144902829866E-2</v>
      </c>
    </row>
    <row r="930" spans="1:10" ht="90" x14ac:dyDescent="0.25">
      <c r="C930" s="1" t="s">
        <v>1664</v>
      </c>
      <c r="D930">
        <v>7309</v>
      </c>
      <c r="E930">
        <v>3.3740000000000001</v>
      </c>
      <c r="F930">
        <v>1.8</v>
      </c>
      <c r="G930">
        <v>1929.58</v>
      </c>
      <c r="H930" s="37">
        <v>2900</v>
      </c>
      <c r="I930" s="37">
        <f>H930/'Building data'!$R$6</f>
        <v>0.20839022146850433</v>
      </c>
      <c r="J930" s="60">
        <f t="shared" si="62"/>
        <v>1.9774974428912375E-3</v>
      </c>
    </row>
    <row r="931" spans="1:10" ht="120" x14ac:dyDescent="0.25">
      <c r="C931" s="1" t="s">
        <v>1671</v>
      </c>
      <c r="D931">
        <v>2944</v>
      </c>
      <c r="E931">
        <v>1.359</v>
      </c>
      <c r="F931">
        <v>0.72</v>
      </c>
      <c r="G931">
        <v>777.22</v>
      </c>
      <c r="H931" s="37">
        <v>2400</v>
      </c>
      <c r="I931" s="37">
        <f>H931/'Building data'!$R$6</f>
        <v>0.17246087293945186</v>
      </c>
      <c r="J931" s="60">
        <f t="shared" si="62"/>
        <v>1.6365496079099899E-3</v>
      </c>
    </row>
    <row r="932" spans="1:10" x14ac:dyDescent="0.25">
      <c r="G932" s="64" t="s">
        <v>1223</v>
      </c>
      <c r="H932" s="65">
        <f>SUM(H917:H931)</f>
        <v>299500</v>
      </c>
      <c r="I932" s="65">
        <f>H932/'Building data'!$R$6</f>
        <v>21.52167976890243</v>
      </c>
      <c r="J932" s="66"/>
    </row>
    <row r="935" spans="1:10" ht="18.75" customHeight="1" x14ac:dyDescent="0.25">
      <c r="A935" s="49" t="s">
        <v>1672</v>
      </c>
      <c r="B935" s="55" t="s">
        <v>6</v>
      </c>
      <c r="C935" s="55"/>
      <c r="D935" s="55"/>
      <c r="E935" s="55"/>
      <c r="F935" s="55"/>
      <c r="G935" s="55"/>
      <c r="H935" s="55"/>
      <c r="I935" s="49"/>
      <c r="J935" s="56"/>
    </row>
    <row r="936" spans="1:10" ht="90" x14ac:dyDescent="0.25">
      <c r="A936" s="57"/>
      <c r="B936" s="57"/>
      <c r="C936" s="58" t="s">
        <v>1667</v>
      </c>
      <c r="D936" s="57">
        <v>3039</v>
      </c>
      <c r="E936" s="57">
        <v>1.419</v>
      </c>
      <c r="F936" s="57">
        <v>0.73</v>
      </c>
      <c r="G936" s="57">
        <v>802.27</v>
      </c>
      <c r="H936" s="59">
        <v>1800</v>
      </c>
      <c r="I936" s="37">
        <f>H936/'Building data'!$R$6</f>
        <v>0.12934565470458889</v>
      </c>
      <c r="J936" s="60">
        <f t="shared" ref="J936:J950" si="63">H936/$H$14</f>
        <v>1.2274122059324924E-3</v>
      </c>
    </row>
    <row r="937" spans="1:10" ht="105" x14ac:dyDescent="0.25">
      <c r="C937" s="1" t="s">
        <v>1653</v>
      </c>
      <c r="D937">
        <v>4602</v>
      </c>
      <c r="E937">
        <v>2.149</v>
      </c>
      <c r="F937">
        <v>1.1000000000000001</v>
      </c>
      <c r="G937">
        <v>1215.03</v>
      </c>
      <c r="H937" s="37">
        <v>5000</v>
      </c>
      <c r="I937" s="37">
        <f>H937/'Building data'!$R$6</f>
        <v>0.35929348529052468</v>
      </c>
      <c r="J937" s="60">
        <f t="shared" si="63"/>
        <v>3.4094783498124785E-3</v>
      </c>
    </row>
    <row r="938" spans="1:10" ht="90" x14ac:dyDescent="0.25">
      <c r="C938" s="1" t="s">
        <v>1668</v>
      </c>
      <c r="D938">
        <v>264</v>
      </c>
      <c r="E938">
        <v>0.123</v>
      </c>
      <c r="F938">
        <v>0.06</v>
      </c>
      <c r="G938">
        <v>69.760000000000005</v>
      </c>
      <c r="H938" s="37">
        <v>600</v>
      </c>
      <c r="I938" s="37">
        <f>H938/'Building data'!$R$6</f>
        <v>4.3115218234862966E-2</v>
      </c>
      <c r="J938" s="60">
        <f t="shared" si="63"/>
        <v>4.0913740197749747E-4</v>
      </c>
    </row>
    <row r="939" spans="1:10" ht="135" x14ac:dyDescent="0.25">
      <c r="C939" s="1" t="s">
        <v>1655</v>
      </c>
      <c r="D939">
        <v>7663</v>
      </c>
      <c r="E939">
        <v>3.5779999999999998</v>
      </c>
      <c r="F939">
        <v>1.83</v>
      </c>
      <c r="G939">
        <v>2023.11</v>
      </c>
      <c r="H939" s="37">
        <v>15600</v>
      </c>
      <c r="I939" s="37">
        <f>H939/'Building data'!$R$6</f>
        <v>1.1209956741064371</v>
      </c>
      <c r="J939" s="60">
        <f t="shared" si="63"/>
        <v>1.0637572451414933E-2</v>
      </c>
    </row>
    <row r="940" spans="1:10" ht="180" x14ac:dyDescent="0.25">
      <c r="C940" s="1" t="s">
        <v>1656</v>
      </c>
      <c r="D940">
        <v>1497</v>
      </c>
      <c r="E940">
        <v>0.69899999999999995</v>
      </c>
      <c r="F940">
        <v>0.36</v>
      </c>
      <c r="G940">
        <v>395.32</v>
      </c>
      <c r="H940" s="37">
        <v>15500</v>
      </c>
      <c r="I940" s="37">
        <f>H940/'Building data'!$R$6</f>
        <v>1.1138098044006266</v>
      </c>
      <c r="J940" s="60">
        <f t="shared" si="63"/>
        <v>1.0569382884418685E-2</v>
      </c>
    </row>
    <row r="941" spans="1:10" ht="300" x14ac:dyDescent="0.25">
      <c r="C941" s="1" t="s">
        <v>1669</v>
      </c>
      <c r="D941">
        <v>102155</v>
      </c>
      <c r="E941">
        <v>47.698</v>
      </c>
      <c r="F941">
        <v>24.41</v>
      </c>
      <c r="G941">
        <v>26968.97</v>
      </c>
      <c r="H941" s="37">
        <v>192300</v>
      </c>
      <c r="I941" s="37">
        <f>H941/'Building data'!$R$6</f>
        <v>13.818427444273579</v>
      </c>
      <c r="J941" s="60">
        <f t="shared" si="63"/>
        <v>0.13112853733378793</v>
      </c>
    </row>
    <row r="942" spans="1:10" ht="150" x14ac:dyDescent="0.25">
      <c r="C942" s="1" t="s">
        <v>1658</v>
      </c>
      <c r="D942">
        <v>17132</v>
      </c>
      <c r="E942">
        <v>7.9989999999999997</v>
      </c>
      <c r="F942">
        <v>4.09</v>
      </c>
      <c r="G942">
        <v>4522.93</v>
      </c>
      <c r="H942" s="37">
        <v>9900</v>
      </c>
      <c r="I942" s="37">
        <f>H942/'Building data'!$R$6</f>
        <v>0.71140110087523889</v>
      </c>
      <c r="J942" s="60">
        <f t="shared" si="63"/>
        <v>6.7507671326287079E-3</v>
      </c>
    </row>
    <row r="943" spans="1:10" ht="135" x14ac:dyDescent="0.25">
      <c r="C943" s="1" t="s">
        <v>1670</v>
      </c>
      <c r="D943">
        <v>2731</v>
      </c>
      <c r="E943">
        <v>1.2749999999999999</v>
      </c>
      <c r="F943">
        <v>0.65</v>
      </c>
      <c r="G943">
        <v>720.88</v>
      </c>
      <c r="H943" s="37">
        <v>2600</v>
      </c>
      <c r="I943" s="37">
        <f>H943/'Building data'!$R$6</f>
        <v>0.18683261235107285</v>
      </c>
      <c r="J943" s="60">
        <f t="shared" si="63"/>
        <v>1.7729287419024889E-3</v>
      </c>
    </row>
    <row r="944" spans="1:10" ht="240" x14ac:dyDescent="0.25">
      <c r="C944" s="1" t="s">
        <v>1673</v>
      </c>
      <c r="D944">
        <v>2092</v>
      </c>
      <c r="E944">
        <v>0.97699999999999998</v>
      </c>
      <c r="F944">
        <v>0.5</v>
      </c>
      <c r="G944">
        <v>552.29</v>
      </c>
      <c r="H944" s="37">
        <v>2100</v>
      </c>
      <c r="I944" s="37">
        <f>H944/'Building data'!$R$6</f>
        <v>0.15090326382202038</v>
      </c>
      <c r="J944" s="60">
        <f t="shared" si="63"/>
        <v>1.431980906921241E-3</v>
      </c>
    </row>
    <row r="945" spans="1:10" ht="120" x14ac:dyDescent="0.25">
      <c r="A945" s="61"/>
      <c r="B945" s="61"/>
      <c r="C945" s="62" t="s">
        <v>1661</v>
      </c>
      <c r="D945" s="61">
        <v>1541</v>
      </c>
      <c r="E945" s="61">
        <v>0.72</v>
      </c>
      <c r="F945" s="61">
        <v>0.37</v>
      </c>
      <c r="G945" s="61">
        <v>406.95</v>
      </c>
      <c r="H945" s="63">
        <v>600</v>
      </c>
      <c r="I945" s="63">
        <f>H945/'Building data'!$R$6</f>
        <v>4.3115218234862966E-2</v>
      </c>
      <c r="J945" s="60">
        <f t="shared" si="63"/>
        <v>4.0913740197749747E-4</v>
      </c>
    </row>
    <row r="946" spans="1:10" ht="18.75" customHeight="1" x14ac:dyDescent="0.25">
      <c r="A946" s="55" t="s">
        <v>1672</v>
      </c>
      <c r="B946" s="55" t="s">
        <v>1220</v>
      </c>
      <c r="C946" s="55"/>
      <c r="D946" s="55"/>
      <c r="E946" s="55"/>
      <c r="F946" s="55"/>
      <c r="G946" s="55"/>
      <c r="H946" s="55"/>
      <c r="I946" s="55"/>
      <c r="J946" s="60">
        <f t="shared" si="63"/>
        <v>0</v>
      </c>
    </row>
    <row r="947" spans="1:10" ht="255" x14ac:dyDescent="0.25">
      <c r="C947" s="1" t="s">
        <v>1662</v>
      </c>
      <c r="D947">
        <v>0</v>
      </c>
      <c r="E947">
        <v>0</v>
      </c>
      <c r="F947">
        <v>0</v>
      </c>
      <c r="G947">
        <v>0</v>
      </c>
      <c r="H947" s="37">
        <v>16200</v>
      </c>
      <c r="I947" s="37">
        <f>H947/'Building data'!$R$6</f>
        <v>1.1641108923412999</v>
      </c>
      <c r="J947" s="60">
        <f t="shared" si="63"/>
        <v>1.1046709853392431E-2</v>
      </c>
    </row>
    <row r="948" spans="1:10" ht="409.5" x14ac:dyDescent="0.25">
      <c r="C948" s="1" t="s">
        <v>1663</v>
      </c>
      <c r="D948">
        <v>9366</v>
      </c>
      <c r="E948" t="s">
        <v>1674</v>
      </c>
      <c r="F948">
        <v>2.2400000000000002</v>
      </c>
      <c r="G948">
        <v>2472.5500000000002</v>
      </c>
      <c r="H948" s="37">
        <v>33500</v>
      </c>
      <c r="I948" s="37">
        <f>H948/'Building data'!$R$6</f>
        <v>2.4072663514465154</v>
      </c>
      <c r="J948" s="60">
        <f t="shared" si="63"/>
        <v>2.2843504943743608E-2</v>
      </c>
    </row>
    <row r="949" spans="1:10" ht="90" x14ac:dyDescent="0.25">
      <c r="C949" s="1" t="s">
        <v>1664</v>
      </c>
      <c r="D949">
        <v>7309</v>
      </c>
      <c r="E949" t="s">
        <v>1675</v>
      </c>
      <c r="F949">
        <v>1.75</v>
      </c>
      <c r="G949">
        <v>1929.58</v>
      </c>
      <c r="H949" s="37">
        <v>3500</v>
      </c>
      <c r="I949" s="37">
        <f>H949/'Building data'!$R$6</f>
        <v>0.25150543970336731</v>
      </c>
      <c r="J949" s="60">
        <f t="shared" si="63"/>
        <v>2.3866348448687352E-3</v>
      </c>
    </row>
    <row r="950" spans="1:10" ht="120" x14ac:dyDescent="0.25">
      <c r="C950" s="1" t="s">
        <v>1671</v>
      </c>
      <c r="D950">
        <v>2944</v>
      </c>
      <c r="E950" t="s">
        <v>1676</v>
      </c>
      <c r="F950">
        <v>0.7</v>
      </c>
      <c r="G950">
        <v>777.22</v>
      </c>
      <c r="H950" s="37">
        <v>2600</v>
      </c>
      <c r="I950" s="37">
        <f>H950/'Building data'!$R$6</f>
        <v>0.18683261235107285</v>
      </c>
      <c r="J950" s="60">
        <f t="shared" si="63"/>
        <v>1.7729287419024889E-3</v>
      </c>
    </row>
    <row r="951" spans="1:10" x14ac:dyDescent="0.25">
      <c r="G951" s="64" t="s">
        <v>1223</v>
      </c>
      <c r="H951" s="65">
        <f>SUM(H936:H950)</f>
        <v>301800</v>
      </c>
      <c r="I951" s="65">
        <f>H951/'Building data'!$R$6</f>
        <v>21.686954772136069</v>
      </c>
      <c r="J951" s="66"/>
    </row>
    <row r="954" spans="1:10" ht="18.75" customHeight="1" x14ac:dyDescent="0.25">
      <c r="A954" s="49" t="s">
        <v>1677</v>
      </c>
      <c r="B954" s="55" t="s">
        <v>6</v>
      </c>
      <c r="C954" s="55"/>
      <c r="D954" s="55"/>
      <c r="E954" s="55"/>
      <c r="F954" s="55"/>
      <c r="G954" s="55"/>
      <c r="H954" s="55"/>
      <c r="I954" s="49"/>
      <c r="J954" s="56"/>
    </row>
    <row r="955" spans="1:10" ht="90" x14ac:dyDescent="0.25">
      <c r="A955" s="57"/>
      <c r="B955" s="57"/>
      <c r="C955" s="58" t="s">
        <v>1667</v>
      </c>
      <c r="D955" s="57">
        <v>2885</v>
      </c>
      <c r="E955" s="57">
        <v>1.343</v>
      </c>
      <c r="F955" s="57">
        <v>0.68</v>
      </c>
      <c r="G955" s="57">
        <v>761.54</v>
      </c>
      <c r="H955" s="59">
        <v>1500</v>
      </c>
      <c r="I955" s="37">
        <f>H955/'Building data'!$R$6</f>
        <v>0.10778804558715741</v>
      </c>
      <c r="J955" s="60">
        <f t="shared" ref="J955:J970" si="64">H955/$H$14</f>
        <v>1.0228435049437436E-3</v>
      </c>
    </row>
    <row r="956" spans="1:10" ht="105" x14ac:dyDescent="0.25">
      <c r="C956" s="1" t="s">
        <v>1653</v>
      </c>
      <c r="D956">
        <v>12406</v>
      </c>
      <c r="E956">
        <v>5.7759999999999998</v>
      </c>
      <c r="F956">
        <v>2.92</v>
      </c>
      <c r="G956">
        <v>3275.16</v>
      </c>
      <c r="H956" s="37">
        <v>21400</v>
      </c>
      <c r="I956" s="37">
        <f>H956/'Building data'!$R$6</f>
        <v>1.5377761170434456</v>
      </c>
      <c r="J956" s="60">
        <f t="shared" si="64"/>
        <v>1.459256733719741E-2</v>
      </c>
    </row>
    <row r="957" spans="1:10" ht="105" x14ac:dyDescent="0.25">
      <c r="C957" s="1" t="s">
        <v>1678</v>
      </c>
      <c r="D957">
        <v>16077</v>
      </c>
      <c r="E957">
        <v>7.4850000000000003</v>
      </c>
      <c r="F957">
        <v>3.78</v>
      </c>
      <c r="G957">
        <v>4244.3900000000003</v>
      </c>
      <c r="H957" s="37">
        <v>29500</v>
      </c>
      <c r="I957" s="37">
        <f>H957/'Building data'!$R$6</f>
        <v>2.1198315632140958</v>
      </c>
      <c r="J957" s="60">
        <f t="shared" si="64"/>
        <v>2.0115922263893624E-2</v>
      </c>
    </row>
    <row r="958" spans="1:10" ht="135" x14ac:dyDescent="0.25">
      <c r="C958" s="1" t="s">
        <v>1655</v>
      </c>
      <c r="D958">
        <v>7000</v>
      </c>
      <c r="E958">
        <v>3.2589999999999999</v>
      </c>
      <c r="F958">
        <v>1.65</v>
      </c>
      <c r="G958">
        <v>1847.93</v>
      </c>
      <c r="H958" s="37">
        <v>13000</v>
      </c>
      <c r="I958" s="37">
        <f>H958/'Building data'!$R$6</f>
        <v>0.93416306175536423</v>
      </c>
      <c r="J958" s="60">
        <f t="shared" si="64"/>
        <v>8.8646437095124438E-3</v>
      </c>
    </row>
    <row r="959" spans="1:10" ht="180" x14ac:dyDescent="0.25">
      <c r="C959" s="1" t="s">
        <v>1656</v>
      </c>
      <c r="D959">
        <v>1352</v>
      </c>
      <c r="E959">
        <v>0.629</v>
      </c>
      <c r="F959">
        <v>0.32</v>
      </c>
      <c r="G959">
        <v>356.81</v>
      </c>
      <c r="H959" s="37">
        <v>12900</v>
      </c>
      <c r="I959" s="37">
        <f>H959/'Building data'!$R$6</f>
        <v>0.92697719204955376</v>
      </c>
      <c r="J959" s="60">
        <f t="shared" si="64"/>
        <v>8.7964541425161955E-3</v>
      </c>
    </row>
    <row r="960" spans="1:10" ht="270" x14ac:dyDescent="0.25">
      <c r="C960" s="1" t="s">
        <v>1657</v>
      </c>
      <c r="D960">
        <v>84885</v>
      </c>
      <c r="E960">
        <v>39.521999999999998</v>
      </c>
      <c r="F960">
        <v>19.97</v>
      </c>
      <c r="G960">
        <v>22409.53</v>
      </c>
      <c r="H960" s="37">
        <v>153300</v>
      </c>
      <c r="I960" s="37">
        <f>H960/'Building data'!$R$6</f>
        <v>11.015938259007488</v>
      </c>
      <c r="J960" s="60">
        <f t="shared" si="64"/>
        <v>0.1045346062052506</v>
      </c>
    </row>
    <row r="961" spans="1:10" ht="150" x14ac:dyDescent="0.25">
      <c r="C961" s="1" t="s">
        <v>1658</v>
      </c>
      <c r="D961">
        <v>15654</v>
      </c>
      <c r="E961">
        <v>7.2880000000000003</v>
      </c>
      <c r="F961">
        <v>3.68</v>
      </c>
      <c r="G961">
        <v>4132.5600000000004</v>
      </c>
      <c r="H961" s="37">
        <v>8300</v>
      </c>
      <c r="I961" s="37">
        <f>H961/'Building data'!$R$6</f>
        <v>0.59642718558227104</v>
      </c>
      <c r="J961" s="60">
        <f t="shared" si="64"/>
        <v>5.6597340606887149E-3</v>
      </c>
    </row>
    <row r="962" spans="1:10" ht="135" x14ac:dyDescent="0.25">
      <c r="C962" s="1" t="s">
        <v>1670</v>
      </c>
      <c r="D962">
        <v>2481</v>
      </c>
      <c r="E962">
        <v>1.155</v>
      </c>
      <c r="F962">
        <v>0.57999999999999996</v>
      </c>
      <c r="G962">
        <v>655.03</v>
      </c>
      <c r="H962" s="37">
        <v>2100</v>
      </c>
      <c r="I962" s="37">
        <f>H962/'Building data'!$R$6</f>
        <v>0.15090326382202038</v>
      </c>
      <c r="J962" s="60">
        <f t="shared" si="64"/>
        <v>1.431980906921241E-3</v>
      </c>
    </row>
    <row r="963" spans="1:10" ht="240" x14ac:dyDescent="0.25">
      <c r="C963" s="1" t="s">
        <v>1660</v>
      </c>
      <c r="D963">
        <v>1876</v>
      </c>
      <c r="E963">
        <v>0.873</v>
      </c>
      <c r="F963">
        <v>0.44</v>
      </c>
      <c r="G963">
        <v>495.27</v>
      </c>
      <c r="H963" s="37">
        <v>1500</v>
      </c>
      <c r="I963" s="37">
        <f>H963/'Building data'!$R$6</f>
        <v>0.10778804558715741</v>
      </c>
      <c r="J963" s="60">
        <f t="shared" si="64"/>
        <v>1.0228435049437436E-3</v>
      </c>
    </row>
    <row r="964" spans="1:10" ht="120" x14ac:dyDescent="0.25">
      <c r="C964" s="1" t="s">
        <v>1661</v>
      </c>
      <c r="D964">
        <v>1412</v>
      </c>
      <c r="E964">
        <v>0.65700000000000003</v>
      </c>
      <c r="F964">
        <v>0.33</v>
      </c>
      <c r="G964">
        <v>372.78</v>
      </c>
      <c r="H964" s="37">
        <v>500</v>
      </c>
      <c r="I964" s="37">
        <f>H964/'Building data'!$R$6</f>
        <v>3.5929348529052468E-2</v>
      </c>
      <c r="J964" s="60">
        <f t="shared" si="64"/>
        <v>3.4094783498124785E-4</v>
      </c>
    </row>
    <row r="965" spans="1:10" ht="75" x14ac:dyDescent="0.25">
      <c r="A965" s="61"/>
      <c r="B965" s="61"/>
      <c r="C965" s="62" t="s">
        <v>1679</v>
      </c>
      <c r="D965" s="61">
        <v>7948</v>
      </c>
      <c r="E965" s="61">
        <v>3.7</v>
      </c>
      <c r="F965" s="61">
        <v>1.87</v>
      </c>
      <c r="G965" s="61">
        <v>2098.23</v>
      </c>
      <c r="H965" s="63">
        <v>22800</v>
      </c>
      <c r="I965" s="63">
        <f>H965/'Building data'!$R$6</f>
        <v>1.6383782929247925</v>
      </c>
      <c r="J965" s="60">
        <f t="shared" si="64"/>
        <v>1.5547221275144903E-2</v>
      </c>
    </row>
    <row r="966" spans="1:10" ht="18.75" customHeight="1" x14ac:dyDescent="0.25">
      <c r="A966" s="55" t="s">
        <v>1677</v>
      </c>
      <c r="B966" s="55" t="s">
        <v>1220</v>
      </c>
      <c r="C966" s="55"/>
      <c r="D966" s="55"/>
      <c r="E966" s="55"/>
      <c r="F966" s="55"/>
      <c r="G966" s="55"/>
      <c r="H966" s="55"/>
      <c r="I966" s="55"/>
      <c r="J966" s="60">
        <f t="shared" si="64"/>
        <v>0</v>
      </c>
    </row>
    <row r="967" spans="1:10" ht="255" x14ac:dyDescent="0.25">
      <c r="C967" s="1" t="s">
        <v>1662</v>
      </c>
      <c r="D967">
        <v>0</v>
      </c>
      <c r="E967">
        <v>0</v>
      </c>
      <c r="F967">
        <v>0</v>
      </c>
      <c r="G967">
        <v>0</v>
      </c>
      <c r="H967" s="37">
        <v>13500</v>
      </c>
      <c r="I967" s="37">
        <f>H967/'Building data'!$R$6</f>
        <v>0.97009241028441662</v>
      </c>
      <c r="J967" s="60">
        <f t="shared" si="64"/>
        <v>9.2055915444936923E-3</v>
      </c>
    </row>
    <row r="968" spans="1:10" ht="409.5" x14ac:dyDescent="0.25">
      <c r="C968" s="1" t="s">
        <v>1680</v>
      </c>
      <c r="D968">
        <v>9619</v>
      </c>
      <c r="E968">
        <v>4.4790000000000001</v>
      </c>
      <c r="F968">
        <v>2.2599999999999998</v>
      </c>
      <c r="G968">
        <v>2539.54</v>
      </c>
      <c r="H968" s="37">
        <v>27900</v>
      </c>
      <c r="I968" s="37">
        <f>H968/'Building data'!$R$6</f>
        <v>2.0048576479211278</v>
      </c>
      <c r="J968" s="60">
        <f t="shared" si="64"/>
        <v>1.902488919195363E-2</v>
      </c>
    </row>
    <row r="969" spans="1:10" ht="90" x14ac:dyDescent="0.25">
      <c r="C969" s="1" t="s">
        <v>1664</v>
      </c>
      <c r="D969">
        <v>7309</v>
      </c>
      <c r="E969">
        <v>3.403</v>
      </c>
      <c r="F969">
        <v>1.72</v>
      </c>
      <c r="G969">
        <v>1929.58</v>
      </c>
      <c r="H969" s="37">
        <v>2900</v>
      </c>
      <c r="I969" s="37">
        <f>H969/'Building data'!$R$6</f>
        <v>0.20839022146850433</v>
      </c>
      <c r="J969" s="60">
        <f t="shared" si="64"/>
        <v>1.9774974428912375E-3</v>
      </c>
    </row>
    <row r="970" spans="1:10" ht="105" x14ac:dyDescent="0.25">
      <c r="C970" s="1" t="s">
        <v>1665</v>
      </c>
      <c r="D970">
        <v>2944</v>
      </c>
      <c r="E970">
        <v>1.371</v>
      </c>
      <c r="F970">
        <v>0.69</v>
      </c>
      <c r="G970">
        <v>777.22</v>
      </c>
      <c r="H970" s="37">
        <v>1800</v>
      </c>
      <c r="I970" s="37">
        <f>H970/'Building data'!$R$6</f>
        <v>0.12934565470458889</v>
      </c>
      <c r="J970" s="60">
        <f t="shared" si="64"/>
        <v>1.2274122059324924E-3</v>
      </c>
    </row>
    <row r="971" spans="1:10" x14ac:dyDescent="0.25">
      <c r="G971" s="64" t="s">
        <v>1223</v>
      </c>
      <c r="H971" s="65">
        <f>SUM(H955:H970)</f>
        <v>312900</v>
      </c>
      <c r="I971" s="65">
        <f>H971/'Building data'!$R$6</f>
        <v>22.484586309481035</v>
      </c>
      <c r="J971" s="66"/>
    </row>
    <row r="974" spans="1:10" ht="18.75" customHeight="1" x14ac:dyDescent="0.25">
      <c r="A974" s="49" t="s">
        <v>1681</v>
      </c>
      <c r="B974" s="55" t="s">
        <v>6</v>
      </c>
      <c r="C974" s="55"/>
      <c r="D974" s="55"/>
      <c r="E974" s="55"/>
      <c r="F974" s="55"/>
      <c r="G974" s="55"/>
      <c r="H974" s="55"/>
      <c r="I974" s="49"/>
      <c r="J974" s="56"/>
    </row>
    <row r="975" spans="1:10" ht="90" x14ac:dyDescent="0.25">
      <c r="A975" s="57"/>
      <c r="B975" s="57"/>
      <c r="C975" s="58" t="s">
        <v>1667</v>
      </c>
      <c r="D975" s="57">
        <v>2737</v>
      </c>
      <c r="E975" s="57">
        <v>1.2683</v>
      </c>
      <c r="F975" s="57">
        <v>0.62</v>
      </c>
      <c r="G975" s="57">
        <v>722.59</v>
      </c>
      <c r="H975" s="59">
        <v>1500</v>
      </c>
      <c r="I975" s="37">
        <f>H975/'Building data'!$R$6</f>
        <v>0.10778804558715741</v>
      </c>
      <c r="J975" s="60">
        <f t="shared" ref="J975:J990" si="65">H975/$H$14</f>
        <v>1.0228435049437436E-3</v>
      </c>
    </row>
    <row r="976" spans="1:10" ht="105" x14ac:dyDescent="0.25">
      <c r="C976" s="1" t="s">
        <v>1653</v>
      </c>
      <c r="D976">
        <v>12793</v>
      </c>
      <c r="E976">
        <v>5.9280999999999997</v>
      </c>
      <c r="F976">
        <v>2.92</v>
      </c>
      <c r="G976">
        <v>3377.45</v>
      </c>
      <c r="H976" s="37">
        <v>21400</v>
      </c>
      <c r="I976" s="37">
        <f>H976/'Building data'!$R$6</f>
        <v>1.5377761170434456</v>
      </c>
      <c r="J976" s="60">
        <f t="shared" si="65"/>
        <v>1.459256733719741E-2</v>
      </c>
    </row>
    <row r="977" spans="1:10" ht="105" x14ac:dyDescent="0.25">
      <c r="C977" s="1" t="s">
        <v>1678</v>
      </c>
      <c r="D977">
        <v>16341</v>
      </c>
      <c r="E977">
        <v>7.5721999999999996</v>
      </c>
      <c r="F977">
        <v>3.73</v>
      </c>
      <c r="G977">
        <v>4314.1499999999996</v>
      </c>
      <c r="H977" s="37">
        <v>29500</v>
      </c>
      <c r="I977" s="37">
        <f>H977/'Building data'!$R$6</f>
        <v>2.1198315632140958</v>
      </c>
      <c r="J977" s="60">
        <f t="shared" si="65"/>
        <v>2.0115922263893624E-2</v>
      </c>
    </row>
    <row r="978" spans="1:10" ht="135" x14ac:dyDescent="0.25">
      <c r="C978" s="1" t="s">
        <v>1655</v>
      </c>
      <c r="D978">
        <v>6995</v>
      </c>
      <c r="E978">
        <v>3.2412000000000001</v>
      </c>
      <c r="F978">
        <v>1.6</v>
      </c>
      <c r="G978">
        <v>1846.63</v>
      </c>
      <c r="H978" s="37">
        <v>13000</v>
      </c>
      <c r="I978" s="37">
        <f>H978/'Building data'!$R$6</f>
        <v>0.93416306175536423</v>
      </c>
      <c r="J978" s="60">
        <f t="shared" si="65"/>
        <v>8.8646437095124438E-3</v>
      </c>
    </row>
    <row r="979" spans="1:10" ht="180" x14ac:dyDescent="0.25">
      <c r="C979" s="1" t="s">
        <v>1656</v>
      </c>
      <c r="D979">
        <v>1358</v>
      </c>
      <c r="E979">
        <v>0.62939999999999996</v>
      </c>
      <c r="F979">
        <v>0.31</v>
      </c>
      <c r="G979">
        <v>358.62</v>
      </c>
      <c r="H979" s="37">
        <v>12900</v>
      </c>
      <c r="I979" s="37">
        <f>H979/'Building data'!$R$6</f>
        <v>0.92697719204955376</v>
      </c>
      <c r="J979" s="60">
        <f t="shared" si="65"/>
        <v>8.7964541425161955E-3</v>
      </c>
    </row>
    <row r="980" spans="1:10" ht="270" x14ac:dyDescent="0.25">
      <c r="C980" s="1" t="s">
        <v>1682</v>
      </c>
      <c r="D980">
        <v>84100</v>
      </c>
      <c r="E980">
        <v>38.9694</v>
      </c>
      <c r="F980">
        <v>19.2</v>
      </c>
      <c r="G980">
        <v>22202.34</v>
      </c>
      <c r="H980" s="37">
        <v>153300</v>
      </c>
      <c r="I980" s="37">
        <f>H980/'Building data'!$R$6</f>
        <v>11.015938259007488</v>
      </c>
      <c r="J980" s="60">
        <f t="shared" si="65"/>
        <v>0.1045346062052506</v>
      </c>
    </row>
    <row r="981" spans="1:10" ht="150" x14ac:dyDescent="0.25">
      <c r="C981" s="1" t="s">
        <v>1658</v>
      </c>
      <c r="D981">
        <v>15652</v>
      </c>
      <c r="E981">
        <v>7.2526999999999999</v>
      </c>
      <c r="F981">
        <v>3.57</v>
      </c>
      <c r="G981">
        <v>4132.16</v>
      </c>
      <c r="H981" s="37">
        <v>8300</v>
      </c>
      <c r="I981" s="37">
        <f>H981/'Building data'!$R$6</f>
        <v>0.59642718558227104</v>
      </c>
      <c r="J981" s="60">
        <f t="shared" si="65"/>
        <v>5.6597340606887149E-3</v>
      </c>
    </row>
    <row r="982" spans="1:10" ht="135" x14ac:dyDescent="0.25">
      <c r="C982" s="1" t="s">
        <v>1670</v>
      </c>
      <c r="D982">
        <v>2494</v>
      </c>
      <c r="E982">
        <v>1.1556</v>
      </c>
      <c r="F982">
        <v>0.56999999999999995</v>
      </c>
      <c r="G982">
        <v>658.36</v>
      </c>
      <c r="H982" s="37">
        <v>2100</v>
      </c>
      <c r="I982" s="37">
        <f>H982/'Building data'!$R$6</f>
        <v>0.15090326382202038</v>
      </c>
      <c r="J982" s="60">
        <f t="shared" si="65"/>
        <v>1.431980906921241E-3</v>
      </c>
    </row>
    <row r="983" spans="1:10" ht="240" x14ac:dyDescent="0.25">
      <c r="C983" s="1" t="s">
        <v>1660</v>
      </c>
      <c r="D983">
        <v>1865</v>
      </c>
      <c r="E983">
        <v>0.86429999999999996</v>
      </c>
      <c r="F983">
        <v>0.43</v>
      </c>
      <c r="G983">
        <v>492.43</v>
      </c>
      <c r="H983" s="37">
        <v>1500</v>
      </c>
      <c r="I983" s="37">
        <f>H983/'Building data'!$R$6</f>
        <v>0.10778804558715741</v>
      </c>
      <c r="J983" s="60">
        <f t="shared" si="65"/>
        <v>1.0228435049437436E-3</v>
      </c>
    </row>
    <row r="984" spans="1:10" ht="120" x14ac:dyDescent="0.25">
      <c r="C984" s="1" t="s">
        <v>1661</v>
      </c>
      <c r="D984">
        <v>1399</v>
      </c>
      <c r="E984">
        <v>0.6482</v>
      </c>
      <c r="F984">
        <v>0.32</v>
      </c>
      <c r="G984">
        <v>369.33</v>
      </c>
      <c r="H984" s="37">
        <v>500</v>
      </c>
      <c r="I984" s="37">
        <f>H984/'Building data'!$R$6</f>
        <v>3.5929348529052468E-2</v>
      </c>
      <c r="J984" s="60">
        <f t="shared" si="65"/>
        <v>3.4094783498124785E-4</v>
      </c>
    </row>
    <row r="985" spans="1:10" ht="90" x14ac:dyDescent="0.25">
      <c r="A985" s="61"/>
      <c r="B985" s="61"/>
      <c r="C985" s="62" t="s">
        <v>1683</v>
      </c>
      <c r="D985" s="61">
        <v>7948</v>
      </c>
      <c r="E985" s="61">
        <v>3.6827000000000001</v>
      </c>
      <c r="F985" s="61">
        <v>1.81</v>
      </c>
      <c r="G985" s="61">
        <v>2098.1999999999998</v>
      </c>
      <c r="H985" s="63">
        <v>22800</v>
      </c>
      <c r="I985" s="63">
        <f>H985/'Building data'!$R$6</f>
        <v>1.6383782929247925</v>
      </c>
      <c r="J985" s="60">
        <f t="shared" si="65"/>
        <v>1.5547221275144903E-2</v>
      </c>
    </row>
    <row r="986" spans="1:10" ht="18.75" customHeight="1" x14ac:dyDescent="0.25">
      <c r="A986" s="55" t="s">
        <v>1681</v>
      </c>
      <c r="B986" s="55" t="s">
        <v>1220</v>
      </c>
      <c r="C986" s="55"/>
      <c r="D986" s="55"/>
      <c r="E986" s="55"/>
      <c r="F986" s="55"/>
      <c r="G986" s="55"/>
      <c r="H986" s="55"/>
      <c r="I986" s="55"/>
      <c r="J986" s="60">
        <f t="shared" si="65"/>
        <v>0</v>
      </c>
    </row>
    <row r="987" spans="1:10" ht="255" x14ac:dyDescent="0.25">
      <c r="C987" s="1" t="s">
        <v>1662</v>
      </c>
      <c r="D987">
        <v>0</v>
      </c>
      <c r="E987">
        <v>0</v>
      </c>
      <c r="F987">
        <v>0</v>
      </c>
      <c r="G987">
        <v>0</v>
      </c>
      <c r="H987" s="37">
        <v>13500</v>
      </c>
      <c r="I987" s="37">
        <f>H987/'Building data'!$R$6</f>
        <v>0.97009241028441662</v>
      </c>
      <c r="J987" s="60">
        <f t="shared" si="65"/>
        <v>9.2055915444936923E-3</v>
      </c>
    </row>
    <row r="988" spans="1:10" ht="409.5" x14ac:dyDescent="0.25">
      <c r="C988" s="1" t="s">
        <v>1684</v>
      </c>
      <c r="D988">
        <v>9630</v>
      </c>
      <c r="E988">
        <v>4.4621000000000004</v>
      </c>
      <c r="F988">
        <v>2.2000000000000002</v>
      </c>
      <c r="G988">
        <v>2542.21</v>
      </c>
      <c r="H988" s="37">
        <v>27900</v>
      </c>
      <c r="I988" s="37">
        <f>H988/'Building data'!$R$6</f>
        <v>2.0048576479211278</v>
      </c>
      <c r="J988" s="60">
        <f t="shared" si="65"/>
        <v>1.902488919195363E-2</v>
      </c>
    </row>
    <row r="989" spans="1:10" ht="90" x14ac:dyDescent="0.25">
      <c r="C989" s="1" t="s">
        <v>1664</v>
      </c>
      <c r="D989">
        <v>7309</v>
      </c>
      <c r="E989">
        <v>3.3868</v>
      </c>
      <c r="F989">
        <v>1.67</v>
      </c>
      <c r="G989">
        <v>1929.58</v>
      </c>
      <c r="H989" s="37">
        <v>2900</v>
      </c>
      <c r="I989" s="37">
        <f>H989/'Building data'!$R$6</f>
        <v>0.20839022146850433</v>
      </c>
      <c r="J989" s="60">
        <f t="shared" si="65"/>
        <v>1.9774974428912375E-3</v>
      </c>
    </row>
    <row r="990" spans="1:10" ht="120" x14ac:dyDescent="0.25">
      <c r="C990" s="1" t="s">
        <v>1685</v>
      </c>
      <c r="D990">
        <v>2944</v>
      </c>
      <c r="E990">
        <v>1.3642000000000001</v>
      </c>
      <c r="F990">
        <v>0.67</v>
      </c>
      <c r="G990">
        <v>777.22</v>
      </c>
      <c r="H990" s="37">
        <v>1800</v>
      </c>
      <c r="I990" s="37">
        <f>H990/'Building data'!$R$6</f>
        <v>0.12934565470458889</v>
      </c>
      <c r="J990" s="60">
        <f t="shared" si="65"/>
        <v>1.2274122059324924E-3</v>
      </c>
    </row>
    <row r="991" spans="1:10" x14ac:dyDescent="0.25">
      <c r="G991" s="64" t="s">
        <v>1223</v>
      </c>
      <c r="H991" s="65">
        <f>SUM(H975:H990)</f>
        <v>312900</v>
      </c>
      <c r="I991" s="65">
        <f>H991/'Building data'!$R$6</f>
        <v>22.484586309481035</v>
      </c>
      <c r="J991" s="66"/>
    </row>
    <row r="994" spans="1:10" ht="18.75" customHeight="1" x14ac:dyDescent="0.25">
      <c r="A994" s="49" t="s">
        <v>1686</v>
      </c>
      <c r="B994" s="55" t="s">
        <v>6</v>
      </c>
      <c r="C994" s="55"/>
      <c r="D994" s="55"/>
      <c r="E994" s="55"/>
      <c r="F994" s="55"/>
      <c r="G994" s="55"/>
      <c r="H994" s="55"/>
      <c r="I994" s="49"/>
      <c r="J994" s="56"/>
    </row>
    <row r="995" spans="1:10" ht="90" x14ac:dyDescent="0.25">
      <c r="A995" s="57"/>
      <c r="B995" s="57"/>
      <c r="C995" s="58" t="s">
        <v>1667</v>
      </c>
      <c r="D995" s="57">
        <v>8507</v>
      </c>
      <c r="E995" s="57">
        <v>1.22</v>
      </c>
      <c r="F995" s="57">
        <v>0.74</v>
      </c>
      <c r="G995" s="57">
        <v>2245.7800000000002</v>
      </c>
      <c r="H995" s="59">
        <v>5000</v>
      </c>
      <c r="I995" s="37">
        <f>H995/'Building data'!$R$6</f>
        <v>0.35929348529052468</v>
      </c>
      <c r="J995" s="60">
        <f t="shared" ref="J995:J1010" si="66">H995/$H$14</f>
        <v>3.4094783498124785E-3</v>
      </c>
    </row>
    <row r="996" spans="1:10" ht="105" x14ac:dyDescent="0.25">
      <c r="C996" s="1" t="s">
        <v>1653</v>
      </c>
      <c r="D996">
        <v>39185</v>
      </c>
      <c r="E996">
        <v>5.61</v>
      </c>
      <c r="F996">
        <v>3.41</v>
      </c>
      <c r="G996">
        <v>10344.719999999999</v>
      </c>
      <c r="H996" s="37">
        <v>74000</v>
      </c>
      <c r="I996" s="37">
        <f>H996/'Building data'!$R$6</f>
        <v>5.3175435822997654</v>
      </c>
      <c r="J996" s="60">
        <f t="shared" si="66"/>
        <v>5.0460279577224681E-2</v>
      </c>
    </row>
    <row r="997" spans="1:10" ht="105" x14ac:dyDescent="0.25">
      <c r="C997" s="1" t="s">
        <v>1687</v>
      </c>
      <c r="D997">
        <v>8306</v>
      </c>
      <c r="E997">
        <v>1.19</v>
      </c>
      <c r="F997">
        <v>0.72</v>
      </c>
      <c r="G997">
        <v>2192.73</v>
      </c>
      <c r="H997" s="37">
        <v>3600</v>
      </c>
      <c r="I997" s="37">
        <f>H997/'Building data'!$R$6</f>
        <v>0.25869130940917778</v>
      </c>
      <c r="J997" s="60">
        <f t="shared" si="66"/>
        <v>2.4548244118649848E-3</v>
      </c>
    </row>
    <row r="998" spans="1:10" ht="135" x14ac:dyDescent="0.25">
      <c r="C998" s="1" t="s">
        <v>1655</v>
      </c>
      <c r="D998">
        <v>2746</v>
      </c>
      <c r="E998">
        <v>0.39</v>
      </c>
      <c r="F998">
        <v>0.24</v>
      </c>
      <c r="G998">
        <v>725.01</v>
      </c>
      <c r="H998" s="37">
        <v>7400</v>
      </c>
      <c r="I998" s="37">
        <f>H998/'Building data'!$R$6</f>
        <v>0.53175435822997652</v>
      </c>
      <c r="J998" s="60">
        <f t="shared" si="66"/>
        <v>5.0460279577224688E-3</v>
      </c>
    </row>
    <row r="999" spans="1:10" ht="180" x14ac:dyDescent="0.25">
      <c r="C999" s="1" t="s">
        <v>1656</v>
      </c>
      <c r="D999">
        <v>8440</v>
      </c>
      <c r="E999">
        <v>1.21</v>
      </c>
      <c r="F999">
        <v>0.73</v>
      </c>
      <c r="G999">
        <v>2228.09</v>
      </c>
      <c r="H999" s="37">
        <v>34500</v>
      </c>
      <c r="I999" s="37">
        <f>H999/'Building data'!$R$6</f>
        <v>2.4791250485046206</v>
      </c>
      <c r="J999" s="60">
        <f t="shared" si="66"/>
        <v>2.3525400613706102E-2</v>
      </c>
    </row>
    <row r="1000" spans="1:10" ht="270" x14ac:dyDescent="0.25">
      <c r="C1000" s="1" t="s">
        <v>1688</v>
      </c>
      <c r="D1000">
        <v>225060</v>
      </c>
      <c r="E1000">
        <v>32.19</v>
      </c>
      <c r="F1000">
        <v>19.59</v>
      </c>
      <c r="G1000">
        <v>59415.85</v>
      </c>
      <c r="H1000" s="37">
        <v>435600</v>
      </c>
      <c r="I1000" s="37">
        <f>H1000/'Building data'!$R$6</f>
        <v>31.301648438510512</v>
      </c>
      <c r="J1000" s="60">
        <f t="shared" si="66"/>
        <v>0.29703375383566316</v>
      </c>
    </row>
    <row r="1001" spans="1:10" ht="150" x14ac:dyDescent="0.25">
      <c r="C1001" s="1" t="s">
        <v>1658</v>
      </c>
      <c r="D1001">
        <v>35233</v>
      </c>
      <c r="E1001">
        <v>5.04</v>
      </c>
      <c r="F1001">
        <v>3.07</v>
      </c>
      <c r="G1001">
        <v>9301.41</v>
      </c>
      <c r="H1001" s="37">
        <v>23700</v>
      </c>
      <c r="I1001" s="37">
        <f>H1001/'Building data'!$R$6</f>
        <v>1.703051120277087</v>
      </c>
      <c r="J1001" s="60">
        <f t="shared" si="66"/>
        <v>1.6160927378111149E-2</v>
      </c>
    </row>
    <row r="1002" spans="1:10" ht="135" x14ac:dyDescent="0.25">
      <c r="C1002" s="1" t="s">
        <v>1689</v>
      </c>
      <c r="D1002">
        <v>6296</v>
      </c>
      <c r="E1002">
        <v>0.9</v>
      </c>
      <c r="F1002">
        <v>0.55000000000000004</v>
      </c>
      <c r="G1002">
        <v>1662.23</v>
      </c>
      <c r="H1002" s="37">
        <v>7700</v>
      </c>
      <c r="I1002" s="37">
        <f>H1002/'Building data'!$R$6</f>
        <v>0.55331196734740806</v>
      </c>
      <c r="J1002" s="60">
        <f t="shared" si="66"/>
        <v>5.2505966587112173E-3</v>
      </c>
    </row>
    <row r="1003" spans="1:10" ht="240" x14ac:dyDescent="0.25">
      <c r="C1003" s="1" t="s">
        <v>1673</v>
      </c>
      <c r="D1003">
        <v>8574</v>
      </c>
      <c r="E1003">
        <v>1.23</v>
      </c>
      <c r="F1003">
        <v>0.75</v>
      </c>
      <c r="G1003">
        <v>2263.46</v>
      </c>
      <c r="H1003" s="37">
        <v>8100</v>
      </c>
      <c r="I1003" s="37">
        <f>H1003/'Building data'!$R$6</f>
        <v>0.58205544617064997</v>
      </c>
      <c r="J1003" s="60">
        <f t="shared" si="66"/>
        <v>5.5233549266962157E-3</v>
      </c>
    </row>
    <row r="1004" spans="1:10" ht="120" x14ac:dyDescent="0.25">
      <c r="C1004" s="1" t="s">
        <v>1661</v>
      </c>
      <c r="D1004">
        <v>3952</v>
      </c>
      <c r="E1004">
        <v>0.56999999999999995</v>
      </c>
      <c r="F1004">
        <v>0.34</v>
      </c>
      <c r="G1004">
        <v>1043.31</v>
      </c>
      <c r="H1004" s="37">
        <v>1800</v>
      </c>
      <c r="I1004" s="37">
        <f>H1004/'Building data'!$R$6</f>
        <v>0.12934565470458889</v>
      </c>
      <c r="J1004" s="60">
        <f t="shared" si="66"/>
        <v>1.2274122059324924E-3</v>
      </c>
    </row>
    <row r="1005" spans="1:10" ht="120" x14ac:dyDescent="0.25">
      <c r="A1005" s="61"/>
      <c r="B1005" s="61"/>
      <c r="C1005" s="62" t="s">
        <v>1690</v>
      </c>
      <c r="D1005" s="61">
        <v>3081</v>
      </c>
      <c r="E1005" s="61">
        <v>0.44</v>
      </c>
      <c r="F1005" s="61">
        <v>0.27</v>
      </c>
      <c r="G1005" s="61">
        <v>813.43</v>
      </c>
      <c r="H1005" s="63">
        <v>5300</v>
      </c>
      <c r="I1005" s="63">
        <f>H1005/'Building data'!$R$6</f>
        <v>0.38085109440795617</v>
      </c>
      <c r="J1005" s="60">
        <f t="shared" si="66"/>
        <v>3.6140470508012274E-3</v>
      </c>
    </row>
    <row r="1006" spans="1:10" ht="18.75" customHeight="1" x14ac:dyDescent="0.25">
      <c r="A1006" s="55" t="s">
        <v>1686</v>
      </c>
      <c r="B1006" s="55" t="s">
        <v>1220</v>
      </c>
      <c r="C1006" s="55"/>
      <c r="D1006" s="55"/>
      <c r="E1006" s="55"/>
      <c r="F1006" s="55"/>
      <c r="G1006" s="55"/>
      <c r="H1006" s="55"/>
      <c r="I1006" s="55"/>
      <c r="J1006" s="60">
        <f t="shared" si="66"/>
        <v>0</v>
      </c>
    </row>
    <row r="1007" spans="1:10" ht="255" x14ac:dyDescent="0.25">
      <c r="C1007" s="1" t="s">
        <v>1662</v>
      </c>
      <c r="D1007">
        <v>0</v>
      </c>
      <c r="E1007">
        <v>0</v>
      </c>
      <c r="F1007">
        <v>0</v>
      </c>
      <c r="G1007">
        <v>0</v>
      </c>
      <c r="H1007" s="37">
        <v>52400</v>
      </c>
      <c r="I1007" s="37">
        <f>H1007/'Building data'!$R$6</f>
        <v>3.7653957258446988</v>
      </c>
      <c r="J1007" s="60">
        <f t="shared" si="66"/>
        <v>3.5731333106034775E-2</v>
      </c>
    </row>
    <row r="1008" spans="1:10" ht="409.5" x14ac:dyDescent="0.25">
      <c r="C1008" s="1" t="s">
        <v>1691</v>
      </c>
      <c r="D1008">
        <v>30882</v>
      </c>
      <c r="E1008">
        <v>4.42</v>
      </c>
      <c r="F1008">
        <v>2.69</v>
      </c>
      <c r="G1008">
        <v>8152.98</v>
      </c>
      <c r="H1008" s="37">
        <v>90900</v>
      </c>
      <c r="I1008" s="37">
        <f>H1008/'Building data'!$R$6</f>
        <v>6.5319555625817385</v>
      </c>
      <c r="J1008" s="60">
        <f t="shared" si="66"/>
        <v>6.1984316399590865E-2</v>
      </c>
    </row>
    <row r="1009" spans="1:10" ht="90" x14ac:dyDescent="0.25">
      <c r="C1009" s="1" t="s">
        <v>1664</v>
      </c>
      <c r="D1009">
        <v>19186</v>
      </c>
      <c r="E1009">
        <v>2.74</v>
      </c>
      <c r="F1009">
        <v>1.67</v>
      </c>
      <c r="G1009">
        <v>5065.1000000000004</v>
      </c>
      <c r="H1009" s="37">
        <v>9900</v>
      </c>
      <c r="I1009" s="37">
        <f>H1009/'Building data'!$R$6</f>
        <v>0.71140110087523889</v>
      </c>
      <c r="J1009" s="60">
        <f t="shared" si="66"/>
        <v>6.7507671326287079E-3</v>
      </c>
    </row>
    <row r="1010" spans="1:10" ht="105" x14ac:dyDescent="0.25">
      <c r="C1010" s="1" t="s">
        <v>1665</v>
      </c>
      <c r="D1010">
        <v>6954</v>
      </c>
      <c r="E1010">
        <v>0.99</v>
      </c>
      <c r="F1010">
        <v>0.61</v>
      </c>
      <c r="G1010">
        <v>1835.86</v>
      </c>
      <c r="H1010" s="37">
        <v>6200</v>
      </c>
      <c r="I1010" s="37">
        <f>H1010/'Building data'!$R$6</f>
        <v>0.44552392176025063</v>
      </c>
      <c r="J1010" s="60">
        <f t="shared" si="66"/>
        <v>4.2277531537674735E-3</v>
      </c>
    </row>
    <row r="1011" spans="1:10" x14ac:dyDescent="0.25">
      <c r="G1011" s="64" t="s">
        <v>1223</v>
      </c>
      <c r="H1011" s="65">
        <f>SUM(H995:H1010)</f>
        <v>766100</v>
      </c>
      <c r="I1011" s="65">
        <f>H1011/'Building data'!$R$6</f>
        <v>55.05094781621419</v>
      </c>
      <c r="J1011" s="66"/>
    </row>
    <row r="1014" spans="1:10" ht="18.75" customHeight="1" x14ac:dyDescent="0.25">
      <c r="A1014" s="49" t="s">
        <v>1692</v>
      </c>
      <c r="B1014" s="55" t="s">
        <v>6</v>
      </c>
      <c r="C1014" s="55"/>
      <c r="D1014" s="55"/>
      <c r="E1014" s="55"/>
      <c r="F1014" s="55"/>
      <c r="G1014" s="55"/>
      <c r="H1014" s="55"/>
      <c r="I1014" s="49"/>
      <c r="J1014" s="56"/>
    </row>
    <row r="1015" spans="1:10" ht="90" x14ac:dyDescent="0.25">
      <c r="A1015" s="57"/>
      <c r="B1015" s="57"/>
      <c r="C1015" s="58" t="s">
        <v>1693</v>
      </c>
      <c r="D1015" s="57">
        <v>9906</v>
      </c>
      <c r="E1015" s="57">
        <v>2.21</v>
      </c>
      <c r="F1015" s="57">
        <v>1.07</v>
      </c>
      <c r="G1015" s="57">
        <v>2615.3000000000002</v>
      </c>
      <c r="H1015" s="59">
        <v>2700</v>
      </c>
      <c r="I1015" s="37">
        <f>H1015/'Building data'!$R$6</f>
        <v>0.19401848205688332</v>
      </c>
      <c r="J1015" s="60">
        <f t="shared" ref="J1015:J1028" si="67">H1015/$H$14</f>
        <v>1.8411183088987385E-3</v>
      </c>
    </row>
    <row r="1016" spans="1:10" ht="105" x14ac:dyDescent="0.25">
      <c r="C1016" s="1" t="s">
        <v>1694</v>
      </c>
      <c r="D1016">
        <v>40979</v>
      </c>
      <c r="E1016">
        <v>9.1300000000000008</v>
      </c>
      <c r="F1016">
        <v>4.42</v>
      </c>
      <c r="G1016">
        <v>10818.35</v>
      </c>
      <c r="H1016" s="37">
        <v>62100</v>
      </c>
      <c r="I1016" s="37">
        <f>H1016/'Building data'!$R$6</f>
        <v>4.4624250873083167</v>
      </c>
      <c r="J1016" s="60">
        <f t="shared" si="67"/>
        <v>4.2345721104670983E-2</v>
      </c>
    </row>
    <row r="1017" spans="1:10" ht="105" x14ac:dyDescent="0.25">
      <c r="C1017" s="1" t="s">
        <v>1678</v>
      </c>
      <c r="D1017">
        <v>14227</v>
      </c>
      <c r="E1017">
        <v>3.17</v>
      </c>
      <c r="F1017">
        <v>1.54</v>
      </c>
      <c r="G1017">
        <v>3755.89</v>
      </c>
      <c r="H1017" s="37">
        <v>8600</v>
      </c>
      <c r="I1017" s="37">
        <f>H1017/'Building data'!$R$6</f>
        <v>0.61798479469970247</v>
      </c>
      <c r="J1017" s="60">
        <f t="shared" si="67"/>
        <v>5.8643027616774633E-3</v>
      </c>
    </row>
    <row r="1018" spans="1:10" ht="135" x14ac:dyDescent="0.25">
      <c r="C1018" s="1" t="s">
        <v>1655</v>
      </c>
      <c r="D1018">
        <v>10954</v>
      </c>
      <c r="E1018">
        <v>2.44</v>
      </c>
      <c r="F1018">
        <v>1.18</v>
      </c>
      <c r="G1018">
        <v>2891.81</v>
      </c>
      <c r="H1018" s="37">
        <v>19600</v>
      </c>
      <c r="I1018" s="37">
        <f>H1018/'Building data'!$R$6</f>
        <v>1.4084304623388568</v>
      </c>
      <c r="J1018" s="60">
        <f t="shared" si="67"/>
        <v>1.3365155131264916E-2</v>
      </c>
    </row>
    <row r="1019" spans="1:10" ht="180" x14ac:dyDescent="0.25">
      <c r="C1019" s="1" t="s">
        <v>1656</v>
      </c>
      <c r="D1019">
        <v>2051</v>
      </c>
      <c r="E1019">
        <v>0.46</v>
      </c>
      <c r="F1019">
        <v>0.22</v>
      </c>
      <c r="G1019">
        <v>541.49</v>
      </c>
      <c r="H1019" s="37">
        <v>18600</v>
      </c>
      <c r="I1019" s="37">
        <f>H1019/'Building data'!$R$6</f>
        <v>1.3365717652807518</v>
      </c>
      <c r="J1019" s="60">
        <f t="shared" si="67"/>
        <v>1.268325946130242E-2</v>
      </c>
    </row>
    <row r="1020" spans="1:10" ht="300" x14ac:dyDescent="0.25">
      <c r="C1020" s="1" t="s">
        <v>1669</v>
      </c>
      <c r="D1020">
        <v>206508</v>
      </c>
      <c r="E1020">
        <v>46.03</v>
      </c>
      <c r="F1020">
        <v>22.29</v>
      </c>
      <c r="G1020">
        <v>54518.04</v>
      </c>
      <c r="H1020" s="37">
        <v>326200</v>
      </c>
      <c r="I1020" s="37">
        <f>H1020/'Building data'!$R$6</f>
        <v>23.440306980353832</v>
      </c>
      <c r="J1020" s="60">
        <f t="shared" si="67"/>
        <v>0.2224343675417661</v>
      </c>
    </row>
    <row r="1021" spans="1:10" ht="150" x14ac:dyDescent="0.25">
      <c r="C1021" s="1" t="s">
        <v>1658</v>
      </c>
      <c r="D1021">
        <v>22737</v>
      </c>
      <c r="E1021">
        <v>5.07</v>
      </c>
      <c r="F1021">
        <v>2.4500000000000002</v>
      </c>
      <c r="G1021">
        <v>6002.51</v>
      </c>
      <c r="H1021" s="37">
        <v>11600</v>
      </c>
      <c r="I1021" s="37">
        <f>H1021/'Building data'!$R$6</f>
        <v>0.83356088587401733</v>
      </c>
      <c r="J1021" s="60">
        <f t="shared" si="67"/>
        <v>7.90998977156495E-3</v>
      </c>
    </row>
    <row r="1022" spans="1:10" ht="135" x14ac:dyDescent="0.25">
      <c r="C1022" s="1" t="s">
        <v>1670</v>
      </c>
      <c r="D1022">
        <v>2226</v>
      </c>
      <c r="E1022">
        <v>0.5</v>
      </c>
      <c r="F1022">
        <v>0.24</v>
      </c>
      <c r="G1022">
        <v>587.58000000000004</v>
      </c>
      <c r="H1022" s="37">
        <v>2200</v>
      </c>
      <c r="I1022" s="37">
        <f>H1022/'Building data'!$R$6</f>
        <v>0.15808913352783086</v>
      </c>
      <c r="J1022" s="60">
        <f t="shared" si="67"/>
        <v>1.5001704739174906E-3</v>
      </c>
    </row>
    <row r="1023" spans="1:10" ht="75" x14ac:dyDescent="0.25">
      <c r="A1023" s="61"/>
      <c r="B1023" s="61"/>
      <c r="C1023" s="62" t="s">
        <v>1695</v>
      </c>
      <c r="D1023" s="61">
        <v>36091</v>
      </c>
      <c r="E1023" s="61">
        <v>8.0500000000000007</v>
      </c>
      <c r="F1023" s="61">
        <v>3.9</v>
      </c>
      <c r="G1023" s="61">
        <v>9527.98</v>
      </c>
      <c r="H1023" s="63">
        <v>31300</v>
      </c>
      <c r="I1023" s="63">
        <f>H1023/'Building data'!$R$6</f>
        <v>2.2491772179186844</v>
      </c>
      <c r="J1023" s="60">
        <f t="shared" si="67"/>
        <v>2.1343334469826118E-2</v>
      </c>
    </row>
    <row r="1024" spans="1:10" ht="18.75" customHeight="1" x14ac:dyDescent="0.25">
      <c r="A1024" s="55" t="s">
        <v>1692</v>
      </c>
      <c r="B1024" s="55" t="s">
        <v>1220</v>
      </c>
      <c r="C1024" s="55"/>
      <c r="D1024" s="55"/>
      <c r="E1024" s="55"/>
      <c r="F1024" s="55"/>
      <c r="G1024" s="55"/>
      <c r="H1024" s="55"/>
      <c r="I1024" s="55"/>
      <c r="J1024" s="60">
        <f t="shared" si="67"/>
        <v>0</v>
      </c>
    </row>
    <row r="1025" spans="1:10" ht="255" x14ac:dyDescent="0.25">
      <c r="C1025" s="1" t="s">
        <v>1662</v>
      </c>
      <c r="D1025">
        <v>0</v>
      </c>
      <c r="E1025">
        <v>0</v>
      </c>
      <c r="F1025">
        <v>0</v>
      </c>
      <c r="G1025">
        <v>0</v>
      </c>
      <c r="H1025" s="37">
        <v>29300</v>
      </c>
      <c r="I1025" s="37">
        <f>H1025/'Building data'!$R$6</f>
        <v>2.1054598238024749</v>
      </c>
      <c r="J1025" s="60">
        <f t="shared" si="67"/>
        <v>1.9979543129901123E-2</v>
      </c>
    </row>
    <row r="1026" spans="1:10" ht="409.5" x14ac:dyDescent="0.25">
      <c r="C1026" s="1" t="s">
        <v>1663</v>
      </c>
      <c r="D1026">
        <v>20429</v>
      </c>
      <c r="E1026">
        <v>4.55</v>
      </c>
      <c r="F1026">
        <v>2.2000000000000002</v>
      </c>
      <c r="G1026">
        <v>5393.22</v>
      </c>
      <c r="H1026" s="37">
        <v>48000</v>
      </c>
      <c r="I1026" s="37">
        <f>H1026/'Building data'!$R$6</f>
        <v>3.449217458789037</v>
      </c>
      <c r="J1026" s="60">
        <f t="shared" si="67"/>
        <v>3.2730992158199794E-2</v>
      </c>
    </row>
    <row r="1027" spans="1:10" ht="90" x14ac:dyDescent="0.25">
      <c r="C1027" s="1" t="s">
        <v>1664</v>
      </c>
      <c r="D1027">
        <v>16154</v>
      </c>
      <c r="E1027">
        <v>3.6</v>
      </c>
      <c r="F1027">
        <v>1.74</v>
      </c>
      <c r="G1027">
        <v>4264.66</v>
      </c>
      <c r="H1027" s="37">
        <v>7000</v>
      </c>
      <c r="I1027" s="37">
        <f>H1027/'Building data'!$R$6</f>
        <v>0.50301087940673461</v>
      </c>
      <c r="J1027" s="60">
        <f t="shared" si="67"/>
        <v>4.7732696897374704E-3</v>
      </c>
    </row>
    <row r="1028" spans="1:10" ht="105" x14ac:dyDescent="0.25">
      <c r="C1028" s="1" t="s">
        <v>1665</v>
      </c>
      <c r="D1028">
        <v>2944</v>
      </c>
      <c r="E1028">
        <v>0.66</v>
      </c>
      <c r="F1028">
        <v>0.32</v>
      </c>
      <c r="G1028">
        <v>777.22</v>
      </c>
      <c r="H1028" s="37">
        <v>2200</v>
      </c>
      <c r="I1028" s="37">
        <f>H1028/'Building data'!$R$6</f>
        <v>0.15808913352783086</v>
      </c>
      <c r="J1028" s="60">
        <f t="shared" si="67"/>
        <v>1.5001704739174906E-3</v>
      </c>
    </row>
    <row r="1029" spans="1:10" x14ac:dyDescent="0.25">
      <c r="G1029" s="64" t="s">
        <v>1223</v>
      </c>
      <c r="H1029" s="65">
        <f>SUM(H1015:H1028)</f>
        <v>569400</v>
      </c>
      <c r="I1029" s="65">
        <f>H1029/'Building data'!$R$6</f>
        <v>40.916342104884954</v>
      </c>
      <c r="J1029" s="66"/>
    </row>
    <row r="1032" spans="1:10" ht="18.75" customHeight="1" x14ac:dyDescent="0.25">
      <c r="A1032" s="49" t="s">
        <v>1696</v>
      </c>
      <c r="B1032" s="55" t="s">
        <v>6</v>
      </c>
      <c r="C1032" s="55"/>
      <c r="D1032" s="55"/>
      <c r="E1032" s="55"/>
      <c r="F1032" s="55"/>
      <c r="G1032" s="55"/>
      <c r="H1032" s="55"/>
      <c r="I1032" s="49"/>
      <c r="J1032" s="56"/>
    </row>
    <row r="1033" spans="1:10" ht="90" x14ac:dyDescent="0.25">
      <c r="A1033" s="57"/>
      <c r="B1033" s="57"/>
      <c r="C1033" s="58" t="s">
        <v>1697</v>
      </c>
      <c r="D1033" s="57">
        <v>1219</v>
      </c>
      <c r="E1033" s="57">
        <v>0.53100000000000003</v>
      </c>
      <c r="F1033" s="57">
        <v>0.33</v>
      </c>
      <c r="G1033" s="57">
        <v>321.81</v>
      </c>
      <c r="H1033" s="59">
        <v>4030</v>
      </c>
      <c r="I1033" s="37">
        <f>H1033/'Building data'!$R$6</f>
        <v>0.28959054914416288</v>
      </c>
      <c r="J1033" s="60">
        <f t="shared" ref="J1033:J1042" si="68">H1033/$H$14</f>
        <v>2.748039549948858E-3</v>
      </c>
    </row>
    <row r="1034" spans="1:10" ht="105" x14ac:dyDescent="0.25">
      <c r="C1034" s="1" t="s">
        <v>1653</v>
      </c>
      <c r="D1034">
        <v>22812</v>
      </c>
      <c r="E1034">
        <v>9.9429999999999996</v>
      </c>
      <c r="F1034">
        <v>6.22</v>
      </c>
      <c r="G1034">
        <v>6022.39</v>
      </c>
      <c r="H1034" s="37">
        <v>29770</v>
      </c>
      <c r="I1034" s="37">
        <f>H1034/'Building data'!$R$6</f>
        <v>2.139233411419784</v>
      </c>
      <c r="J1034" s="60">
        <f t="shared" si="68"/>
        <v>2.0300034094783499E-2</v>
      </c>
    </row>
    <row r="1035" spans="1:10" ht="135" x14ac:dyDescent="0.25">
      <c r="C1035" s="1" t="s">
        <v>1698</v>
      </c>
      <c r="D1035">
        <v>10753</v>
      </c>
      <c r="E1035">
        <v>4.6870000000000003</v>
      </c>
      <c r="F1035">
        <v>2.93</v>
      </c>
      <c r="G1035">
        <v>2838.8</v>
      </c>
      <c r="H1035" s="37">
        <v>25350</v>
      </c>
      <c r="I1035" s="37">
        <f>H1035/'Building data'!$R$6</f>
        <v>1.8216179704229603</v>
      </c>
      <c r="J1035" s="60">
        <f t="shared" si="68"/>
        <v>1.7286055233549268E-2</v>
      </c>
    </row>
    <row r="1036" spans="1:10" ht="180" x14ac:dyDescent="0.25">
      <c r="C1036" s="1" t="s">
        <v>1656</v>
      </c>
      <c r="D1036">
        <v>2242</v>
      </c>
      <c r="E1036">
        <v>0.97699999999999998</v>
      </c>
      <c r="F1036">
        <v>0.61</v>
      </c>
      <c r="G1036">
        <v>591.9</v>
      </c>
      <c r="H1036" s="37">
        <v>20280</v>
      </c>
      <c r="I1036" s="37">
        <f>H1036/'Building data'!$R$6</f>
        <v>1.4572943763383681</v>
      </c>
      <c r="J1036" s="60">
        <f t="shared" si="68"/>
        <v>1.3828844186839414E-2</v>
      </c>
    </row>
    <row r="1037" spans="1:10" ht="300" x14ac:dyDescent="0.25">
      <c r="C1037" s="1" t="s">
        <v>1699</v>
      </c>
      <c r="D1037">
        <v>106007</v>
      </c>
      <c r="E1037">
        <v>46.204000000000001</v>
      </c>
      <c r="F1037">
        <v>28.92</v>
      </c>
      <c r="G1037">
        <v>27985.72</v>
      </c>
      <c r="H1037" s="37">
        <v>153270</v>
      </c>
      <c r="I1037" s="37">
        <f>H1037/'Building data'!$R$6</f>
        <v>11.013782498095743</v>
      </c>
      <c r="J1037" s="60">
        <f t="shared" si="68"/>
        <v>0.10451414933515173</v>
      </c>
    </row>
    <row r="1038" spans="1:10" ht="120" x14ac:dyDescent="0.25">
      <c r="A1038" s="61"/>
      <c r="B1038" s="61"/>
      <c r="C1038" s="62" t="s">
        <v>1700</v>
      </c>
      <c r="D1038" s="61">
        <v>31519</v>
      </c>
      <c r="E1038" s="61">
        <v>13.738</v>
      </c>
      <c r="F1038" s="61">
        <v>8.6</v>
      </c>
      <c r="G1038" s="61">
        <v>8321.01</v>
      </c>
      <c r="H1038" s="63">
        <v>36010</v>
      </c>
      <c r="I1038" s="63">
        <f>H1038/'Building data'!$R$6</f>
        <v>2.587631681062359</v>
      </c>
      <c r="J1038" s="60">
        <f t="shared" si="68"/>
        <v>2.4555063075349472E-2</v>
      </c>
    </row>
    <row r="1039" spans="1:10" ht="18.75" customHeight="1" x14ac:dyDescent="0.25">
      <c r="A1039" s="55" t="s">
        <v>1696</v>
      </c>
      <c r="B1039" s="55" t="s">
        <v>1220</v>
      </c>
      <c r="C1039" s="55"/>
      <c r="D1039" s="55"/>
      <c r="E1039" s="55"/>
      <c r="F1039" s="55"/>
      <c r="G1039" s="55"/>
      <c r="H1039" s="55"/>
      <c r="I1039" s="55"/>
      <c r="J1039" s="60">
        <f t="shared" si="68"/>
        <v>0</v>
      </c>
    </row>
    <row r="1040" spans="1:10" ht="255" x14ac:dyDescent="0.25">
      <c r="C1040" s="1" t="s">
        <v>1662</v>
      </c>
      <c r="D1040">
        <v>174268</v>
      </c>
      <c r="E1040">
        <v>12.52</v>
      </c>
      <c r="F1040">
        <v>7.7</v>
      </c>
      <c r="G1040">
        <v>18298</v>
      </c>
      <c r="H1040" s="37">
        <v>11500</v>
      </c>
      <c r="I1040" s="37">
        <f>H1040/'Building data'!$R$6</f>
        <v>0.82637501616820674</v>
      </c>
      <c r="J1040" s="60">
        <f t="shared" si="68"/>
        <v>7.8418002045687017E-3</v>
      </c>
    </row>
    <row r="1041" spans="1:10" ht="409.5" x14ac:dyDescent="0.25">
      <c r="C1041" s="1" t="s">
        <v>1663</v>
      </c>
      <c r="D1041">
        <v>9353</v>
      </c>
      <c r="E1041">
        <v>4.077</v>
      </c>
      <c r="F1041">
        <v>2.5499999999999998</v>
      </c>
      <c r="G1041">
        <v>2469.2600000000002</v>
      </c>
      <c r="H1041" s="37">
        <v>32890</v>
      </c>
      <c r="I1041" s="37">
        <f>H1041/'Building data'!$R$6</f>
        <v>2.3634325462410715</v>
      </c>
      <c r="J1041" s="60">
        <f t="shared" si="68"/>
        <v>2.2427548585066483E-2</v>
      </c>
    </row>
    <row r="1042" spans="1:10" ht="90" x14ac:dyDescent="0.25">
      <c r="C1042" s="1" t="s">
        <v>1664</v>
      </c>
      <c r="D1042">
        <v>8068</v>
      </c>
      <c r="E1042">
        <v>3.5169999999999999</v>
      </c>
      <c r="F1042">
        <v>2.2000000000000002</v>
      </c>
      <c r="G1042">
        <v>2129.9499999999998</v>
      </c>
      <c r="H1042" s="37">
        <v>5070</v>
      </c>
      <c r="I1042" s="37">
        <f>H1042/'Building data'!$R$6</f>
        <v>0.36432359408459203</v>
      </c>
      <c r="J1042" s="60">
        <f t="shared" si="68"/>
        <v>3.4572110467098534E-3</v>
      </c>
    </row>
    <row r="1043" spans="1:10" x14ac:dyDescent="0.25">
      <c r="G1043" s="64" t="s">
        <v>1223</v>
      </c>
      <c r="H1043" s="65">
        <f>SUM(H1033:H1042)</f>
        <v>318170</v>
      </c>
      <c r="I1043" s="65">
        <f>H1043/'Building data'!$R$6</f>
        <v>22.863281642977249</v>
      </c>
      <c r="J1043" s="66"/>
    </row>
    <row r="1046" spans="1:10" ht="18.75" customHeight="1" x14ac:dyDescent="0.25">
      <c r="A1046" s="49" t="s">
        <v>1701</v>
      </c>
      <c r="B1046" s="55" t="s">
        <v>6</v>
      </c>
      <c r="C1046" s="55"/>
      <c r="D1046" s="55"/>
      <c r="E1046" s="55"/>
      <c r="F1046" s="55"/>
      <c r="G1046" s="55"/>
      <c r="H1046" s="55"/>
      <c r="I1046" s="49"/>
      <c r="J1046" s="56"/>
    </row>
    <row r="1047" spans="1:10" ht="75" x14ac:dyDescent="0.25">
      <c r="A1047" s="57"/>
      <c r="B1047" s="57"/>
      <c r="C1047" s="58" t="s">
        <v>1652</v>
      </c>
      <c r="D1047" s="57">
        <v>3251</v>
      </c>
      <c r="E1047" s="57">
        <v>1.26</v>
      </c>
      <c r="F1047" s="57">
        <v>0.65</v>
      </c>
      <c r="G1047" s="57">
        <v>858.14</v>
      </c>
      <c r="H1047" s="59">
        <v>700</v>
      </c>
      <c r="I1047" s="37">
        <f>H1047/'Building data'!$R$6</f>
        <v>5.0301087940673457E-2</v>
      </c>
      <c r="J1047" s="60">
        <f t="shared" ref="J1047:J1060" si="69">H1047/$H$14</f>
        <v>4.7732696897374703E-4</v>
      </c>
    </row>
    <row r="1048" spans="1:10" ht="105" x14ac:dyDescent="0.25">
      <c r="C1048" s="1" t="s">
        <v>1653</v>
      </c>
      <c r="D1048">
        <v>19503</v>
      </c>
      <c r="E1048">
        <v>7.56</v>
      </c>
      <c r="F1048">
        <v>3.92</v>
      </c>
      <c r="G1048">
        <v>5148.8500000000004</v>
      </c>
      <c r="H1048" s="37">
        <v>26500</v>
      </c>
      <c r="I1048" s="37">
        <f>H1048/'Building data'!$R$6</f>
        <v>1.9042554720397808</v>
      </c>
      <c r="J1048" s="60">
        <f t="shared" si="69"/>
        <v>1.8070235254006136E-2</v>
      </c>
    </row>
    <row r="1049" spans="1:10" ht="135" x14ac:dyDescent="0.25">
      <c r="C1049" s="1" t="s">
        <v>1655</v>
      </c>
      <c r="D1049">
        <v>10087</v>
      </c>
      <c r="E1049">
        <v>3.91</v>
      </c>
      <c r="F1049">
        <v>2.0299999999999998</v>
      </c>
      <c r="G1049">
        <v>2662.97</v>
      </c>
      <c r="H1049" s="37">
        <v>17500</v>
      </c>
      <c r="I1049" s="37">
        <f>H1049/'Building data'!$R$6</f>
        <v>1.2575271985168364</v>
      </c>
      <c r="J1049" s="60">
        <f t="shared" si="69"/>
        <v>1.1933174224343675E-2</v>
      </c>
    </row>
    <row r="1050" spans="1:10" ht="180" x14ac:dyDescent="0.25">
      <c r="C1050" s="1" t="s">
        <v>1702</v>
      </c>
      <c r="D1050">
        <v>1883</v>
      </c>
      <c r="E1050">
        <v>0.73</v>
      </c>
      <c r="F1050">
        <v>0.38</v>
      </c>
      <c r="G1050">
        <v>497.18</v>
      </c>
      <c r="H1050" s="37">
        <v>16500</v>
      </c>
      <c r="I1050" s="37">
        <f>H1050/'Building data'!$R$6</f>
        <v>1.1856685014587316</v>
      </c>
      <c r="J1050" s="60">
        <f t="shared" si="69"/>
        <v>1.125127855438118E-2</v>
      </c>
    </row>
    <row r="1051" spans="1:10" ht="300" x14ac:dyDescent="0.25">
      <c r="C1051" s="1" t="s">
        <v>1703</v>
      </c>
      <c r="D1051">
        <v>129738</v>
      </c>
      <c r="E1051">
        <v>50.29</v>
      </c>
      <c r="F1051">
        <v>26.07</v>
      </c>
      <c r="G1051">
        <v>34250.769999999997</v>
      </c>
      <c r="H1051" s="37">
        <v>189600</v>
      </c>
      <c r="I1051" s="37">
        <f>H1051/'Building data'!$R$6</f>
        <v>13.624408962216696</v>
      </c>
      <c r="J1051" s="60">
        <f t="shared" si="69"/>
        <v>0.12928741902488919</v>
      </c>
    </row>
    <row r="1052" spans="1:10" ht="150" x14ac:dyDescent="0.25">
      <c r="C1052" s="1" t="s">
        <v>1658</v>
      </c>
      <c r="D1052">
        <v>22364</v>
      </c>
      <c r="E1052">
        <v>8.6690000000000005</v>
      </c>
      <c r="F1052">
        <v>4.49</v>
      </c>
      <c r="G1052">
        <v>5904.11</v>
      </c>
      <c r="H1052" s="37">
        <v>10900</v>
      </c>
      <c r="I1052" s="37">
        <f>H1052/'Building data'!$R$6</f>
        <v>0.78325979793334388</v>
      </c>
      <c r="J1052" s="60">
        <f t="shared" si="69"/>
        <v>7.4326628025912032E-3</v>
      </c>
    </row>
    <row r="1053" spans="1:10" ht="135" x14ac:dyDescent="0.25">
      <c r="C1053" s="1" t="s">
        <v>1670</v>
      </c>
      <c r="D1053">
        <v>1883</v>
      </c>
      <c r="E1053">
        <v>0.73</v>
      </c>
      <c r="F1053">
        <v>0.38</v>
      </c>
      <c r="G1053">
        <v>497.18</v>
      </c>
      <c r="H1053" s="37">
        <v>1800</v>
      </c>
      <c r="I1053" s="37">
        <f>H1053/'Building data'!$R$6</f>
        <v>0.12934565470458889</v>
      </c>
      <c r="J1053" s="60">
        <f t="shared" si="69"/>
        <v>1.2274122059324924E-3</v>
      </c>
    </row>
    <row r="1054" spans="1:10" ht="240" x14ac:dyDescent="0.25">
      <c r="C1054" s="1" t="s">
        <v>1660</v>
      </c>
      <c r="D1054">
        <v>3638</v>
      </c>
      <c r="E1054">
        <v>1.41</v>
      </c>
      <c r="F1054">
        <v>0.73</v>
      </c>
      <c r="G1054">
        <v>960.3</v>
      </c>
      <c r="H1054" s="37">
        <v>2500</v>
      </c>
      <c r="I1054" s="37">
        <f>H1054/'Building data'!$R$6</f>
        <v>0.17964674264526234</v>
      </c>
      <c r="J1054" s="60">
        <f t="shared" si="69"/>
        <v>1.7047391749062393E-3</v>
      </c>
    </row>
    <row r="1055" spans="1:10" ht="120" x14ac:dyDescent="0.25">
      <c r="A1055" s="61"/>
      <c r="B1055" s="61"/>
      <c r="C1055" s="62" t="s">
        <v>1661</v>
      </c>
      <c r="D1055" s="61">
        <v>2915</v>
      </c>
      <c r="E1055" s="61">
        <v>1.1299999999999999</v>
      </c>
      <c r="F1055" s="61">
        <v>0.59</v>
      </c>
      <c r="G1055" s="61">
        <v>769.6</v>
      </c>
      <c r="H1055" s="63">
        <v>1100</v>
      </c>
      <c r="I1055" s="63">
        <f>H1055/'Building data'!$R$6</f>
        <v>7.9044566763915428E-2</v>
      </c>
      <c r="J1055" s="60">
        <f t="shared" si="69"/>
        <v>7.5008523695874532E-4</v>
      </c>
    </row>
    <row r="1056" spans="1:10" ht="18.75" customHeight="1" x14ac:dyDescent="0.25">
      <c r="A1056" s="55" t="s">
        <v>1701</v>
      </c>
      <c r="B1056" s="55" t="s">
        <v>1220</v>
      </c>
      <c r="C1056" s="55"/>
      <c r="D1056" s="55"/>
      <c r="E1056" s="55"/>
      <c r="F1056" s="55"/>
      <c r="G1056" s="55"/>
      <c r="H1056" s="55"/>
      <c r="I1056" s="55"/>
      <c r="J1056" s="60">
        <f t="shared" si="69"/>
        <v>0</v>
      </c>
    </row>
    <row r="1057" spans="1:10" ht="255" x14ac:dyDescent="0.25">
      <c r="C1057" s="1" t="s">
        <v>1662</v>
      </c>
      <c r="D1057">
        <v>0</v>
      </c>
      <c r="E1057">
        <v>0</v>
      </c>
      <c r="F1057">
        <v>0</v>
      </c>
      <c r="G1057">
        <v>0</v>
      </c>
      <c r="H1057" s="37">
        <v>18100</v>
      </c>
      <c r="I1057" s="37">
        <f>H1057/'Building data'!$R$6</f>
        <v>1.3006424167516994</v>
      </c>
      <c r="J1057" s="60">
        <f t="shared" si="69"/>
        <v>1.2342311626321174E-2</v>
      </c>
    </row>
    <row r="1058" spans="1:10" ht="409.5" x14ac:dyDescent="0.25">
      <c r="C1058" s="1" t="s">
        <v>1663</v>
      </c>
      <c r="D1058">
        <v>11347</v>
      </c>
      <c r="E1058">
        <v>4.399</v>
      </c>
      <c r="F1058">
        <v>2.2799999999999998</v>
      </c>
      <c r="G1058">
        <v>2995.74</v>
      </c>
      <c r="H1058" s="37">
        <v>39300</v>
      </c>
      <c r="I1058" s="37">
        <f>H1058/'Building data'!$R$6</f>
        <v>2.8240467943835239</v>
      </c>
      <c r="J1058" s="60">
        <f t="shared" si="69"/>
        <v>2.6798499829526083E-2</v>
      </c>
    </row>
    <row r="1059" spans="1:10" ht="90" x14ac:dyDescent="0.25">
      <c r="C1059" s="1" t="s">
        <v>1664</v>
      </c>
      <c r="D1059">
        <v>8222</v>
      </c>
      <c r="E1059">
        <v>3.1869999999999998</v>
      </c>
      <c r="F1059">
        <v>1.65</v>
      </c>
      <c r="G1059">
        <v>2170.61</v>
      </c>
      <c r="H1059" s="37">
        <v>5000</v>
      </c>
      <c r="I1059" s="37">
        <f>H1059/'Building data'!$R$6</f>
        <v>0.35929348529052468</v>
      </c>
      <c r="J1059" s="60">
        <f t="shared" si="69"/>
        <v>3.4094783498124785E-3</v>
      </c>
    </row>
    <row r="1060" spans="1:10" ht="105" x14ac:dyDescent="0.25">
      <c r="C1060" s="1" t="s">
        <v>1665</v>
      </c>
      <c r="D1060">
        <v>2944</v>
      </c>
      <c r="E1060">
        <v>1.141</v>
      </c>
      <c r="F1060">
        <v>0.59</v>
      </c>
      <c r="G1060">
        <v>777.22</v>
      </c>
      <c r="H1060" s="37">
        <v>2400</v>
      </c>
      <c r="I1060" s="37">
        <f>H1060/'Building data'!$R$6</f>
        <v>0.17246087293945186</v>
      </c>
      <c r="J1060" s="60">
        <f t="shared" si="69"/>
        <v>1.6365496079099899E-3</v>
      </c>
    </row>
    <row r="1061" spans="1:10" x14ac:dyDescent="0.25">
      <c r="G1061" s="64" t="s">
        <v>1223</v>
      </c>
      <c r="H1061" s="65">
        <f>SUM(H1047:H1060)</f>
        <v>331900</v>
      </c>
      <c r="I1061" s="65">
        <f>H1061/'Building data'!$R$6</f>
        <v>23.849901553585028</v>
      </c>
      <c r="J1061" s="66"/>
    </row>
    <row r="1064" spans="1:10" ht="18.75" customHeight="1" x14ac:dyDescent="0.25">
      <c r="A1064" s="49" t="s">
        <v>1704</v>
      </c>
      <c r="B1064" s="55" t="s">
        <v>6</v>
      </c>
      <c r="C1064" s="55"/>
      <c r="D1064" s="55"/>
      <c r="E1064" s="55"/>
      <c r="F1064" s="55"/>
      <c r="G1064" s="55"/>
      <c r="H1064" s="55"/>
      <c r="I1064" s="49"/>
      <c r="J1064" s="56"/>
    </row>
    <row r="1065" spans="1:10" ht="105" x14ac:dyDescent="0.25">
      <c r="A1065" s="57"/>
      <c r="B1065" s="57"/>
      <c r="C1065" s="58" t="s">
        <v>1653</v>
      </c>
      <c r="D1065" s="57">
        <v>849</v>
      </c>
      <c r="E1065" s="57">
        <v>2.2200000000000002</v>
      </c>
      <c r="F1065" s="57">
        <v>0.93</v>
      </c>
      <c r="G1065" s="57">
        <v>224.13</v>
      </c>
      <c r="H1065" s="59">
        <v>1800</v>
      </c>
      <c r="I1065" s="37">
        <f>H1065/'Building data'!$R$6</f>
        <v>0.12934565470458889</v>
      </c>
      <c r="J1065" s="60">
        <f t="shared" ref="J1065:J1074" si="70">H1065/$H$14</f>
        <v>1.2274122059324924E-3</v>
      </c>
    </row>
    <row r="1066" spans="1:10" ht="135" x14ac:dyDescent="0.25">
      <c r="C1066" s="1" t="s">
        <v>1698</v>
      </c>
      <c r="D1066">
        <v>3128</v>
      </c>
      <c r="E1066">
        <v>8.18</v>
      </c>
      <c r="F1066">
        <v>3.43</v>
      </c>
      <c r="G1066">
        <v>825.87</v>
      </c>
      <c r="H1066" s="37">
        <v>6200</v>
      </c>
      <c r="I1066" s="37">
        <f>H1066/'Building data'!$R$6</f>
        <v>0.44552392176025063</v>
      </c>
      <c r="J1066" s="60">
        <f t="shared" si="70"/>
        <v>4.2277531537674735E-3</v>
      </c>
    </row>
    <row r="1067" spans="1:10" ht="180" x14ac:dyDescent="0.25">
      <c r="C1067" s="1" t="s">
        <v>1702</v>
      </c>
      <c r="D1067">
        <v>1537</v>
      </c>
      <c r="E1067">
        <v>4.0199999999999996</v>
      </c>
      <c r="F1067">
        <v>1.68</v>
      </c>
      <c r="G1067">
        <v>405.87</v>
      </c>
      <c r="H1067" s="37">
        <v>8500</v>
      </c>
      <c r="I1067" s="37">
        <f>H1067/'Building data'!$R$6</f>
        <v>0.61079892499389199</v>
      </c>
      <c r="J1067" s="60">
        <f t="shared" si="70"/>
        <v>5.7961131946812142E-3</v>
      </c>
    </row>
    <row r="1068" spans="1:10" ht="300" x14ac:dyDescent="0.25">
      <c r="C1068" s="1" t="s">
        <v>1705</v>
      </c>
      <c r="D1068">
        <v>21513</v>
      </c>
      <c r="E1068">
        <v>56.24</v>
      </c>
      <c r="F1068">
        <v>23.58</v>
      </c>
      <c r="G1068">
        <v>5679.42</v>
      </c>
      <c r="H1068" s="37">
        <v>30700</v>
      </c>
      <c r="I1068" s="37">
        <f>H1068/'Building data'!$R$6</f>
        <v>2.2060619996838216</v>
      </c>
      <c r="J1068" s="60">
        <f t="shared" si="70"/>
        <v>2.0934197067848621E-2</v>
      </c>
    </row>
    <row r="1069" spans="1:10" ht="180" x14ac:dyDescent="0.25">
      <c r="A1069" s="61"/>
      <c r="B1069" s="61"/>
      <c r="C1069" s="62" t="s">
        <v>1706</v>
      </c>
      <c r="D1069" s="61">
        <v>1527</v>
      </c>
      <c r="E1069" s="61">
        <v>3.99</v>
      </c>
      <c r="F1069" s="61">
        <v>1.67</v>
      </c>
      <c r="G1069" s="61">
        <v>403.05</v>
      </c>
      <c r="H1069" s="63">
        <v>3000</v>
      </c>
      <c r="I1069" s="63">
        <f>H1069/'Building data'!$R$6</f>
        <v>0.21557609117431481</v>
      </c>
      <c r="J1069" s="60">
        <f t="shared" si="70"/>
        <v>2.0456870098874871E-3</v>
      </c>
    </row>
    <row r="1070" spans="1:10" ht="18.75" customHeight="1" x14ac:dyDescent="0.25">
      <c r="A1070" s="55" t="s">
        <v>1704</v>
      </c>
      <c r="B1070" s="55" t="s">
        <v>1220</v>
      </c>
      <c r="C1070" s="55"/>
      <c r="D1070" s="55"/>
      <c r="E1070" s="55"/>
      <c r="F1070" s="55"/>
      <c r="G1070" s="55"/>
      <c r="H1070" s="55"/>
      <c r="I1070" s="55"/>
      <c r="J1070" s="60">
        <f t="shared" si="70"/>
        <v>0</v>
      </c>
    </row>
    <row r="1071" spans="1:10" ht="255" x14ac:dyDescent="0.25">
      <c r="C1071" s="1" t="s">
        <v>1662</v>
      </c>
      <c r="D1071">
        <v>0</v>
      </c>
      <c r="E1071">
        <v>0</v>
      </c>
      <c r="F1071">
        <v>0</v>
      </c>
      <c r="G1071">
        <v>0</v>
      </c>
      <c r="H1071" s="37">
        <v>2000</v>
      </c>
      <c r="I1071" s="37">
        <f>H1071/'Building data'!$R$6</f>
        <v>0.14371739411620987</v>
      </c>
      <c r="J1071" s="60">
        <f t="shared" si="70"/>
        <v>1.3637913399249914E-3</v>
      </c>
    </row>
    <row r="1072" spans="1:10" ht="409.5" x14ac:dyDescent="0.25">
      <c r="C1072" s="1" t="s">
        <v>1663</v>
      </c>
      <c r="D1072">
        <v>2014</v>
      </c>
      <c r="E1072">
        <v>5.27</v>
      </c>
      <c r="F1072">
        <v>2.21</v>
      </c>
      <c r="G1072">
        <v>531.75</v>
      </c>
      <c r="H1072" s="37">
        <v>8800</v>
      </c>
      <c r="I1072" s="37">
        <f>H1072/'Building data'!$R$6</f>
        <v>0.63235653411132342</v>
      </c>
      <c r="J1072" s="60">
        <f t="shared" si="70"/>
        <v>6.0006818956699626E-3</v>
      </c>
    </row>
    <row r="1073" spans="1:10" ht="90" x14ac:dyDescent="0.25">
      <c r="C1073" s="1" t="s">
        <v>1664</v>
      </c>
      <c r="D1073">
        <v>3607</v>
      </c>
      <c r="E1073">
        <v>9.43</v>
      </c>
      <c r="F1073">
        <v>3.95</v>
      </c>
      <c r="G1073">
        <v>952.25</v>
      </c>
      <c r="H1073" s="37">
        <v>1800</v>
      </c>
      <c r="I1073" s="37">
        <f>H1073/'Building data'!$R$6</f>
        <v>0.12934565470458889</v>
      </c>
      <c r="J1073" s="60">
        <f t="shared" si="70"/>
        <v>1.2274122059324924E-3</v>
      </c>
    </row>
    <row r="1074" spans="1:10" ht="120" x14ac:dyDescent="0.25">
      <c r="C1074" s="1" t="s">
        <v>1707</v>
      </c>
      <c r="D1074">
        <v>1226</v>
      </c>
      <c r="E1074">
        <v>3.21</v>
      </c>
      <c r="F1074">
        <v>1.34</v>
      </c>
      <c r="G1074">
        <v>323.66000000000003</v>
      </c>
      <c r="H1074" s="37">
        <v>900</v>
      </c>
      <c r="I1074" s="37">
        <f>H1074/'Building data'!$R$6</f>
        <v>6.4672827352294446E-2</v>
      </c>
      <c r="J1074" s="60">
        <f t="shared" si="70"/>
        <v>6.137061029662462E-4</v>
      </c>
    </row>
    <row r="1075" spans="1:10" x14ac:dyDescent="0.25">
      <c r="G1075" s="64" t="s">
        <v>1223</v>
      </c>
      <c r="H1075" s="65">
        <f>SUM(H1065:H1074)</f>
        <v>63700</v>
      </c>
      <c r="I1075" s="65">
        <f>H1075/'Building data'!$R$6</f>
        <v>4.5773990026012843</v>
      </c>
      <c r="J1075" s="66"/>
    </row>
    <row r="1078" spans="1:10" ht="18.75" customHeight="1" x14ac:dyDescent="0.25">
      <c r="A1078" s="49" t="s">
        <v>1708</v>
      </c>
      <c r="B1078" s="55" t="s">
        <v>6</v>
      </c>
      <c r="C1078" s="55"/>
      <c r="D1078" s="55"/>
      <c r="E1078" s="55"/>
      <c r="F1078" s="55"/>
      <c r="G1078" s="55"/>
      <c r="H1078" s="55"/>
      <c r="I1078" s="49"/>
      <c r="J1078" s="56"/>
    </row>
    <row r="1079" spans="1:10" ht="75" x14ac:dyDescent="0.25">
      <c r="A1079" s="57"/>
      <c r="B1079" s="57"/>
      <c r="C1079" s="58" t="s">
        <v>1709</v>
      </c>
      <c r="D1079" s="57">
        <v>2360</v>
      </c>
      <c r="E1079" s="57">
        <v>2.3889999999999998</v>
      </c>
      <c r="F1079" s="57">
        <v>1.05</v>
      </c>
      <c r="G1079" s="57">
        <v>622.98</v>
      </c>
      <c r="H1079" s="59">
        <v>2100</v>
      </c>
      <c r="I1079" s="37">
        <f>H1079/'Building data'!$R$6</f>
        <v>0.15090326382202038</v>
      </c>
      <c r="J1079" s="60">
        <f t="shared" ref="J1079:J1089" si="71">H1079/$H$14</f>
        <v>1.431980906921241E-3</v>
      </c>
    </row>
    <row r="1080" spans="1:10" ht="105" x14ac:dyDescent="0.25">
      <c r="C1080" s="1" t="s">
        <v>1710</v>
      </c>
      <c r="D1080">
        <v>7463</v>
      </c>
      <c r="E1080">
        <v>7.556</v>
      </c>
      <c r="F1080">
        <v>3.31</v>
      </c>
      <c r="G1080">
        <v>1970.25</v>
      </c>
      <c r="H1080" s="37">
        <v>11700</v>
      </c>
      <c r="I1080" s="37">
        <f>H1080/'Building data'!$R$6</f>
        <v>0.84074675557982781</v>
      </c>
      <c r="J1080" s="60">
        <f t="shared" si="71"/>
        <v>7.9781793385612001E-3</v>
      </c>
    </row>
    <row r="1081" spans="1:10" ht="90" x14ac:dyDescent="0.25">
      <c r="C1081" s="1" t="s">
        <v>1711</v>
      </c>
      <c r="D1081">
        <v>2197</v>
      </c>
      <c r="E1081">
        <v>2.2240000000000002</v>
      </c>
      <c r="F1081">
        <v>0.97</v>
      </c>
      <c r="G1081">
        <v>579.92999999999995</v>
      </c>
      <c r="H1081" s="37">
        <v>2200</v>
      </c>
      <c r="I1081" s="37">
        <f>H1081/'Building data'!$R$6</f>
        <v>0.15808913352783086</v>
      </c>
      <c r="J1081" s="60">
        <f t="shared" si="71"/>
        <v>1.5001704739174906E-3</v>
      </c>
    </row>
    <row r="1082" spans="1:10" ht="135" x14ac:dyDescent="0.25">
      <c r="C1082" s="1" t="s">
        <v>1698</v>
      </c>
      <c r="D1082">
        <v>8451</v>
      </c>
      <c r="E1082">
        <v>8.5559999999999992</v>
      </c>
      <c r="F1082">
        <v>3.75</v>
      </c>
      <c r="G1082">
        <v>2231.1</v>
      </c>
      <c r="H1082" s="37">
        <v>15300</v>
      </c>
      <c r="I1082" s="37">
        <f>H1082/'Building data'!$R$6</f>
        <v>1.0994380649890056</v>
      </c>
      <c r="J1082" s="60">
        <f t="shared" si="71"/>
        <v>1.0433003750426184E-2</v>
      </c>
    </row>
    <row r="1083" spans="1:10" ht="180" x14ac:dyDescent="0.25">
      <c r="C1083" s="1" t="s">
        <v>1712</v>
      </c>
      <c r="D1083">
        <v>1784</v>
      </c>
      <c r="E1083">
        <v>1.806</v>
      </c>
      <c r="F1083">
        <v>0.79</v>
      </c>
      <c r="G1083">
        <v>471.04</v>
      </c>
      <c r="H1083" s="37">
        <v>13100</v>
      </c>
      <c r="I1083" s="37">
        <f>H1083/'Building data'!$R$6</f>
        <v>0.94134893146117471</v>
      </c>
      <c r="J1083" s="60">
        <f t="shared" si="71"/>
        <v>8.9328332765086938E-3</v>
      </c>
    </row>
    <row r="1084" spans="1:10" ht="315" x14ac:dyDescent="0.25">
      <c r="C1084" s="1" t="s">
        <v>1713</v>
      </c>
      <c r="D1084">
        <v>61441</v>
      </c>
      <c r="E1084">
        <v>62.206000000000003</v>
      </c>
      <c r="F1084">
        <v>27.27</v>
      </c>
      <c r="G1084">
        <v>16220.4</v>
      </c>
      <c r="H1084" s="37">
        <v>64900</v>
      </c>
      <c r="I1084" s="37">
        <f>H1084/'Building data'!$R$6</f>
        <v>4.6636294390710109</v>
      </c>
      <c r="J1084" s="60">
        <f t="shared" si="71"/>
        <v>4.4255028980565971E-2</v>
      </c>
    </row>
    <row r="1085" spans="1:10" ht="165" x14ac:dyDescent="0.25">
      <c r="A1085" s="61"/>
      <c r="B1085" s="61"/>
      <c r="C1085" s="62" t="s">
        <v>1714</v>
      </c>
      <c r="D1085" s="61">
        <v>20835</v>
      </c>
      <c r="E1085" s="61">
        <v>21.094999999999999</v>
      </c>
      <c r="F1085" s="61">
        <v>9.25</v>
      </c>
      <c r="G1085" s="61">
        <v>5500.5</v>
      </c>
      <c r="H1085" s="63">
        <v>9800</v>
      </c>
      <c r="I1085" s="63">
        <f>H1085/'Building data'!$R$6</f>
        <v>0.70421523116942841</v>
      </c>
      <c r="J1085" s="60">
        <f t="shared" si="71"/>
        <v>6.6825775656324578E-3</v>
      </c>
    </row>
    <row r="1086" spans="1:10" ht="18.75" customHeight="1" x14ac:dyDescent="0.25">
      <c r="A1086" s="55" t="s">
        <v>1708</v>
      </c>
      <c r="B1086" s="55" t="s">
        <v>1220</v>
      </c>
      <c r="C1086" s="55"/>
      <c r="D1086" s="55"/>
      <c r="E1086" s="55"/>
      <c r="F1086" s="55"/>
      <c r="G1086" s="55"/>
      <c r="H1086" s="55"/>
      <c r="I1086" s="55"/>
      <c r="J1086" s="60">
        <f t="shared" si="71"/>
        <v>0</v>
      </c>
    </row>
    <row r="1087" spans="1:10" ht="255" x14ac:dyDescent="0.25">
      <c r="C1087" s="1" t="s">
        <v>1662</v>
      </c>
      <c r="D1087">
        <v>0</v>
      </c>
      <c r="E1087">
        <v>0</v>
      </c>
      <c r="F1087">
        <v>0</v>
      </c>
      <c r="G1087">
        <v>0</v>
      </c>
      <c r="H1087" s="37">
        <v>5500</v>
      </c>
      <c r="I1087" s="37">
        <f>H1087/'Building data'!$R$6</f>
        <v>0.39522283381957718</v>
      </c>
      <c r="J1087" s="60">
        <f t="shared" si="71"/>
        <v>3.7504261847937266E-3</v>
      </c>
    </row>
    <row r="1088" spans="1:10" ht="409.5" x14ac:dyDescent="0.25">
      <c r="C1088" s="1" t="s">
        <v>1663</v>
      </c>
      <c r="D1088">
        <v>4482</v>
      </c>
      <c r="E1088">
        <v>4.5380000000000003</v>
      </c>
      <c r="F1088">
        <v>1.99</v>
      </c>
      <c r="G1088">
        <v>1183.3699999999999</v>
      </c>
      <c r="H1088" s="37">
        <v>16700</v>
      </c>
      <c r="I1088" s="37">
        <f>H1088/'Building data'!$R$6</f>
        <v>1.2000402408703525</v>
      </c>
      <c r="J1088" s="60">
        <f t="shared" si="71"/>
        <v>1.1387657688373678E-2</v>
      </c>
    </row>
    <row r="1089" spans="1:10" ht="90" x14ac:dyDescent="0.25">
      <c r="C1089" s="1" t="s">
        <v>1664</v>
      </c>
      <c r="D1089">
        <v>5153</v>
      </c>
      <c r="E1089">
        <v>5.2169999999999996</v>
      </c>
      <c r="F1089">
        <v>2.29</v>
      </c>
      <c r="G1089">
        <v>1360.39</v>
      </c>
      <c r="H1089" s="37">
        <v>3300</v>
      </c>
      <c r="I1089" s="37">
        <f>H1089/'Building data'!$R$6</f>
        <v>0.2371337002917463</v>
      </c>
      <c r="J1089" s="60">
        <f t="shared" si="71"/>
        <v>2.250255710876236E-3</v>
      </c>
    </row>
    <row r="1090" spans="1:10" x14ac:dyDescent="0.25">
      <c r="G1090" s="64" t="s">
        <v>1223</v>
      </c>
      <c r="H1090" s="65">
        <f>SUM(H1079:H1089)</f>
        <v>144600</v>
      </c>
      <c r="I1090" s="65">
        <f>H1090/'Building data'!$R$6</f>
        <v>10.390767594601973</v>
      </c>
      <c r="J1090" s="66"/>
    </row>
    <row r="1093" spans="1:10" ht="18.75" customHeight="1" x14ac:dyDescent="0.25">
      <c r="A1093" s="49" t="s">
        <v>1715</v>
      </c>
      <c r="B1093" s="55" t="s">
        <v>6</v>
      </c>
      <c r="C1093" s="55"/>
      <c r="D1093" s="55"/>
      <c r="E1093" s="55"/>
      <c r="F1093" s="55"/>
      <c r="G1093" s="55"/>
      <c r="H1093" s="55"/>
      <c r="I1093" s="49"/>
      <c r="J1093" s="56"/>
    </row>
    <row r="1094" spans="1:10" ht="75" x14ac:dyDescent="0.25">
      <c r="A1094" s="57"/>
      <c r="B1094" s="57"/>
      <c r="C1094" s="58" t="s">
        <v>1709</v>
      </c>
      <c r="D1094" s="57">
        <v>2079</v>
      </c>
      <c r="E1094" s="57">
        <v>1.1200000000000001</v>
      </c>
      <c r="F1094" s="57">
        <v>0.56999999999999995</v>
      </c>
      <c r="G1094" s="57">
        <v>548.88</v>
      </c>
      <c r="H1094" s="59">
        <v>3600</v>
      </c>
      <c r="I1094" s="37">
        <f>H1094/'Building data'!$R$6</f>
        <v>0.25869130940917778</v>
      </c>
      <c r="J1094" s="60">
        <f t="shared" ref="J1094:J1105" si="72">H1094/$H$14</f>
        <v>2.4548244118649848E-3</v>
      </c>
    </row>
    <row r="1095" spans="1:10" ht="105" x14ac:dyDescent="0.25">
      <c r="C1095" s="1" t="s">
        <v>1710</v>
      </c>
      <c r="D1095">
        <v>9673</v>
      </c>
      <c r="E1095">
        <v>5.22</v>
      </c>
      <c r="F1095">
        <v>2.67</v>
      </c>
      <c r="G1095">
        <v>2553.69</v>
      </c>
      <c r="H1095" s="37">
        <v>20400</v>
      </c>
      <c r="I1095" s="37">
        <f>H1095/'Building data'!$R$6</f>
        <v>1.4659174199853406</v>
      </c>
      <c r="J1095" s="60">
        <f t="shared" si="72"/>
        <v>1.3910671667234913E-2</v>
      </c>
    </row>
    <row r="1096" spans="1:10" ht="90" x14ac:dyDescent="0.25">
      <c r="C1096" s="1" t="s">
        <v>1711</v>
      </c>
      <c r="D1096">
        <v>2890</v>
      </c>
      <c r="E1096">
        <v>1.56</v>
      </c>
      <c r="F1096">
        <v>0.8</v>
      </c>
      <c r="G1096">
        <v>762.85</v>
      </c>
      <c r="H1096" s="37">
        <v>6000</v>
      </c>
      <c r="I1096" s="37">
        <f>H1096/'Building data'!$R$6</f>
        <v>0.43115218234862962</v>
      </c>
      <c r="J1096" s="60">
        <f t="shared" si="72"/>
        <v>4.0913740197749742E-3</v>
      </c>
    </row>
    <row r="1097" spans="1:10" ht="135" x14ac:dyDescent="0.25">
      <c r="C1097" s="1" t="s">
        <v>1698</v>
      </c>
      <c r="D1097">
        <v>12422</v>
      </c>
      <c r="E1097">
        <v>6.71</v>
      </c>
      <c r="F1097">
        <v>3.43</v>
      </c>
      <c r="G1097">
        <v>3279.32</v>
      </c>
      <c r="H1097" s="37">
        <v>25500</v>
      </c>
      <c r="I1097" s="37">
        <f>H1097/'Building data'!$R$6</f>
        <v>1.8323967749816759</v>
      </c>
      <c r="J1097" s="60">
        <f t="shared" si="72"/>
        <v>1.7388339584043642E-2</v>
      </c>
    </row>
    <row r="1098" spans="1:10" ht="180" x14ac:dyDescent="0.25">
      <c r="C1098" s="1" t="s">
        <v>1712</v>
      </c>
      <c r="D1098">
        <v>2361</v>
      </c>
      <c r="E1098">
        <v>1.28</v>
      </c>
      <c r="F1098">
        <v>0.65</v>
      </c>
      <c r="G1098">
        <v>623.29999999999995</v>
      </c>
      <c r="H1098" s="37">
        <v>20300</v>
      </c>
      <c r="I1098" s="37">
        <f>H1098/'Building data'!$R$6</f>
        <v>1.4587315502795302</v>
      </c>
      <c r="J1098" s="60">
        <f t="shared" si="72"/>
        <v>1.3842482100238664E-2</v>
      </c>
    </row>
    <row r="1099" spans="1:10" ht="345" x14ac:dyDescent="0.25">
      <c r="C1099" s="1" t="s">
        <v>1716</v>
      </c>
      <c r="D1099">
        <v>104765</v>
      </c>
      <c r="E1099">
        <v>56.58</v>
      </c>
      <c r="F1099">
        <v>28.89</v>
      </c>
      <c r="G1099">
        <v>27657.95</v>
      </c>
      <c r="H1099" s="37">
        <v>132100</v>
      </c>
      <c r="I1099" s="37">
        <f>H1099/'Building data'!$R$6</f>
        <v>9.4925338813756621</v>
      </c>
      <c r="J1099" s="60">
        <f t="shared" si="72"/>
        <v>9.007841800204569E-2</v>
      </c>
    </row>
    <row r="1100" spans="1:10" ht="165" x14ac:dyDescent="0.25">
      <c r="A1100" s="61"/>
      <c r="B1100" s="61"/>
      <c r="C1100" s="62" t="s">
        <v>1714</v>
      </c>
      <c r="D1100" s="61">
        <v>3207</v>
      </c>
      <c r="E1100" s="61">
        <v>1.73</v>
      </c>
      <c r="F1100" s="61">
        <v>0.88</v>
      </c>
      <c r="G1100" s="61">
        <v>846.58</v>
      </c>
      <c r="H1100" s="63">
        <v>10000</v>
      </c>
      <c r="I1100" s="63">
        <f>H1100/'Building data'!$R$6</f>
        <v>0.71858697058104937</v>
      </c>
      <c r="J1100" s="60">
        <f t="shared" si="72"/>
        <v>6.8189566996249571E-3</v>
      </c>
    </row>
    <row r="1101" spans="1:10" ht="18.75" customHeight="1" x14ac:dyDescent="0.25">
      <c r="A1101" s="55" t="s">
        <v>1715</v>
      </c>
      <c r="B1101" s="55" t="s">
        <v>1220</v>
      </c>
      <c r="C1101" s="55"/>
      <c r="D1101" s="55"/>
      <c r="E1101" s="55"/>
      <c r="F1101" s="55"/>
      <c r="G1101" s="55"/>
      <c r="H1101" s="55"/>
      <c r="I1101" s="55"/>
      <c r="J1101" s="60">
        <f t="shared" si="72"/>
        <v>0</v>
      </c>
    </row>
    <row r="1102" spans="1:10" ht="255" x14ac:dyDescent="0.25">
      <c r="C1102" s="1" t="s">
        <v>1662</v>
      </c>
      <c r="D1102">
        <v>0</v>
      </c>
      <c r="E1102">
        <v>0</v>
      </c>
      <c r="F1102">
        <v>0</v>
      </c>
      <c r="G1102">
        <v>0</v>
      </c>
      <c r="H1102" s="37">
        <v>12100</v>
      </c>
      <c r="I1102" s="37">
        <f>H1102/'Building data'!$R$6</f>
        <v>0.86949023440306972</v>
      </c>
      <c r="J1102" s="60">
        <f t="shared" si="72"/>
        <v>8.2509376065461985E-3</v>
      </c>
    </row>
    <row r="1103" spans="1:10" ht="409.5" x14ac:dyDescent="0.25">
      <c r="C1103" s="1" t="s">
        <v>1663</v>
      </c>
      <c r="D1103">
        <v>8290</v>
      </c>
      <c r="E1103">
        <v>4.4800000000000004</v>
      </c>
      <c r="F1103">
        <v>2.29</v>
      </c>
      <c r="G1103">
        <v>2188.61</v>
      </c>
      <c r="H1103" s="37">
        <v>33500</v>
      </c>
      <c r="I1103" s="37">
        <f>H1103/'Building data'!$R$6</f>
        <v>2.4072663514465154</v>
      </c>
      <c r="J1103" s="60">
        <f t="shared" si="72"/>
        <v>2.2843504943743608E-2</v>
      </c>
    </row>
    <row r="1104" spans="1:10" ht="90" x14ac:dyDescent="0.25">
      <c r="C1104" s="1" t="s">
        <v>1664</v>
      </c>
      <c r="D1104">
        <v>6700</v>
      </c>
      <c r="E1104">
        <v>3.62</v>
      </c>
      <c r="F1104">
        <v>1.85</v>
      </c>
      <c r="G1104">
        <v>1768.8</v>
      </c>
      <c r="H1104" s="37">
        <v>5100</v>
      </c>
      <c r="I1104" s="37">
        <f>H1104/'Building data'!$R$6</f>
        <v>0.36647935499633516</v>
      </c>
      <c r="J1104" s="60">
        <f t="shared" si="72"/>
        <v>3.4776679168087282E-3</v>
      </c>
    </row>
    <row r="1105" spans="1:10" ht="120" x14ac:dyDescent="0.25">
      <c r="C1105" s="1" t="s">
        <v>1707</v>
      </c>
      <c r="D1105">
        <v>4906</v>
      </c>
      <c r="E1105">
        <v>2.65</v>
      </c>
      <c r="F1105">
        <v>1.35</v>
      </c>
      <c r="G1105">
        <v>1295.18</v>
      </c>
      <c r="H1105" s="37">
        <v>3510</v>
      </c>
      <c r="I1105" s="37">
        <f>H1105/'Building data'!$R$6</f>
        <v>0.25222402667394833</v>
      </c>
      <c r="J1105" s="60">
        <f t="shared" si="72"/>
        <v>2.3934538015683601E-3</v>
      </c>
    </row>
    <row r="1106" spans="1:10" x14ac:dyDescent="0.25">
      <c r="G1106" s="64" t="s">
        <v>1223</v>
      </c>
      <c r="H1106" s="65">
        <f>SUM(H1094:H1105)</f>
        <v>272110</v>
      </c>
      <c r="I1106" s="65">
        <f>H1106/'Building data'!$R$6</f>
        <v>19.553470056480936</v>
      </c>
      <c r="J1106" s="66"/>
    </row>
    <row r="1109" spans="1:10" ht="18.75" customHeight="1" x14ac:dyDescent="0.25">
      <c r="A1109" s="49" t="s">
        <v>1717</v>
      </c>
      <c r="B1109" s="55" t="s">
        <v>6</v>
      </c>
      <c r="C1109" s="55"/>
      <c r="D1109" s="55"/>
      <c r="E1109" s="55"/>
      <c r="F1109" s="55"/>
      <c r="G1109" s="55"/>
      <c r="H1109" s="55"/>
      <c r="I1109" s="49"/>
      <c r="J1109" s="56"/>
    </row>
    <row r="1110" spans="1:10" ht="90" x14ac:dyDescent="0.25">
      <c r="A1110" s="57"/>
      <c r="B1110" s="57"/>
      <c r="C1110" s="58" t="s">
        <v>1718</v>
      </c>
      <c r="D1110" s="57">
        <v>1948</v>
      </c>
      <c r="E1110" s="57">
        <v>0.90400000000000003</v>
      </c>
      <c r="F1110" s="57">
        <v>0.56999999999999995</v>
      </c>
      <c r="G1110" s="57">
        <v>514.23</v>
      </c>
      <c r="H1110" s="59">
        <v>4200</v>
      </c>
      <c r="I1110" s="37">
        <f>H1110/'Building data'!$R$6</f>
        <v>0.30180652764404076</v>
      </c>
      <c r="J1110" s="60">
        <f t="shared" ref="J1110:J1124" si="73">H1110/$H$14</f>
        <v>2.8639618138424821E-3</v>
      </c>
    </row>
    <row r="1111" spans="1:10" ht="105" x14ac:dyDescent="0.25">
      <c r="C1111" s="1" t="s">
        <v>1653</v>
      </c>
      <c r="D1111">
        <v>2624</v>
      </c>
      <c r="E1111">
        <v>1.218</v>
      </c>
      <c r="F1111">
        <v>0.77</v>
      </c>
      <c r="G1111">
        <v>692.63</v>
      </c>
      <c r="H1111" s="37">
        <v>6800</v>
      </c>
      <c r="I1111" s="37">
        <f>H1111/'Building data'!$R$6</f>
        <v>0.4886391399951136</v>
      </c>
      <c r="J1111" s="60">
        <f t="shared" si="73"/>
        <v>4.6368905557449712E-3</v>
      </c>
    </row>
    <row r="1112" spans="1:10" ht="120" x14ac:dyDescent="0.25">
      <c r="C1112" s="1" t="s">
        <v>1719</v>
      </c>
      <c r="D1112">
        <v>5168</v>
      </c>
      <c r="E1112">
        <v>2.3980000000000001</v>
      </c>
      <c r="F1112">
        <v>1.52</v>
      </c>
      <c r="G1112">
        <v>1364.28</v>
      </c>
      <c r="H1112" s="37">
        <v>11900</v>
      </c>
      <c r="I1112" s="37">
        <f>H1112/'Building data'!$R$6</f>
        <v>0.85511849499144876</v>
      </c>
      <c r="J1112" s="60">
        <f t="shared" si="73"/>
        <v>8.1145584725536984E-3</v>
      </c>
    </row>
    <row r="1113" spans="1:10" ht="135" x14ac:dyDescent="0.25">
      <c r="C1113" s="1" t="s">
        <v>1655</v>
      </c>
      <c r="D1113">
        <v>7235</v>
      </c>
      <c r="E1113">
        <v>3.3580000000000001</v>
      </c>
      <c r="F1113">
        <v>2.12</v>
      </c>
      <c r="G1113">
        <v>1909.99</v>
      </c>
      <c r="H1113" s="37">
        <v>19200</v>
      </c>
      <c r="I1113" s="37">
        <f>H1113/'Building data'!$R$6</f>
        <v>1.3796869835156149</v>
      </c>
      <c r="J1113" s="60">
        <f t="shared" si="73"/>
        <v>1.3092396863279919E-2</v>
      </c>
    </row>
    <row r="1114" spans="1:10" ht="180" x14ac:dyDescent="0.25">
      <c r="C1114" s="1" t="s">
        <v>1720</v>
      </c>
      <c r="D1114">
        <v>1590</v>
      </c>
      <c r="E1114">
        <v>0.73799999999999999</v>
      </c>
      <c r="F1114">
        <v>0.47</v>
      </c>
      <c r="G1114">
        <v>419.78</v>
      </c>
      <c r="H1114" s="37">
        <v>14600</v>
      </c>
      <c r="I1114" s="37">
        <f>H1114/'Building data'!$R$6</f>
        <v>1.0491369770483321</v>
      </c>
      <c r="J1114" s="60">
        <f t="shared" si="73"/>
        <v>9.9556767814524376E-3</v>
      </c>
    </row>
    <row r="1115" spans="1:10" ht="105" x14ac:dyDescent="0.25">
      <c r="C1115" s="1" t="s">
        <v>1721</v>
      </c>
      <c r="D1115">
        <v>22678</v>
      </c>
      <c r="E1115">
        <v>10.525</v>
      </c>
      <c r="F1115">
        <v>6.66</v>
      </c>
      <c r="G1115">
        <v>5987.09</v>
      </c>
      <c r="H1115" s="37">
        <v>41400</v>
      </c>
      <c r="I1115" s="37">
        <f>H1115/'Building data'!$R$6</f>
        <v>2.9749500582055446</v>
      </c>
      <c r="J1115" s="60">
        <f t="shared" si="73"/>
        <v>2.8230480736447322E-2</v>
      </c>
    </row>
    <row r="1116" spans="1:10" ht="315" x14ac:dyDescent="0.25">
      <c r="C1116" s="1" t="s">
        <v>1722</v>
      </c>
      <c r="D1116">
        <v>32794</v>
      </c>
      <c r="E1116">
        <v>15.218999999999999</v>
      </c>
      <c r="F1116">
        <v>9.6300000000000008</v>
      </c>
      <c r="G1116">
        <v>8657.49</v>
      </c>
      <c r="H1116" s="37">
        <v>73800</v>
      </c>
      <c r="I1116" s="37">
        <f>H1116/'Building data'!$R$6</f>
        <v>5.3031718428881449</v>
      </c>
      <c r="J1116" s="60">
        <f t="shared" si="73"/>
        <v>5.0323900443232185E-2</v>
      </c>
    </row>
    <row r="1117" spans="1:10" ht="390" x14ac:dyDescent="0.25">
      <c r="C1117" s="1" t="s">
        <v>1723</v>
      </c>
      <c r="D1117">
        <v>9839</v>
      </c>
      <c r="E1117">
        <v>4.5659999999999998</v>
      </c>
      <c r="F1117">
        <v>2.89</v>
      </c>
      <c r="G1117">
        <v>2597.38</v>
      </c>
      <c r="H1117" s="37">
        <v>22700</v>
      </c>
      <c r="I1117" s="37">
        <f>H1117/'Building data'!$R$6</f>
        <v>1.6311924232189821</v>
      </c>
      <c r="J1117" s="60">
        <f t="shared" si="73"/>
        <v>1.5479031708148653E-2</v>
      </c>
    </row>
    <row r="1118" spans="1:10" ht="240" x14ac:dyDescent="0.25">
      <c r="C1118" s="1" t="s">
        <v>1724</v>
      </c>
      <c r="D1118">
        <v>18942</v>
      </c>
      <c r="E1118">
        <v>8.7910000000000004</v>
      </c>
      <c r="F1118">
        <v>5.56</v>
      </c>
      <c r="G1118">
        <v>5000.6099999999997</v>
      </c>
      <c r="H1118" s="37">
        <v>25700</v>
      </c>
      <c r="I1118" s="37">
        <f>H1118/'Building data'!$R$6</f>
        <v>1.846768514393297</v>
      </c>
      <c r="J1118" s="60">
        <f t="shared" si="73"/>
        <v>1.7524718718036139E-2</v>
      </c>
    </row>
    <row r="1119" spans="1:10" ht="135" x14ac:dyDescent="0.25">
      <c r="C1119" s="1" t="s">
        <v>1725</v>
      </c>
      <c r="D1119">
        <v>22082</v>
      </c>
      <c r="E1119">
        <v>10.247999999999999</v>
      </c>
      <c r="F1119">
        <v>6.49</v>
      </c>
      <c r="G1119">
        <v>5829.67</v>
      </c>
      <c r="H1119" s="37">
        <v>28200</v>
      </c>
      <c r="I1119" s="37">
        <f>H1119/'Building data'!$R$6</f>
        <v>2.0264152570385594</v>
      </c>
      <c r="J1119" s="60">
        <f t="shared" si="73"/>
        <v>1.9229457892942378E-2</v>
      </c>
    </row>
    <row r="1120" spans="1:10" ht="135" x14ac:dyDescent="0.25">
      <c r="A1120" s="61"/>
      <c r="B1120" s="61"/>
      <c r="C1120" s="62" t="s">
        <v>1726</v>
      </c>
      <c r="D1120" s="61">
        <v>835</v>
      </c>
      <c r="E1120" s="61">
        <v>0.38700000000000001</v>
      </c>
      <c r="F1120" s="61">
        <v>0.25</v>
      </c>
      <c r="G1120" s="61">
        <v>220.38</v>
      </c>
      <c r="H1120" s="63">
        <v>1500</v>
      </c>
      <c r="I1120" s="63">
        <f>H1120/'Building data'!$R$6</f>
        <v>0.10778804558715741</v>
      </c>
      <c r="J1120" s="60">
        <f t="shared" si="73"/>
        <v>1.0228435049437436E-3</v>
      </c>
    </row>
    <row r="1121" spans="1:10" ht="18.75" customHeight="1" x14ac:dyDescent="0.25">
      <c r="A1121" s="55" t="s">
        <v>1717</v>
      </c>
      <c r="B1121" s="55" t="s">
        <v>1220</v>
      </c>
      <c r="C1121" s="55"/>
      <c r="D1121" s="55"/>
      <c r="E1121" s="55"/>
      <c r="F1121" s="55"/>
      <c r="G1121" s="55"/>
      <c r="H1121" s="55"/>
      <c r="I1121" s="55"/>
      <c r="J1121" s="60">
        <f t="shared" si="73"/>
        <v>0</v>
      </c>
    </row>
    <row r="1122" spans="1:10" ht="285" x14ac:dyDescent="0.25">
      <c r="C1122" s="1" t="s">
        <v>1727</v>
      </c>
      <c r="D1122">
        <v>0</v>
      </c>
      <c r="E1122">
        <v>0</v>
      </c>
      <c r="F1122">
        <v>0</v>
      </c>
      <c r="G1122">
        <v>0</v>
      </c>
      <c r="H1122" s="37">
        <v>16200</v>
      </c>
      <c r="I1122" s="37">
        <f>H1122/'Building data'!$R$6</f>
        <v>1.1641108923412999</v>
      </c>
      <c r="J1122" s="60">
        <f t="shared" si="73"/>
        <v>1.1046709853392431E-2</v>
      </c>
    </row>
    <row r="1123" spans="1:10" ht="409.5" x14ac:dyDescent="0.25">
      <c r="C1123" s="1" t="s">
        <v>1663</v>
      </c>
      <c r="D1123">
        <v>9664</v>
      </c>
      <c r="E1123">
        <v>4.4850000000000003</v>
      </c>
      <c r="F1123">
        <v>2.84</v>
      </c>
      <c r="G1123">
        <v>2551.42</v>
      </c>
      <c r="H1123" s="37">
        <v>30000</v>
      </c>
      <c r="I1123" s="37">
        <f>H1123/'Building data'!$R$6</f>
        <v>2.155760911743148</v>
      </c>
      <c r="J1123" s="60">
        <f t="shared" si="73"/>
        <v>2.0456870098874872E-2</v>
      </c>
    </row>
    <row r="1124" spans="1:10" ht="90" x14ac:dyDescent="0.25">
      <c r="C1124" s="1" t="s">
        <v>1664</v>
      </c>
      <c r="D1124">
        <v>4482</v>
      </c>
      <c r="E1124">
        <v>2.08</v>
      </c>
      <c r="F1124">
        <v>1.32</v>
      </c>
      <c r="G1124">
        <v>1183.25</v>
      </c>
      <c r="H1124" s="37">
        <v>3200</v>
      </c>
      <c r="I1124" s="37">
        <f>H1124/'Building data'!$R$6</f>
        <v>0.22994783058593579</v>
      </c>
      <c r="J1124" s="60">
        <f t="shared" si="73"/>
        <v>2.1820661438799864E-3</v>
      </c>
    </row>
    <row r="1125" spans="1:10" x14ac:dyDescent="0.25">
      <c r="G1125" s="64" t="s">
        <v>1223</v>
      </c>
      <c r="H1125" s="65">
        <f>SUM(H1110:H1124)</f>
        <v>299400</v>
      </c>
      <c r="I1125" s="65">
        <f>H1125/'Building data'!$R$6</f>
        <v>21.514493899196619</v>
      </c>
      <c r="J1125" s="66"/>
    </row>
    <row r="1128" spans="1:10" ht="18.75" customHeight="1" x14ac:dyDescent="0.25">
      <c r="A1128" s="49" t="s">
        <v>1728</v>
      </c>
      <c r="B1128" s="55" t="s">
        <v>6</v>
      </c>
      <c r="C1128" s="55"/>
      <c r="D1128" s="55"/>
      <c r="E1128" s="55"/>
      <c r="F1128" s="55"/>
      <c r="G1128" s="55"/>
      <c r="H1128" s="55"/>
      <c r="I1128" s="49"/>
      <c r="J1128" s="56"/>
    </row>
    <row r="1129" spans="1:10" ht="90" x14ac:dyDescent="0.25">
      <c r="A1129" s="57"/>
      <c r="B1129" s="57"/>
      <c r="C1129" s="58" t="s">
        <v>1729</v>
      </c>
      <c r="D1129" s="57">
        <v>9109</v>
      </c>
      <c r="E1129" s="57">
        <v>3.9</v>
      </c>
      <c r="F1129" s="57">
        <v>1.96</v>
      </c>
      <c r="G1129" s="57">
        <v>2404.84</v>
      </c>
      <c r="H1129" s="59">
        <v>8300</v>
      </c>
      <c r="I1129" s="37">
        <f>H1129/'Building data'!$R$6</f>
        <v>0.59642718558227104</v>
      </c>
      <c r="J1129" s="60">
        <f t="shared" ref="J1129:J1138" si="74">H1129/$H$14</f>
        <v>5.6597340606887149E-3</v>
      </c>
    </row>
    <row r="1130" spans="1:10" ht="105" x14ac:dyDescent="0.25">
      <c r="C1130" s="1" t="s">
        <v>1653</v>
      </c>
      <c r="D1130">
        <v>7483</v>
      </c>
      <c r="E1130">
        <v>3.21</v>
      </c>
      <c r="F1130">
        <v>1.61</v>
      </c>
      <c r="G1130">
        <v>1975.61</v>
      </c>
      <c r="H1130" s="37">
        <v>11400</v>
      </c>
      <c r="I1130" s="37">
        <f>H1130/'Building data'!$R$6</f>
        <v>0.81918914646239627</v>
      </c>
      <c r="J1130" s="60">
        <f t="shared" si="74"/>
        <v>7.7736106375724517E-3</v>
      </c>
    </row>
    <row r="1131" spans="1:10" ht="105" x14ac:dyDescent="0.25">
      <c r="C1131" s="1" t="s">
        <v>1730</v>
      </c>
      <c r="D1131">
        <v>8018</v>
      </c>
      <c r="E1131">
        <v>3.43</v>
      </c>
      <c r="F1131">
        <v>1.73</v>
      </c>
      <c r="G1131">
        <v>2116.73</v>
      </c>
      <c r="H1131" s="37">
        <v>6600</v>
      </c>
      <c r="I1131" s="37">
        <f>H1131/'Building data'!$R$6</f>
        <v>0.47426740058349259</v>
      </c>
      <c r="J1131" s="60">
        <f t="shared" si="74"/>
        <v>4.5005114217524719E-3</v>
      </c>
    </row>
    <row r="1132" spans="1:10" ht="135" x14ac:dyDescent="0.25">
      <c r="C1132" s="1" t="s">
        <v>1655</v>
      </c>
      <c r="D1132">
        <v>13987</v>
      </c>
      <c r="E1132">
        <v>5.99</v>
      </c>
      <c r="F1132">
        <v>3.01</v>
      </c>
      <c r="G1132">
        <v>3692.52</v>
      </c>
      <c r="H1132" s="37">
        <v>30700</v>
      </c>
      <c r="I1132" s="37">
        <f>H1132/'Building data'!$R$6</f>
        <v>2.2060619996838216</v>
      </c>
      <c r="J1132" s="60">
        <f t="shared" si="74"/>
        <v>2.0934197067848621E-2</v>
      </c>
    </row>
    <row r="1133" spans="1:10" ht="180" x14ac:dyDescent="0.25">
      <c r="C1133" s="1" t="s">
        <v>1656</v>
      </c>
      <c r="D1133">
        <v>3497</v>
      </c>
      <c r="E1133">
        <v>1.5</v>
      </c>
      <c r="F1133">
        <v>0.75</v>
      </c>
      <c r="G1133">
        <v>923.13</v>
      </c>
      <c r="H1133" s="37">
        <v>28500</v>
      </c>
      <c r="I1133" s="37">
        <f>H1133/'Building data'!$R$6</f>
        <v>2.0479728661559906</v>
      </c>
      <c r="J1133" s="60">
        <f t="shared" si="74"/>
        <v>1.943402659393113E-2</v>
      </c>
    </row>
    <row r="1134" spans="1:10" ht="345" x14ac:dyDescent="0.25">
      <c r="A1134" s="61"/>
      <c r="B1134" s="61"/>
      <c r="C1134" s="62" t="s">
        <v>1731</v>
      </c>
      <c r="D1134" s="61">
        <v>139400</v>
      </c>
      <c r="E1134" s="61">
        <v>59.71</v>
      </c>
      <c r="F1134" s="61">
        <v>30.02</v>
      </c>
      <c r="G1134" s="61">
        <v>36801.699999999997</v>
      </c>
      <c r="H1134" s="63">
        <v>176400</v>
      </c>
      <c r="I1134" s="63">
        <f>H1134/'Building data'!$R$6</f>
        <v>12.675874161049711</v>
      </c>
      <c r="J1134" s="60">
        <f t="shared" si="74"/>
        <v>0.12028639618138424</v>
      </c>
    </row>
    <row r="1135" spans="1:10" ht="18.75" customHeight="1" x14ac:dyDescent="0.25">
      <c r="A1135" s="55" t="s">
        <v>1728</v>
      </c>
      <c r="B1135" s="55" t="s">
        <v>1220</v>
      </c>
      <c r="C1135" s="55"/>
      <c r="D1135" s="55"/>
      <c r="E1135" s="55"/>
      <c r="F1135" s="55"/>
      <c r="G1135" s="55"/>
      <c r="H1135" s="55"/>
      <c r="I1135" s="55"/>
      <c r="J1135" s="60">
        <f t="shared" si="74"/>
        <v>0</v>
      </c>
    </row>
    <row r="1136" spans="1:10" ht="255" x14ac:dyDescent="0.25">
      <c r="C1136" s="1" t="s">
        <v>1662</v>
      </c>
      <c r="D1136">
        <v>0</v>
      </c>
      <c r="E1136">
        <v>0</v>
      </c>
      <c r="F1136">
        <v>0</v>
      </c>
      <c r="G1136">
        <v>0</v>
      </c>
      <c r="H1136" s="37">
        <v>11700</v>
      </c>
      <c r="I1136" s="37">
        <f>H1136/'Building data'!$R$6</f>
        <v>0.84074675557982781</v>
      </c>
      <c r="J1136" s="60">
        <f t="shared" si="74"/>
        <v>7.9781793385612001E-3</v>
      </c>
    </row>
    <row r="1137" spans="1:10" ht="409.5" x14ac:dyDescent="0.25">
      <c r="C1137" s="1" t="s">
        <v>1663</v>
      </c>
      <c r="D1137">
        <v>13304</v>
      </c>
      <c r="E1137">
        <v>5.7</v>
      </c>
      <c r="F1137">
        <v>2.86</v>
      </c>
      <c r="G1137">
        <v>3512.2</v>
      </c>
      <c r="H1137" s="37">
        <v>38100</v>
      </c>
      <c r="I1137" s="37">
        <f>H1137/'Building data'!$R$6</f>
        <v>2.7378163579137982</v>
      </c>
      <c r="J1137" s="60">
        <f t="shared" si="74"/>
        <v>2.5980225025571086E-2</v>
      </c>
    </row>
    <row r="1138" spans="1:10" ht="105" x14ac:dyDescent="0.25">
      <c r="C1138" s="1" t="s">
        <v>1732</v>
      </c>
      <c r="D1138">
        <v>3860</v>
      </c>
      <c r="E1138">
        <v>1.65</v>
      </c>
      <c r="F1138">
        <v>0.83</v>
      </c>
      <c r="G1138">
        <v>1019.04</v>
      </c>
      <c r="H1138" s="37">
        <v>3100</v>
      </c>
      <c r="I1138" s="37">
        <f>H1138/'Building data'!$R$6</f>
        <v>0.22276196088012531</v>
      </c>
      <c r="J1138" s="60">
        <f t="shared" si="74"/>
        <v>2.1138765768837367E-3</v>
      </c>
    </row>
    <row r="1139" spans="1:10" x14ac:dyDescent="0.25">
      <c r="G1139" s="64" t="s">
        <v>1223</v>
      </c>
      <c r="H1139" s="65">
        <f>SUM(H1129:H1138)</f>
        <v>314800</v>
      </c>
      <c r="I1139" s="65">
        <f>H1139/'Building data'!$R$6</f>
        <v>22.621117833891436</v>
      </c>
      <c r="J1139" s="66"/>
    </row>
    <row r="1142" spans="1:10" ht="18.75" customHeight="1" x14ac:dyDescent="0.25">
      <c r="A1142" s="49" t="s">
        <v>1733</v>
      </c>
      <c r="B1142" s="55" t="s">
        <v>6</v>
      </c>
      <c r="C1142" s="55"/>
      <c r="D1142" s="55"/>
      <c r="E1142" s="55"/>
      <c r="F1142" s="55"/>
      <c r="G1142" s="55"/>
      <c r="H1142" s="55"/>
      <c r="I1142" s="49"/>
      <c r="J1142" s="56"/>
    </row>
    <row r="1143" spans="1:10" ht="165" x14ac:dyDescent="0.25">
      <c r="A1143" s="57"/>
      <c r="B1143" s="57"/>
      <c r="C1143" s="58" t="s">
        <v>1734</v>
      </c>
      <c r="D1143" s="57">
        <v>136365.69</v>
      </c>
      <c r="E1143" s="57">
        <v>51.77</v>
      </c>
      <c r="F1143" s="57">
        <v>25.53</v>
      </c>
      <c r="G1143" s="57">
        <v>36000.54</v>
      </c>
      <c r="H1143" s="59">
        <v>120318</v>
      </c>
      <c r="I1143" s="37">
        <f>H1143/'Building data'!$R$6</f>
        <v>8.6458947126370695</v>
      </c>
      <c r="J1143" s="60">
        <f t="shared" ref="J1143:J1150" si="75">H1143/$H$14</f>
        <v>8.2044323218547557E-2</v>
      </c>
    </row>
    <row r="1144" spans="1:10" ht="150" x14ac:dyDescent="0.25">
      <c r="C1144" s="1" t="s">
        <v>1735</v>
      </c>
      <c r="D1144">
        <v>7652.6</v>
      </c>
      <c r="E1144">
        <v>2.91</v>
      </c>
      <c r="F1144">
        <v>1.43</v>
      </c>
      <c r="G1144">
        <v>2020.29</v>
      </c>
      <c r="H1144" s="37">
        <v>16214</v>
      </c>
      <c r="I1144" s="37">
        <f>H1144/'Building data'!$R$6</f>
        <v>1.1651169141001134</v>
      </c>
      <c r="J1144" s="60">
        <f t="shared" si="75"/>
        <v>1.1056256392771906E-2</v>
      </c>
    </row>
    <row r="1145" spans="1:10" ht="195" x14ac:dyDescent="0.25">
      <c r="C1145" s="1" t="s">
        <v>1736</v>
      </c>
      <c r="D1145">
        <v>5915.1</v>
      </c>
      <c r="E1145">
        <v>2.25</v>
      </c>
      <c r="F1145">
        <v>1.1100000000000001</v>
      </c>
      <c r="G1145">
        <v>1561.59</v>
      </c>
      <c r="H1145" s="37">
        <v>7602</v>
      </c>
      <c r="I1145" s="37">
        <f>H1145/'Building data'!$R$6</f>
        <v>0.5462698150357137</v>
      </c>
      <c r="J1145" s="60">
        <f t="shared" si="75"/>
        <v>5.183770883054893E-3</v>
      </c>
    </row>
    <row r="1146" spans="1:10" ht="225" x14ac:dyDescent="0.25">
      <c r="C1146" s="1" t="s">
        <v>1737</v>
      </c>
      <c r="D1146">
        <v>16403.05</v>
      </c>
      <c r="E1146">
        <v>6.23</v>
      </c>
      <c r="F1146">
        <v>3.07</v>
      </c>
      <c r="G1146">
        <v>4330.41</v>
      </c>
      <c r="H1146" s="37">
        <v>20085</v>
      </c>
      <c r="I1146" s="37">
        <f>H1146/'Building data'!$R$6</f>
        <v>1.4432819304120377</v>
      </c>
      <c r="J1146" s="60">
        <f t="shared" si="75"/>
        <v>1.3695874531196727E-2</v>
      </c>
    </row>
    <row r="1147" spans="1:10" ht="75" x14ac:dyDescent="0.25">
      <c r="A1147" s="61"/>
      <c r="B1147" s="61"/>
      <c r="C1147" s="62" t="s">
        <v>1738</v>
      </c>
      <c r="D1147" s="61">
        <v>39683.9</v>
      </c>
      <c r="E1147" s="61">
        <v>15.07</v>
      </c>
      <c r="F1147" s="61">
        <v>7.43</v>
      </c>
      <c r="G1147" s="61">
        <v>10476.540000000001</v>
      </c>
      <c r="H1147" s="63">
        <v>41829</v>
      </c>
      <c r="I1147" s="63">
        <f>H1147/'Building data'!$R$6</f>
        <v>3.0057774392434715</v>
      </c>
      <c r="J1147" s="60">
        <f t="shared" si="75"/>
        <v>2.8523013978861235E-2</v>
      </c>
    </row>
    <row r="1148" spans="1:10" ht="18.75" customHeight="1" x14ac:dyDescent="0.25">
      <c r="A1148" s="55" t="s">
        <v>1733</v>
      </c>
      <c r="B1148" s="55" t="s">
        <v>1220</v>
      </c>
      <c r="C1148" s="55"/>
      <c r="D1148" s="55"/>
      <c r="E1148" s="55"/>
      <c r="F1148" s="55"/>
      <c r="G1148" s="55"/>
      <c r="H1148" s="55"/>
      <c r="I1148" s="55"/>
      <c r="J1148" s="60">
        <f t="shared" si="75"/>
        <v>0</v>
      </c>
    </row>
    <row r="1149" spans="1:10" ht="390" x14ac:dyDescent="0.25">
      <c r="C1149" s="1" t="s">
        <v>1739</v>
      </c>
      <c r="D1149">
        <v>8958.33</v>
      </c>
      <c r="E1149">
        <v>3.4</v>
      </c>
      <c r="F1149">
        <v>1.68</v>
      </c>
      <c r="G1149">
        <v>2365</v>
      </c>
      <c r="H1149" s="37">
        <v>73308</v>
      </c>
      <c r="I1149" s="37">
        <f>H1149/'Building data'!$R$6</f>
        <v>5.2678173639355572</v>
      </c>
      <c r="J1149" s="60">
        <f t="shared" si="75"/>
        <v>4.9988407773610639E-2</v>
      </c>
    </row>
    <row r="1150" spans="1:10" ht="165" x14ac:dyDescent="0.25">
      <c r="C1150" s="1" t="s">
        <v>1740</v>
      </c>
      <c r="D1150">
        <v>34088.839999999997</v>
      </c>
      <c r="E1150">
        <v>12.94</v>
      </c>
      <c r="F1150">
        <v>6.38</v>
      </c>
      <c r="G1150">
        <v>8999.4500000000007</v>
      </c>
      <c r="H1150" s="37">
        <v>17917</v>
      </c>
      <c r="I1150" s="37">
        <f>H1150/'Building data'!$R$6</f>
        <v>1.2874922751900661</v>
      </c>
      <c r="J1150" s="60">
        <f t="shared" si="75"/>
        <v>1.2217524718718037E-2</v>
      </c>
    </row>
    <row r="1151" spans="1:10" x14ac:dyDescent="0.25">
      <c r="G1151" s="64" t="s">
        <v>1223</v>
      </c>
      <c r="H1151" s="65">
        <f>SUM(H1143:H1150)</f>
        <v>297273</v>
      </c>
      <c r="I1151" s="65">
        <f>H1151/'Building data'!$R$6</f>
        <v>21.361650450554031</v>
      </c>
      <c r="J1151" s="66"/>
    </row>
    <row r="1154" spans="1:10" ht="18.75" customHeight="1" x14ac:dyDescent="0.25">
      <c r="A1154" s="49" t="s">
        <v>1741</v>
      </c>
      <c r="B1154" s="55" t="s">
        <v>6</v>
      </c>
      <c r="C1154" s="55"/>
      <c r="D1154" s="55"/>
      <c r="E1154" s="55"/>
      <c r="F1154" s="55"/>
      <c r="G1154" s="55"/>
      <c r="H1154" s="55"/>
      <c r="I1154" s="49"/>
      <c r="J1154" s="56"/>
    </row>
    <row r="1155" spans="1:10" ht="180" x14ac:dyDescent="0.25">
      <c r="A1155" s="57"/>
      <c r="B1155" s="57"/>
      <c r="C1155" s="58" t="s">
        <v>1742</v>
      </c>
      <c r="D1155" s="57">
        <v>69628</v>
      </c>
      <c r="E1155" s="57">
        <v>21.74</v>
      </c>
      <c r="F1155" s="57">
        <v>15.99</v>
      </c>
      <c r="G1155" s="57">
        <v>17197.419999999998</v>
      </c>
      <c r="H1155" s="59">
        <v>61386</v>
      </c>
      <c r="I1155" s="37">
        <f>H1155/'Building data'!$R$6</f>
        <v>4.4111179776088294</v>
      </c>
      <c r="J1155" s="60">
        <f t="shared" ref="J1155:J1161" si="76">H1155/$H$14</f>
        <v>4.1858847596317764E-2</v>
      </c>
    </row>
    <row r="1156" spans="1:10" ht="120" x14ac:dyDescent="0.25">
      <c r="C1156" s="1" t="s">
        <v>1743</v>
      </c>
      <c r="D1156">
        <v>40880.22</v>
      </c>
      <c r="E1156">
        <v>12.76</v>
      </c>
      <c r="F1156">
        <v>9.39</v>
      </c>
      <c r="G1156">
        <v>10148.23</v>
      </c>
      <c r="H1156" s="37">
        <v>39969</v>
      </c>
      <c r="I1156" s="37">
        <f>H1156/'Building data'!$R$6</f>
        <v>2.8721202627153963</v>
      </c>
      <c r="J1156" s="60">
        <f t="shared" si="76"/>
        <v>2.7254688032730991E-2</v>
      </c>
    </row>
    <row r="1157" spans="1:10" ht="135" x14ac:dyDescent="0.25">
      <c r="C1157" s="1" t="s">
        <v>1744</v>
      </c>
      <c r="D1157">
        <v>12672.7</v>
      </c>
      <c r="E1157">
        <v>3.96</v>
      </c>
      <c r="F1157">
        <v>2.91</v>
      </c>
      <c r="G1157">
        <v>2752.2</v>
      </c>
      <c r="H1157" s="37">
        <v>22599</v>
      </c>
      <c r="I1157" s="37">
        <f>H1157/'Building data'!$R$6</f>
        <v>1.6239346948161135</v>
      </c>
      <c r="J1157" s="60">
        <f t="shared" si="76"/>
        <v>1.5410160245482441E-2</v>
      </c>
    </row>
    <row r="1158" spans="1:10" ht="60" x14ac:dyDescent="0.25">
      <c r="C1158" s="1" t="s">
        <v>1745</v>
      </c>
      <c r="D1158">
        <v>1072.33</v>
      </c>
      <c r="E1158">
        <v>0.33</v>
      </c>
      <c r="F1158">
        <v>0.25</v>
      </c>
      <c r="G1158">
        <v>231.21</v>
      </c>
      <c r="H1158" s="37">
        <v>2263</v>
      </c>
      <c r="I1158" s="37">
        <f>H1158/'Building data'!$R$6</f>
        <v>0.16261623144249149</v>
      </c>
      <c r="J1158" s="60">
        <f t="shared" si="76"/>
        <v>1.5431299011251279E-3</v>
      </c>
    </row>
    <row r="1159" spans="1:10" ht="90" x14ac:dyDescent="0.25">
      <c r="A1159" s="61"/>
      <c r="B1159" s="61"/>
      <c r="C1159" s="62" t="s">
        <v>1746</v>
      </c>
      <c r="D1159" s="61">
        <v>693.49</v>
      </c>
      <c r="E1159" s="61">
        <v>0.22</v>
      </c>
      <c r="F1159" s="61">
        <v>0.16</v>
      </c>
      <c r="G1159" s="61">
        <v>152.07</v>
      </c>
      <c r="H1159" s="63">
        <v>1171</v>
      </c>
      <c r="I1159" s="63">
        <f>H1159/'Building data'!$R$6</f>
        <v>8.4146534255040886E-2</v>
      </c>
      <c r="J1159" s="60">
        <f t="shared" si="76"/>
        <v>7.9849982952608252E-4</v>
      </c>
    </row>
    <row r="1160" spans="1:10" ht="18.75" customHeight="1" x14ac:dyDescent="0.25">
      <c r="A1160" s="55" t="s">
        <v>1741</v>
      </c>
      <c r="B1160" s="55" t="s">
        <v>1220</v>
      </c>
      <c r="C1160" s="55"/>
      <c r="D1160" s="55"/>
      <c r="E1160" s="55"/>
      <c r="F1160" s="55"/>
      <c r="G1160" s="55"/>
      <c r="H1160" s="55"/>
      <c r="I1160" s="55"/>
      <c r="J1160" s="60">
        <f t="shared" si="76"/>
        <v>0</v>
      </c>
    </row>
    <row r="1161" spans="1:10" x14ac:dyDescent="0.25">
      <c r="H1161" s="37"/>
      <c r="I1161" s="37">
        <f>H1161/'Building data'!$R$6</f>
        <v>0</v>
      </c>
      <c r="J1161" s="60">
        <f t="shared" si="76"/>
        <v>0</v>
      </c>
    </row>
    <row r="1162" spans="1:10" x14ac:dyDescent="0.25">
      <c r="G1162" s="64" t="s">
        <v>1223</v>
      </c>
      <c r="H1162" s="65">
        <f>SUM(H1155:H1161)</f>
        <v>127388</v>
      </c>
      <c r="I1162" s="65">
        <f>H1162/'Building data'!$R$6</f>
        <v>9.1539357008378719</v>
      </c>
      <c r="J1162" s="66"/>
    </row>
    <row r="1165" spans="1:10" ht="18.75" customHeight="1" x14ac:dyDescent="0.25">
      <c r="A1165" s="49" t="s">
        <v>1747</v>
      </c>
      <c r="B1165" s="55" t="s">
        <v>6</v>
      </c>
      <c r="C1165" s="55"/>
      <c r="D1165" s="55"/>
      <c r="E1165" s="55"/>
      <c r="F1165" s="55"/>
      <c r="G1165" s="55"/>
      <c r="H1165" s="55"/>
      <c r="I1165" s="49"/>
      <c r="J1165" s="56"/>
    </row>
    <row r="1166" spans="1:10" ht="60" x14ac:dyDescent="0.25">
      <c r="A1166" s="57"/>
      <c r="B1166" s="57"/>
      <c r="C1166" s="58" t="s">
        <v>1748</v>
      </c>
      <c r="D1166" s="57">
        <v>984.13</v>
      </c>
      <c r="E1166" s="57">
        <v>1.55</v>
      </c>
      <c r="F1166" s="57">
        <v>0.81</v>
      </c>
      <c r="G1166" s="57">
        <v>259.81</v>
      </c>
      <c r="H1166" s="59">
        <v>3583</v>
      </c>
      <c r="I1166" s="37">
        <f>H1166/'Building data'!$R$6</f>
        <v>0.25746971155919002</v>
      </c>
      <c r="J1166" s="60">
        <f t="shared" ref="J1166:J1171" si="77">H1166/$H$14</f>
        <v>2.4432321854756223E-3</v>
      </c>
    </row>
    <row r="1167" spans="1:10" ht="135" x14ac:dyDescent="0.25">
      <c r="C1167" s="1" t="s">
        <v>1749</v>
      </c>
      <c r="D1167">
        <v>3577.19</v>
      </c>
      <c r="E1167">
        <v>5.65</v>
      </c>
      <c r="F1167">
        <v>2.94</v>
      </c>
      <c r="G1167">
        <v>944.38</v>
      </c>
      <c r="H1167" s="37">
        <v>7219</v>
      </c>
      <c r="I1167" s="37">
        <f>H1167/'Building data'!$R$6</f>
        <v>0.51874793406245956</v>
      </c>
      <c r="J1167" s="60">
        <f t="shared" si="77"/>
        <v>4.922604841459257E-3</v>
      </c>
    </row>
    <row r="1168" spans="1:10" ht="150" x14ac:dyDescent="0.25">
      <c r="C1168" s="1" t="s">
        <v>1750</v>
      </c>
      <c r="D1168">
        <v>377.09</v>
      </c>
      <c r="E1168">
        <v>0.6</v>
      </c>
      <c r="F1168">
        <v>0.31</v>
      </c>
      <c r="G1168">
        <v>99.55</v>
      </c>
      <c r="H1168" s="37">
        <v>679</v>
      </c>
      <c r="I1168" s="37">
        <f>H1168/'Building data'!$R$6</f>
        <v>4.8792055302453251E-2</v>
      </c>
      <c r="J1168" s="60">
        <f t="shared" si="77"/>
        <v>4.6300715990453458E-4</v>
      </c>
    </row>
    <row r="1169" spans="1:10" ht="180" x14ac:dyDescent="0.25">
      <c r="A1169" s="61"/>
      <c r="B1169" s="61"/>
      <c r="C1169" s="62" t="s">
        <v>1751</v>
      </c>
      <c r="D1169" s="61">
        <v>24724.05</v>
      </c>
      <c r="E1169" s="61">
        <v>39.03</v>
      </c>
      <c r="F1169" s="61">
        <v>20.3</v>
      </c>
      <c r="G1169" s="61">
        <v>6527.15</v>
      </c>
      <c r="H1169" s="63">
        <v>30819</v>
      </c>
      <c r="I1169" s="63">
        <f>H1169/'Building data'!$R$6</f>
        <v>2.2146131846337362</v>
      </c>
      <c r="J1169" s="60">
        <f t="shared" si="77"/>
        <v>2.1015342652574157E-2</v>
      </c>
    </row>
    <row r="1170" spans="1:10" ht="18.75" customHeight="1" x14ac:dyDescent="0.25">
      <c r="A1170" s="55" t="s">
        <v>1747</v>
      </c>
      <c r="B1170" s="55" t="s">
        <v>1220</v>
      </c>
      <c r="C1170" s="55"/>
      <c r="D1170" s="55"/>
      <c r="E1170" s="55"/>
      <c r="F1170" s="55"/>
      <c r="G1170" s="55"/>
      <c r="H1170" s="55"/>
      <c r="I1170" s="55"/>
      <c r="J1170" s="60">
        <f t="shared" si="77"/>
        <v>0</v>
      </c>
    </row>
    <row r="1171" spans="1:10" x14ac:dyDescent="0.25">
      <c r="H1171" s="37"/>
      <c r="I1171" s="37">
        <f>H1171/'Building data'!$R$6</f>
        <v>0</v>
      </c>
      <c r="J1171" s="60">
        <f t="shared" si="77"/>
        <v>0</v>
      </c>
    </row>
    <row r="1172" spans="1:10" x14ac:dyDescent="0.25">
      <c r="G1172" s="64" t="s">
        <v>1223</v>
      </c>
      <c r="H1172" s="65">
        <f>SUM(H1166:H1171)</f>
        <v>42300</v>
      </c>
      <c r="I1172" s="65">
        <f>H1172/'Building data'!$R$6</f>
        <v>3.0396228855578391</v>
      </c>
      <c r="J1172" s="66"/>
    </row>
    <row r="1175" spans="1:10" ht="18.75" customHeight="1" x14ac:dyDescent="0.25">
      <c r="A1175" s="49" t="s">
        <v>1752</v>
      </c>
      <c r="B1175" s="55" t="s">
        <v>6</v>
      </c>
      <c r="C1175" s="55"/>
      <c r="D1175" s="55"/>
      <c r="E1175" s="55"/>
      <c r="F1175" s="55"/>
      <c r="G1175" s="55"/>
      <c r="H1175" s="55"/>
      <c r="I1175" s="49"/>
      <c r="J1175" s="56"/>
    </row>
    <row r="1176" spans="1:10" ht="75" x14ac:dyDescent="0.25">
      <c r="A1176" s="57"/>
      <c r="B1176" s="57"/>
      <c r="C1176" s="58" t="s">
        <v>1753</v>
      </c>
      <c r="D1176" s="57">
        <v>68130.850000000006</v>
      </c>
      <c r="E1176" s="57">
        <v>62</v>
      </c>
      <c r="F1176" s="57">
        <v>25.47</v>
      </c>
      <c r="G1176" s="57">
        <v>17986.55</v>
      </c>
      <c r="H1176" s="59">
        <v>52230</v>
      </c>
      <c r="I1176" s="37">
        <f>H1176/'Building data'!$R$6</f>
        <v>3.753179747344821</v>
      </c>
      <c r="J1176" s="60">
        <f t="shared" ref="J1176:J1182" si="78">H1176/$H$14</f>
        <v>3.5615410842141156E-2</v>
      </c>
    </row>
    <row r="1177" spans="1:10" ht="180" x14ac:dyDescent="0.25">
      <c r="C1177" s="1" t="s">
        <v>1754</v>
      </c>
      <c r="D1177">
        <v>29057.119999999999</v>
      </c>
      <c r="E1177">
        <v>26.44</v>
      </c>
      <c r="F1177">
        <v>10.86</v>
      </c>
      <c r="G1177">
        <v>7671.08</v>
      </c>
      <c r="H1177" s="37">
        <v>4886</v>
      </c>
      <c r="I1177" s="37">
        <f>H1177/'Building data'!$R$6</f>
        <v>0.35110159382590073</v>
      </c>
      <c r="J1177" s="60">
        <f t="shared" si="78"/>
        <v>3.3317422434367542E-3</v>
      </c>
    </row>
    <row r="1178" spans="1:10" ht="195" x14ac:dyDescent="0.25">
      <c r="C1178" s="1" t="s">
        <v>1755</v>
      </c>
      <c r="D1178">
        <v>16263.04</v>
      </c>
      <c r="E1178">
        <v>14.8</v>
      </c>
      <c r="F1178">
        <v>6.08</v>
      </c>
      <c r="G1178">
        <v>4293.4399999999996</v>
      </c>
      <c r="H1178" s="37">
        <v>20931</v>
      </c>
      <c r="I1178" s="37">
        <f>H1178/'Building data'!$R$6</f>
        <v>1.5040743881231944</v>
      </c>
      <c r="J1178" s="60">
        <f t="shared" si="78"/>
        <v>1.4272758267984999E-2</v>
      </c>
    </row>
    <row r="1179" spans="1:10" ht="270" x14ac:dyDescent="0.25">
      <c r="A1179" s="61"/>
      <c r="B1179" s="61"/>
      <c r="C1179" s="62" t="s">
        <v>1756</v>
      </c>
      <c r="D1179" s="61">
        <v>4508.12</v>
      </c>
      <c r="E1179" s="61">
        <v>4.0999999999999996</v>
      </c>
      <c r="F1179" s="61">
        <v>1.69</v>
      </c>
      <c r="G1179" s="61">
        <v>1190.1400000000001</v>
      </c>
      <c r="H1179" s="63">
        <v>5008</v>
      </c>
      <c r="I1179" s="63">
        <f>H1179/'Building data'!$R$6</f>
        <v>0.35986835486698954</v>
      </c>
      <c r="J1179" s="60">
        <f t="shared" si="78"/>
        <v>3.4149335151721786E-3</v>
      </c>
    </row>
    <row r="1180" spans="1:10" ht="18.75" customHeight="1" x14ac:dyDescent="0.25">
      <c r="A1180" s="55" t="s">
        <v>1752</v>
      </c>
      <c r="B1180" s="55" t="s">
        <v>1220</v>
      </c>
      <c r="C1180" s="55"/>
      <c r="D1180" s="55"/>
      <c r="E1180" s="55"/>
      <c r="F1180" s="55"/>
      <c r="G1180" s="55"/>
      <c r="H1180" s="55"/>
      <c r="I1180" s="55"/>
      <c r="J1180" s="60">
        <f t="shared" si="78"/>
        <v>0</v>
      </c>
    </row>
    <row r="1181" spans="1:10" ht="195" x14ac:dyDescent="0.25">
      <c r="C1181" s="1" t="s">
        <v>1757</v>
      </c>
      <c r="D1181">
        <v>12822.76</v>
      </c>
      <c r="E1181">
        <v>11.67</v>
      </c>
      <c r="F1181">
        <v>4.79</v>
      </c>
      <c r="G1181">
        <v>3385.21</v>
      </c>
      <c r="H1181" s="37">
        <v>30769</v>
      </c>
      <c r="I1181" s="37">
        <f>H1181/'Building data'!$R$6</f>
        <v>2.2110202497808307</v>
      </c>
      <c r="J1181" s="60">
        <f t="shared" si="78"/>
        <v>2.0981247869076031E-2</v>
      </c>
    </row>
    <row r="1182" spans="1:10" ht="105" x14ac:dyDescent="0.25">
      <c r="C1182" s="1" t="s">
        <v>1758</v>
      </c>
      <c r="D1182">
        <v>5149.09</v>
      </c>
      <c r="E1182">
        <v>4.6900000000000004</v>
      </c>
      <c r="F1182">
        <v>1.92</v>
      </c>
      <c r="G1182">
        <v>1359.36</v>
      </c>
      <c r="H1182" s="37">
        <v>482</v>
      </c>
      <c r="I1182" s="37">
        <f>H1182/'Building data'!$R$6</f>
        <v>3.4635891982006582E-2</v>
      </c>
      <c r="J1182" s="60">
        <f t="shared" si="78"/>
        <v>3.2867371292192297E-4</v>
      </c>
    </row>
    <row r="1183" spans="1:10" x14ac:dyDescent="0.25">
      <c r="G1183" s="64" t="s">
        <v>1223</v>
      </c>
      <c r="H1183" s="65">
        <f>SUM(H1176:H1182)</f>
        <v>114306</v>
      </c>
      <c r="I1183" s="65">
        <f>H1183/'Building data'!$R$6</f>
        <v>8.2138802259237433</v>
      </c>
      <c r="J1183" s="66"/>
    </row>
    <row r="1186" spans="1:10" ht="18.75" customHeight="1" x14ac:dyDescent="0.25">
      <c r="A1186" s="49" t="s">
        <v>1759</v>
      </c>
      <c r="B1186" s="55" t="s">
        <v>6</v>
      </c>
      <c r="C1186" s="55"/>
      <c r="D1186" s="55"/>
      <c r="E1186" s="55"/>
      <c r="F1186" s="55"/>
      <c r="G1186" s="55"/>
      <c r="H1186" s="55"/>
      <c r="I1186" s="49"/>
      <c r="J1186" s="56"/>
    </row>
    <row r="1187" spans="1:10" ht="270" x14ac:dyDescent="0.25">
      <c r="A1187" s="57"/>
      <c r="B1187" s="57"/>
      <c r="C1187" s="58" t="s">
        <v>1760</v>
      </c>
      <c r="D1187" s="57">
        <v>260943.25</v>
      </c>
      <c r="E1187" s="57">
        <v>43.01</v>
      </c>
      <c r="F1187" s="57">
        <v>20.76</v>
      </c>
      <c r="G1187" s="57">
        <v>68889.009999999995</v>
      </c>
      <c r="H1187" s="59">
        <v>323405</v>
      </c>
      <c r="I1187" s="37">
        <f>H1187/'Building data'!$R$6</f>
        <v>23.239461922076426</v>
      </c>
      <c r="J1187" s="60">
        <f t="shared" ref="J1187:J1195" si="79">H1187/$H$14</f>
        <v>0.22052846914422095</v>
      </c>
    </row>
    <row r="1188" spans="1:10" ht="330" x14ac:dyDescent="0.25">
      <c r="C1188" s="1" t="s">
        <v>1761</v>
      </c>
      <c r="D1188">
        <v>81125.259999999995</v>
      </c>
      <c r="E1188">
        <v>13.37</v>
      </c>
      <c r="F1188">
        <v>6.45</v>
      </c>
      <c r="G1188">
        <v>21417.06</v>
      </c>
      <c r="H1188" s="37">
        <v>31436</v>
      </c>
      <c r="I1188" s="37">
        <f>H1188/'Building data'!$R$6</f>
        <v>2.258950000718587</v>
      </c>
      <c r="J1188" s="60">
        <f t="shared" si="79"/>
        <v>2.1436072280941017E-2</v>
      </c>
    </row>
    <row r="1189" spans="1:10" ht="330" x14ac:dyDescent="0.25">
      <c r="C1189" s="1" t="s">
        <v>1762</v>
      </c>
      <c r="D1189">
        <v>36876.99</v>
      </c>
      <c r="E1189">
        <v>6.08</v>
      </c>
      <c r="F1189">
        <v>2.93</v>
      </c>
      <c r="G1189">
        <v>9735.5300000000007</v>
      </c>
      <c r="H1189" s="37">
        <v>85805</v>
      </c>
      <c r="I1189" s="37">
        <f>H1189/'Building data'!$R$6</f>
        <v>6.1658355010706947</v>
      </c>
      <c r="J1189" s="60">
        <f t="shared" si="79"/>
        <v>5.8510057961131949E-2</v>
      </c>
    </row>
    <row r="1190" spans="1:10" ht="210" x14ac:dyDescent="0.25">
      <c r="C1190" s="1" t="s">
        <v>1763</v>
      </c>
      <c r="D1190">
        <v>16049.46</v>
      </c>
      <c r="E1190">
        <v>2.65</v>
      </c>
      <c r="F1190">
        <v>1.28</v>
      </c>
      <c r="G1190">
        <v>4237.0600000000004</v>
      </c>
      <c r="H1190" s="37">
        <v>23849</v>
      </c>
      <c r="I1190" s="37">
        <f>H1190/'Building data'!$R$6</f>
        <v>1.7137580661387446</v>
      </c>
      <c r="J1190" s="60">
        <f t="shared" si="79"/>
        <v>1.6262529832935562E-2</v>
      </c>
    </row>
    <row r="1191" spans="1:10" ht="255" x14ac:dyDescent="0.25">
      <c r="C1191" s="1" t="s">
        <v>1764</v>
      </c>
      <c r="D1191">
        <v>8992.94</v>
      </c>
      <c r="E1191">
        <v>1.48</v>
      </c>
      <c r="F1191">
        <v>0.72</v>
      </c>
      <c r="G1191">
        <v>2374.14</v>
      </c>
      <c r="H1191" s="37">
        <v>13460</v>
      </c>
      <c r="I1191" s="37">
        <f>H1191/'Building data'!$R$6</f>
        <v>0.96721806240209252</v>
      </c>
      <c r="J1191" s="60">
        <f t="shared" si="79"/>
        <v>9.1783157176951926E-3</v>
      </c>
    </row>
    <row r="1192" spans="1:10" ht="90" x14ac:dyDescent="0.25">
      <c r="A1192" s="61"/>
      <c r="B1192" s="61"/>
      <c r="C1192" s="62" t="s">
        <v>1765</v>
      </c>
      <c r="D1192" s="61">
        <v>6572.4</v>
      </c>
      <c r="E1192" s="61">
        <v>1.08</v>
      </c>
      <c r="F1192" s="61">
        <v>0.52</v>
      </c>
      <c r="G1192" s="61">
        <v>1735.11</v>
      </c>
      <c r="H1192" s="63">
        <v>16623</v>
      </c>
      <c r="I1192" s="63">
        <f>H1192/'Building data'!$R$6</f>
        <v>1.1945071211968783</v>
      </c>
      <c r="J1192" s="60">
        <f t="shared" si="79"/>
        <v>1.1335151721786566E-2</v>
      </c>
    </row>
    <row r="1193" spans="1:10" ht="18.75" customHeight="1" x14ac:dyDescent="0.25">
      <c r="A1193" s="55" t="s">
        <v>1759</v>
      </c>
      <c r="B1193" s="55" t="s">
        <v>1220</v>
      </c>
      <c r="C1193" s="55"/>
      <c r="D1193" s="55"/>
      <c r="E1193" s="55"/>
      <c r="F1193" s="55"/>
      <c r="G1193" s="55"/>
      <c r="H1193" s="55"/>
      <c r="I1193" s="55"/>
      <c r="J1193" s="60">
        <f t="shared" si="79"/>
        <v>0</v>
      </c>
    </row>
    <row r="1194" spans="1:10" ht="330" x14ac:dyDescent="0.25">
      <c r="C1194" s="1" t="s">
        <v>1766</v>
      </c>
      <c r="D1194">
        <v>31992.799999999999</v>
      </c>
      <c r="E1194">
        <v>5.27</v>
      </c>
      <c r="F1194">
        <v>2.54</v>
      </c>
      <c r="G1194">
        <v>8446.1</v>
      </c>
      <c r="H1194" s="37">
        <v>169884</v>
      </c>
      <c r="I1194" s="37">
        <f>H1194/'Building data'!$R$6</f>
        <v>12.2076428910191</v>
      </c>
      <c r="J1194" s="60">
        <f t="shared" si="79"/>
        <v>0.11584316399590863</v>
      </c>
    </row>
    <row r="1195" spans="1:10" ht="195" x14ac:dyDescent="0.25">
      <c r="C1195" s="1" t="s">
        <v>1767</v>
      </c>
      <c r="D1195">
        <v>162670.41</v>
      </c>
      <c r="E1195">
        <v>26.82</v>
      </c>
      <c r="F1195">
        <v>12.94</v>
      </c>
      <c r="G1195">
        <v>42944.99</v>
      </c>
      <c r="H1195" s="37">
        <v>36404</v>
      </c>
      <c r="I1195" s="37">
        <f>H1195/'Building data'!$R$6</f>
        <v>2.6159440077032521</v>
      </c>
      <c r="J1195" s="60">
        <f t="shared" si="79"/>
        <v>2.4823729969314694E-2</v>
      </c>
    </row>
    <row r="1196" spans="1:10" x14ac:dyDescent="0.25">
      <c r="G1196" s="64" t="s">
        <v>1223</v>
      </c>
      <c r="H1196" s="65">
        <f>SUM(H1187:H1195)</f>
        <v>700866</v>
      </c>
      <c r="I1196" s="65">
        <f>H1196/'Building data'!$R$6</f>
        <v>50.363317572325776</v>
      </c>
      <c r="J1196" s="66"/>
    </row>
    <row r="1199" spans="1:10" ht="18.75" customHeight="1" x14ac:dyDescent="0.25">
      <c r="A1199" s="49" t="s">
        <v>1768</v>
      </c>
      <c r="B1199" s="55" t="s">
        <v>6</v>
      </c>
      <c r="C1199" s="55"/>
      <c r="D1199" s="55"/>
      <c r="E1199" s="55"/>
      <c r="F1199" s="55"/>
      <c r="G1199" s="55"/>
      <c r="H1199" s="55"/>
      <c r="I1199" s="49"/>
      <c r="J1199" s="56"/>
    </row>
    <row r="1200" spans="1:10" ht="75" x14ac:dyDescent="0.25">
      <c r="A1200" s="57"/>
      <c r="B1200" s="57"/>
      <c r="C1200" s="58" t="s">
        <v>1769</v>
      </c>
      <c r="D1200" s="57">
        <v>4119.0600000000004</v>
      </c>
      <c r="E1200" s="57">
        <v>1.07</v>
      </c>
      <c r="F1200" s="57">
        <v>0.51</v>
      </c>
      <c r="G1200" s="57">
        <v>1087.43</v>
      </c>
      <c r="H1200" s="59">
        <v>5722</v>
      </c>
      <c r="I1200" s="37">
        <f>H1200/'Building data'!$R$6</f>
        <v>0.41117546456647647</v>
      </c>
      <c r="J1200" s="60">
        <f t="shared" ref="J1200:J1209" si="80">H1200/$H$14</f>
        <v>3.9018070235254006E-3</v>
      </c>
    </row>
    <row r="1201" spans="1:10" ht="135" x14ac:dyDescent="0.25">
      <c r="C1201" s="1" t="s">
        <v>1770</v>
      </c>
      <c r="D1201">
        <v>40616.160000000003</v>
      </c>
      <c r="E1201">
        <v>10.52</v>
      </c>
      <c r="F1201">
        <v>5.01</v>
      </c>
      <c r="G1201">
        <v>10722.67</v>
      </c>
      <c r="H1201" s="37">
        <v>32065</v>
      </c>
      <c r="I1201" s="37">
        <f>H1201/'Building data'!$R$6</f>
        <v>2.3041491211681349</v>
      </c>
      <c r="J1201" s="60">
        <f t="shared" si="80"/>
        <v>2.1864984657347427E-2</v>
      </c>
    </row>
    <row r="1202" spans="1:10" ht="315" x14ac:dyDescent="0.25">
      <c r="C1202" s="1" t="s">
        <v>1771</v>
      </c>
      <c r="D1202">
        <v>9643.58</v>
      </c>
      <c r="E1202">
        <v>2.5</v>
      </c>
      <c r="F1202">
        <v>1.19</v>
      </c>
      <c r="G1202">
        <v>2545.91</v>
      </c>
      <c r="H1202" s="37">
        <v>37710</v>
      </c>
      <c r="I1202" s="37">
        <f>H1202/'Building data'!$R$6</f>
        <v>2.7097914660611373</v>
      </c>
      <c r="J1202" s="60">
        <f t="shared" si="80"/>
        <v>2.5714285714285714E-2</v>
      </c>
    </row>
    <row r="1203" spans="1:10" ht="210" x14ac:dyDescent="0.25">
      <c r="C1203" s="1" t="s">
        <v>1772</v>
      </c>
      <c r="D1203">
        <v>179845.9</v>
      </c>
      <c r="E1203">
        <v>46.57</v>
      </c>
      <c r="F1203">
        <v>22.18</v>
      </c>
      <c r="G1203">
        <v>47479.32</v>
      </c>
      <c r="H1203" s="37">
        <v>202998</v>
      </c>
      <c r="I1203" s="37">
        <f>H1203/'Building data'!$R$6</f>
        <v>14.587171785401186</v>
      </c>
      <c r="J1203" s="60">
        <f t="shared" si="80"/>
        <v>0.13842345721104671</v>
      </c>
    </row>
    <row r="1204" spans="1:10" ht="135" x14ac:dyDescent="0.25">
      <c r="A1204" s="61"/>
      <c r="B1204" s="61"/>
      <c r="C1204" s="62" t="s">
        <v>1773</v>
      </c>
      <c r="D1204" s="61">
        <v>29123.82</v>
      </c>
      <c r="E1204" s="61">
        <v>7.54</v>
      </c>
      <c r="F1204" s="61">
        <v>3.59</v>
      </c>
      <c r="G1204" s="61">
        <v>7688.69</v>
      </c>
      <c r="H1204" s="63">
        <v>7325</v>
      </c>
      <c r="I1204" s="63">
        <f>H1204/'Building data'!$R$6</f>
        <v>0.52636495595061872</v>
      </c>
      <c r="J1204" s="60">
        <f t="shared" si="80"/>
        <v>4.9948857824752809E-3</v>
      </c>
    </row>
    <row r="1205" spans="1:10" ht="18.75" customHeight="1" x14ac:dyDescent="0.25">
      <c r="A1205" s="55" t="s">
        <v>1768</v>
      </c>
      <c r="B1205" s="55" t="s">
        <v>1220</v>
      </c>
      <c r="C1205" s="55"/>
      <c r="D1205" s="55"/>
      <c r="E1205" s="55"/>
      <c r="F1205" s="55"/>
      <c r="G1205" s="55"/>
      <c r="H1205" s="55"/>
      <c r="I1205" s="55"/>
      <c r="J1205" s="60">
        <f t="shared" si="80"/>
        <v>0</v>
      </c>
    </row>
    <row r="1206" spans="1:10" ht="135" x14ac:dyDescent="0.25">
      <c r="C1206" s="1" t="s">
        <v>1774</v>
      </c>
      <c r="D1206">
        <v>3552.77</v>
      </c>
      <c r="E1206">
        <v>0.92</v>
      </c>
      <c r="F1206">
        <v>0.44</v>
      </c>
      <c r="G1206">
        <v>937.93</v>
      </c>
      <c r="H1206" s="37">
        <v>2500</v>
      </c>
      <c r="I1206" s="37">
        <f>H1206/'Building data'!$R$6</f>
        <v>0.17964674264526234</v>
      </c>
      <c r="J1206" s="60">
        <f t="shared" si="80"/>
        <v>1.7047391749062393E-3</v>
      </c>
    </row>
    <row r="1207" spans="1:10" ht="390" x14ac:dyDescent="0.25">
      <c r="C1207" s="1" t="s">
        <v>1775</v>
      </c>
      <c r="D1207">
        <v>10851.41</v>
      </c>
      <c r="E1207">
        <v>2.81</v>
      </c>
      <c r="F1207">
        <v>1.34</v>
      </c>
      <c r="G1207">
        <v>2864.77</v>
      </c>
      <c r="H1207" s="37">
        <v>107471</v>
      </c>
      <c r="I1207" s="37">
        <f>H1207/'Building data'!$R$6</f>
        <v>7.7227260315315958</v>
      </c>
      <c r="J1207" s="60">
        <f t="shared" si="80"/>
        <v>7.328400954653938E-2</v>
      </c>
    </row>
    <row r="1208" spans="1:10" ht="195" x14ac:dyDescent="0.25">
      <c r="C1208" s="1" t="s">
        <v>1776</v>
      </c>
      <c r="D1208">
        <v>11507.9</v>
      </c>
      <c r="E1208">
        <v>2.98</v>
      </c>
      <c r="F1208">
        <v>1.42</v>
      </c>
      <c r="G1208">
        <v>3038.09</v>
      </c>
      <c r="H1208" s="37">
        <v>2250</v>
      </c>
      <c r="I1208" s="37">
        <f>H1208/'Building data'!$R$6</f>
        <v>0.16168206838073612</v>
      </c>
      <c r="J1208" s="60">
        <f t="shared" si="80"/>
        <v>1.5342652574156155E-3</v>
      </c>
    </row>
    <row r="1209" spans="1:10" ht="195" x14ac:dyDescent="0.25">
      <c r="C1209" s="1" t="s">
        <v>1777</v>
      </c>
      <c r="D1209">
        <v>42942.22</v>
      </c>
      <c r="E1209">
        <v>11.12</v>
      </c>
      <c r="F1209">
        <v>5.3</v>
      </c>
      <c r="G1209">
        <v>11336.74</v>
      </c>
      <c r="H1209" s="37">
        <v>4400</v>
      </c>
      <c r="I1209" s="37">
        <f>H1209/'Building data'!$R$6</f>
        <v>0.31617826705566171</v>
      </c>
      <c r="J1209" s="60">
        <f t="shared" si="80"/>
        <v>3.0003409478349813E-3</v>
      </c>
    </row>
    <row r="1210" spans="1:10" x14ac:dyDescent="0.25">
      <c r="G1210" s="64" t="s">
        <v>1223</v>
      </c>
      <c r="H1210" s="65">
        <f>SUM(H1200:H1209)</f>
        <v>402441</v>
      </c>
      <c r="I1210" s="65">
        <f>H1210/'Building data'!$R$6</f>
        <v>28.91888590276081</v>
      </c>
      <c r="J1210" s="66"/>
    </row>
    <row r="1213" spans="1:10" ht="18.75" customHeight="1" x14ac:dyDescent="0.25">
      <c r="A1213" s="49" t="s">
        <v>1778</v>
      </c>
      <c r="B1213" s="55" t="s">
        <v>6</v>
      </c>
      <c r="C1213" s="55"/>
      <c r="D1213" s="55"/>
      <c r="E1213" s="55"/>
      <c r="F1213" s="55"/>
      <c r="G1213" s="55"/>
      <c r="H1213" s="55"/>
      <c r="I1213" s="49"/>
      <c r="J1213" s="56"/>
    </row>
    <row r="1214" spans="1:10" ht="210" x14ac:dyDescent="0.25">
      <c r="A1214" s="57"/>
      <c r="B1214" s="57"/>
      <c r="C1214" s="58" t="s">
        <v>1779</v>
      </c>
      <c r="D1214" s="57">
        <v>93911.47</v>
      </c>
      <c r="E1214" s="57">
        <v>79.31</v>
      </c>
      <c r="F1214" s="57">
        <v>36.96</v>
      </c>
      <c r="G1214" s="57">
        <v>24792.63</v>
      </c>
      <c r="H1214" s="59">
        <v>115751</v>
      </c>
      <c r="I1214" s="37">
        <f>H1214/'Building data'!$R$6</f>
        <v>8.3177160431727053</v>
      </c>
      <c r="J1214" s="60">
        <f t="shared" ref="J1214:J1220" si="81">H1214/$H$14</f>
        <v>7.8930105693828842E-2</v>
      </c>
    </row>
    <row r="1215" spans="1:10" ht="180" x14ac:dyDescent="0.25">
      <c r="C1215" s="1" t="s">
        <v>1780</v>
      </c>
      <c r="D1215">
        <v>30192.48</v>
      </c>
      <c r="E1215">
        <v>25.5</v>
      </c>
      <c r="F1215">
        <v>11.88</v>
      </c>
      <c r="G1215">
        <v>7970.82</v>
      </c>
      <c r="H1215" s="37">
        <v>7490</v>
      </c>
      <c r="I1215" s="37">
        <f>H1215/'Building data'!$R$6</f>
        <v>0.53822164096520597</v>
      </c>
      <c r="J1215" s="60">
        <f t="shared" si="81"/>
        <v>5.1073985680190927E-3</v>
      </c>
    </row>
    <row r="1216" spans="1:10" ht="210" x14ac:dyDescent="0.25">
      <c r="C1216" s="1" t="s">
        <v>1781</v>
      </c>
      <c r="D1216">
        <v>4755.91</v>
      </c>
      <c r="E1216">
        <v>4.0199999999999996</v>
      </c>
      <c r="F1216">
        <v>1.87</v>
      </c>
      <c r="G1216">
        <v>1255.56</v>
      </c>
      <c r="H1216" s="37">
        <v>6396</v>
      </c>
      <c r="I1216" s="37">
        <f>H1216/'Building data'!$R$6</f>
        <v>0.45960822638363918</v>
      </c>
      <c r="J1216" s="60">
        <f t="shared" si="81"/>
        <v>4.3614047050801229E-3</v>
      </c>
    </row>
    <row r="1217" spans="1:10" ht="120" x14ac:dyDescent="0.25">
      <c r="A1217" s="61"/>
      <c r="B1217" s="61"/>
      <c r="C1217" s="62" t="s">
        <v>1782</v>
      </c>
      <c r="D1217" s="61">
        <v>3282.63</v>
      </c>
      <c r="E1217" s="61">
        <v>2.77</v>
      </c>
      <c r="F1217" s="61">
        <v>1.29</v>
      </c>
      <c r="G1217" s="61">
        <v>866.61</v>
      </c>
      <c r="H1217" s="63">
        <v>4192</v>
      </c>
      <c r="I1217" s="63">
        <f>H1217/'Building data'!$R$6</f>
        <v>0.3012316580675759</v>
      </c>
      <c r="J1217" s="60">
        <f t="shared" si="81"/>
        <v>2.858506648482782E-3</v>
      </c>
    </row>
    <row r="1218" spans="1:10" ht="18.75" customHeight="1" x14ac:dyDescent="0.25">
      <c r="A1218" s="55" t="s">
        <v>1778</v>
      </c>
      <c r="B1218" s="55" t="s">
        <v>1220</v>
      </c>
      <c r="C1218" s="55"/>
      <c r="D1218" s="55"/>
      <c r="E1218" s="55"/>
      <c r="F1218" s="55"/>
      <c r="G1218" s="55"/>
      <c r="H1218" s="55"/>
      <c r="I1218" s="55"/>
      <c r="J1218" s="60">
        <f t="shared" si="81"/>
        <v>0</v>
      </c>
    </row>
    <row r="1219" spans="1:10" ht="105" x14ac:dyDescent="0.25">
      <c r="C1219" s="1" t="s">
        <v>1783</v>
      </c>
      <c r="D1219">
        <v>3435.26</v>
      </c>
      <c r="E1219">
        <v>2.9</v>
      </c>
      <c r="F1219">
        <v>1.35</v>
      </c>
      <c r="G1219">
        <v>906.91</v>
      </c>
      <c r="H1219" s="37">
        <v>1456</v>
      </c>
      <c r="I1219" s="37">
        <f>H1219/'Building data'!$R$6</f>
        <v>0.10462626291660079</v>
      </c>
      <c r="J1219" s="60">
        <f t="shared" si="81"/>
        <v>9.9284009546539388E-4</v>
      </c>
    </row>
    <row r="1220" spans="1:10" ht="120" x14ac:dyDescent="0.25">
      <c r="C1220" s="1" t="s">
        <v>1784</v>
      </c>
      <c r="D1220">
        <v>1998.65</v>
      </c>
      <c r="E1220">
        <v>1.69</v>
      </c>
      <c r="F1220">
        <v>0.79</v>
      </c>
      <c r="G1220">
        <v>527.65</v>
      </c>
      <c r="H1220" s="37">
        <v>1456</v>
      </c>
      <c r="I1220" s="37">
        <f>H1220/'Building data'!$R$6</f>
        <v>0.10462626291660079</v>
      </c>
      <c r="J1220" s="60">
        <f t="shared" si="81"/>
        <v>9.9284009546539388E-4</v>
      </c>
    </row>
    <row r="1221" spans="1:10" x14ac:dyDescent="0.25">
      <c r="G1221" s="64" t="s">
        <v>1223</v>
      </c>
      <c r="H1221" s="65">
        <f>SUM(H1214:H1220)</f>
        <v>136741</v>
      </c>
      <c r="I1221" s="65">
        <f>H1221/'Building data'!$R$6</f>
        <v>9.8260300944223271</v>
      </c>
      <c r="J1221" s="66"/>
    </row>
    <row r="1224" spans="1:10" ht="18.75" customHeight="1" x14ac:dyDescent="0.25">
      <c r="A1224" s="49" t="s">
        <v>1785</v>
      </c>
      <c r="B1224" s="55" t="s">
        <v>6</v>
      </c>
      <c r="C1224" s="55"/>
      <c r="D1224" s="55"/>
      <c r="E1224" s="55"/>
      <c r="F1224" s="55"/>
      <c r="G1224" s="55"/>
      <c r="H1224" s="55"/>
      <c r="I1224" s="49"/>
      <c r="J1224" s="56"/>
    </row>
    <row r="1225" spans="1:10" ht="90" x14ac:dyDescent="0.25">
      <c r="A1225" s="57"/>
      <c r="B1225" s="57"/>
      <c r="C1225" s="58" t="s">
        <v>1786</v>
      </c>
      <c r="D1225" s="57">
        <v>1778.7</v>
      </c>
      <c r="E1225" s="57">
        <v>2.23</v>
      </c>
      <c r="F1225" s="57">
        <v>1.36</v>
      </c>
      <c r="G1225" s="57">
        <v>405.54</v>
      </c>
      <c r="H1225" s="59">
        <v>1511</v>
      </c>
      <c r="I1225" s="37">
        <f>H1225/'Building data'!$R$6</f>
        <v>0.10857849125479656</v>
      </c>
      <c r="J1225" s="60">
        <f t="shared" ref="J1225:J1230" si="82">H1225/$H$14</f>
        <v>1.0303443573133311E-3</v>
      </c>
    </row>
    <row r="1226" spans="1:10" ht="165" x14ac:dyDescent="0.25">
      <c r="C1226" s="1" t="s">
        <v>1787</v>
      </c>
      <c r="D1226">
        <v>7734.38</v>
      </c>
      <c r="E1226">
        <v>9.6999999999999993</v>
      </c>
      <c r="F1226">
        <v>5.93</v>
      </c>
      <c r="G1226">
        <v>1763.44</v>
      </c>
      <c r="H1226" s="37">
        <v>2130</v>
      </c>
      <c r="I1226" s="37">
        <f>H1226/'Building data'!$R$6</f>
        <v>0.15305902473376351</v>
      </c>
      <c r="J1226" s="60">
        <f t="shared" si="82"/>
        <v>1.452437777020116E-3</v>
      </c>
    </row>
    <row r="1227" spans="1:10" ht="120" x14ac:dyDescent="0.25">
      <c r="C1227" s="1" t="s">
        <v>1788</v>
      </c>
      <c r="D1227">
        <v>1959.38</v>
      </c>
      <c r="E1227">
        <v>2.46</v>
      </c>
      <c r="F1227">
        <v>1.5</v>
      </c>
      <c r="G1227">
        <v>446.74</v>
      </c>
      <c r="H1227" s="37">
        <v>3153</v>
      </c>
      <c r="I1227" s="37">
        <f>H1227/'Building data'!$R$6</f>
        <v>0.22657047182420487</v>
      </c>
      <c r="J1227" s="60">
        <f t="shared" si="82"/>
        <v>2.1500170473917491E-3</v>
      </c>
    </row>
    <row r="1228" spans="1:10" ht="90" x14ac:dyDescent="0.25">
      <c r="A1228" s="61"/>
      <c r="B1228" s="61"/>
      <c r="C1228" s="62" t="s">
        <v>1789</v>
      </c>
      <c r="D1228" s="61">
        <v>1082.3</v>
      </c>
      <c r="E1228" s="61">
        <v>1.36</v>
      </c>
      <c r="F1228" s="61">
        <v>0.83</v>
      </c>
      <c r="G1228" s="61">
        <v>246.76</v>
      </c>
      <c r="H1228" s="63">
        <v>2773</v>
      </c>
      <c r="I1228" s="63">
        <f>H1228/'Building data'!$R$6</f>
        <v>0.19926416694212498</v>
      </c>
      <c r="J1228" s="60">
        <f t="shared" si="82"/>
        <v>1.8908966928060007E-3</v>
      </c>
    </row>
    <row r="1229" spans="1:10" ht="18.75" customHeight="1" x14ac:dyDescent="0.25">
      <c r="A1229" s="55" t="s">
        <v>1785</v>
      </c>
      <c r="B1229" s="55" t="s">
        <v>1220</v>
      </c>
      <c r="C1229" s="55"/>
      <c r="D1229" s="55"/>
      <c r="E1229" s="55"/>
      <c r="F1229" s="55"/>
      <c r="G1229" s="55"/>
      <c r="H1229" s="55"/>
      <c r="I1229" s="55"/>
      <c r="J1229" s="60">
        <f t="shared" si="82"/>
        <v>0</v>
      </c>
    </row>
    <row r="1230" spans="1:10" ht="105" x14ac:dyDescent="0.25">
      <c r="C1230" s="1" t="s">
        <v>1790</v>
      </c>
      <c r="D1230">
        <v>2601.7399999999998</v>
      </c>
      <c r="E1230">
        <v>3.26</v>
      </c>
      <c r="F1230">
        <v>1.99</v>
      </c>
      <c r="G1230">
        <v>593.20000000000005</v>
      </c>
      <c r="H1230" s="37">
        <v>904</v>
      </c>
      <c r="I1230" s="37">
        <f>H1230/'Building data'!$R$6</f>
        <v>6.4960262140526859E-2</v>
      </c>
      <c r="J1230" s="60">
        <f t="shared" si="82"/>
        <v>6.164336856460961E-4</v>
      </c>
    </row>
    <row r="1231" spans="1:10" x14ac:dyDescent="0.25">
      <c r="G1231" s="64" t="s">
        <v>1223</v>
      </c>
      <c r="H1231" s="65">
        <f>SUM(H1225:H1230)</f>
        <v>10471</v>
      </c>
      <c r="I1231" s="65">
        <f>H1231/'Building data'!$R$6</f>
        <v>0.75243241689541684</v>
      </c>
      <c r="J1231" s="66"/>
    </row>
    <row r="1234" spans="1:10" ht="18.75" customHeight="1" x14ac:dyDescent="0.25">
      <c r="A1234" s="49" t="s">
        <v>1791</v>
      </c>
      <c r="B1234" s="55" t="s">
        <v>6</v>
      </c>
      <c r="C1234" s="55"/>
      <c r="D1234" s="55"/>
      <c r="E1234" s="55"/>
      <c r="F1234" s="55"/>
      <c r="G1234" s="55"/>
      <c r="H1234" s="55"/>
      <c r="I1234" s="49"/>
      <c r="J1234" s="56"/>
    </row>
    <row r="1235" spans="1:10" ht="60" x14ac:dyDescent="0.25">
      <c r="A1235" s="57"/>
      <c r="B1235" s="57"/>
      <c r="C1235" s="58" t="s">
        <v>1792</v>
      </c>
      <c r="D1235" s="57">
        <v>1625.2</v>
      </c>
      <c r="E1235" s="57">
        <v>0.4</v>
      </c>
      <c r="F1235" s="57">
        <v>0.21</v>
      </c>
      <c r="G1235" s="57">
        <v>429.05</v>
      </c>
      <c r="H1235" s="59">
        <v>4356</v>
      </c>
      <c r="I1235" s="37">
        <f>H1235/'Building data'!$R$6</f>
        <v>0.3130164843851051</v>
      </c>
      <c r="J1235" s="60">
        <f t="shared" ref="J1235:J1244" si="83">H1235/$H$14</f>
        <v>2.9703375383566314E-3</v>
      </c>
    </row>
    <row r="1236" spans="1:10" ht="135" x14ac:dyDescent="0.25">
      <c r="C1236" s="1" t="s">
        <v>1793</v>
      </c>
      <c r="D1236">
        <v>13570.32</v>
      </c>
      <c r="E1236">
        <v>3.34</v>
      </c>
      <c r="F1236">
        <v>1.76</v>
      </c>
      <c r="G1236">
        <v>3582.56</v>
      </c>
      <c r="H1236" s="37">
        <v>19965</v>
      </c>
      <c r="I1236" s="37">
        <f>H1236/'Building data'!$R$6</f>
        <v>1.4346588867650651</v>
      </c>
      <c r="J1236" s="60">
        <f t="shared" si="83"/>
        <v>1.3614047050801227E-2</v>
      </c>
    </row>
    <row r="1237" spans="1:10" ht="315" x14ac:dyDescent="0.25">
      <c r="C1237" s="1" t="s">
        <v>1794</v>
      </c>
      <c r="D1237">
        <v>10848.11</v>
      </c>
      <c r="E1237">
        <v>2.67</v>
      </c>
      <c r="F1237">
        <v>1.41</v>
      </c>
      <c r="G1237">
        <v>2863.9</v>
      </c>
      <c r="H1237" s="37">
        <v>53543</v>
      </c>
      <c r="I1237" s="37">
        <f>H1237/'Building data'!$R$6</f>
        <v>3.8475302165821126</v>
      </c>
      <c r="J1237" s="60">
        <f t="shared" si="83"/>
        <v>3.6510739856801908E-2</v>
      </c>
    </row>
    <row r="1238" spans="1:10" ht="195" x14ac:dyDescent="0.25">
      <c r="C1238" s="1" t="s">
        <v>1795</v>
      </c>
      <c r="D1238">
        <v>146592</v>
      </c>
      <c r="E1238">
        <v>36.090000000000003</v>
      </c>
      <c r="F1238">
        <v>19</v>
      </c>
      <c r="G1238">
        <v>38700.29</v>
      </c>
      <c r="H1238" s="37">
        <v>216675</v>
      </c>
      <c r="I1238" s="37">
        <f>H1238/'Building data'!$R$6</f>
        <v>15.569983185064888</v>
      </c>
      <c r="J1238" s="60">
        <f t="shared" si="83"/>
        <v>0.14774974428912377</v>
      </c>
    </row>
    <row r="1239" spans="1:10" ht="150" x14ac:dyDescent="0.25">
      <c r="A1239" s="61"/>
      <c r="B1239" s="61"/>
      <c r="C1239" s="62" t="s">
        <v>1796</v>
      </c>
      <c r="D1239" s="61">
        <v>38598.239999999998</v>
      </c>
      <c r="E1239" s="61">
        <v>9.5</v>
      </c>
      <c r="F1239" s="61">
        <v>5</v>
      </c>
      <c r="G1239" s="61">
        <v>10189.94</v>
      </c>
      <c r="H1239" s="63">
        <v>10164</v>
      </c>
      <c r="I1239" s="63">
        <f>H1239/'Building data'!$R$6</f>
        <v>0.73037179689857856</v>
      </c>
      <c r="J1239" s="60">
        <f t="shared" si="83"/>
        <v>6.9307875894988064E-3</v>
      </c>
    </row>
    <row r="1240" spans="1:10" ht="18.75" customHeight="1" x14ac:dyDescent="0.25">
      <c r="A1240" s="55" t="s">
        <v>1791</v>
      </c>
      <c r="B1240" s="55" t="s">
        <v>1220</v>
      </c>
      <c r="C1240" s="55"/>
      <c r="D1240" s="55"/>
      <c r="E1240" s="55"/>
      <c r="F1240" s="55"/>
      <c r="G1240" s="55"/>
      <c r="H1240" s="55"/>
      <c r="I1240" s="55"/>
      <c r="J1240" s="60">
        <f t="shared" si="83"/>
        <v>0</v>
      </c>
    </row>
    <row r="1241" spans="1:10" ht="105" x14ac:dyDescent="0.25">
      <c r="C1241" s="1" t="s">
        <v>1797</v>
      </c>
      <c r="D1241">
        <v>8652.4599999999991</v>
      </c>
      <c r="E1241">
        <v>2.13</v>
      </c>
      <c r="F1241">
        <v>1.1200000000000001</v>
      </c>
      <c r="G1241">
        <v>2284.25</v>
      </c>
      <c r="H1241" s="37">
        <v>4050</v>
      </c>
      <c r="I1241" s="37">
        <f>H1241/'Building data'!$R$6</f>
        <v>0.29102772308532499</v>
      </c>
      <c r="J1241" s="60">
        <f t="shared" si="83"/>
        <v>2.7616774633481079E-3</v>
      </c>
    </row>
    <row r="1242" spans="1:10" ht="390" x14ac:dyDescent="0.25">
      <c r="C1242" s="1" t="s">
        <v>1798</v>
      </c>
      <c r="D1242">
        <v>10683.56</v>
      </c>
      <c r="E1242">
        <v>2.63</v>
      </c>
      <c r="F1242">
        <v>1.38</v>
      </c>
      <c r="G1242">
        <v>2820.46</v>
      </c>
      <c r="H1242" s="37">
        <v>113051</v>
      </c>
      <c r="I1242" s="37">
        <f>H1242/'Building data'!$R$6</f>
        <v>8.1236975611158222</v>
      </c>
      <c r="J1242" s="60">
        <f t="shared" si="83"/>
        <v>7.7088987384930099E-2</v>
      </c>
    </row>
    <row r="1243" spans="1:10" ht="195" x14ac:dyDescent="0.25">
      <c r="C1243" s="1" t="s">
        <v>1799</v>
      </c>
      <c r="D1243">
        <v>24982.47</v>
      </c>
      <c r="E1243">
        <v>6.15</v>
      </c>
      <c r="F1243">
        <v>3.24</v>
      </c>
      <c r="G1243">
        <v>6595.37</v>
      </c>
      <c r="H1243" s="37">
        <v>4050</v>
      </c>
      <c r="I1243" s="37">
        <f>H1243/'Building data'!$R$6</f>
        <v>0.29102772308532499</v>
      </c>
      <c r="J1243" s="60">
        <f t="shared" si="83"/>
        <v>2.7616774633481079E-3</v>
      </c>
    </row>
    <row r="1244" spans="1:10" ht="195" x14ac:dyDescent="0.25">
      <c r="C1244" s="1" t="s">
        <v>1800</v>
      </c>
      <c r="D1244">
        <v>48705.66</v>
      </c>
      <c r="E1244">
        <v>11.99</v>
      </c>
      <c r="F1244">
        <v>6.31</v>
      </c>
      <c r="G1244">
        <v>12858.3</v>
      </c>
      <c r="H1244" s="37">
        <v>4800</v>
      </c>
      <c r="I1244" s="37">
        <f>H1244/'Building data'!$R$6</f>
        <v>0.34492174587890373</v>
      </c>
      <c r="J1244" s="60">
        <f t="shared" si="83"/>
        <v>3.2730992158199797E-3</v>
      </c>
    </row>
    <row r="1245" spans="1:10" x14ac:dyDescent="0.25">
      <c r="G1245" s="64" t="s">
        <v>1223</v>
      </c>
      <c r="H1245" s="65">
        <f>SUM(H1235:H1244)</f>
        <v>430654</v>
      </c>
      <c r="I1245" s="65">
        <f>H1245/'Building data'!$R$6</f>
        <v>30.946235322861124</v>
      </c>
      <c r="J1245" s="66"/>
    </row>
    <row r="1248" spans="1:10" ht="18.75" customHeight="1" x14ac:dyDescent="0.25">
      <c r="A1248" s="49" t="s">
        <v>1801</v>
      </c>
      <c r="B1248" s="55" t="s">
        <v>6</v>
      </c>
      <c r="C1248" s="55"/>
      <c r="D1248" s="55"/>
      <c r="E1248" s="55"/>
      <c r="F1248" s="55"/>
      <c r="G1248" s="55"/>
      <c r="H1248" s="55"/>
      <c r="I1248" s="49"/>
      <c r="J1248" s="56"/>
    </row>
    <row r="1249" spans="1:10" ht="60" x14ac:dyDescent="0.25">
      <c r="A1249" s="57"/>
      <c r="B1249" s="57"/>
      <c r="C1249" s="58" t="s">
        <v>1802</v>
      </c>
      <c r="D1249" s="57">
        <v>650.16</v>
      </c>
      <c r="E1249" s="57">
        <v>0.18</v>
      </c>
      <c r="F1249" s="57">
        <v>0.1</v>
      </c>
      <c r="G1249" s="57">
        <v>171.64</v>
      </c>
      <c r="H1249" s="59">
        <v>2614</v>
      </c>
      <c r="I1249" s="37">
        <f>H1249/'Building data'!$R$6</f>
        <v>0.1878386341098863</v>
      </c>
      <c r="J1249" s="60">
        <f t="shared" ref="J1249:J1259" si="84">H1249/$H$14</f>
        <v>1.7824752812819638E-3</v>
      </c>
    </row>
    <row r="1250" spans="1:10" ht="135" x14ac:dyDescent="0.25">
      <c r="C1250" s="1" t="s">
        <v>1770</v>
      </c>
      <c r="D1250">
        <v>10231.11</v>
      </c>
      <c r="E1250">
        <v>2.85</v>
      </c>
      <c r="F1250">
        <v>1.62</v>
      </c>
      <c r="G1250">
        <v>2701.01</v>
      </c>
      <c r="H1250" s="37">
        <v>25410</v>
      </c>
      <c r="I1250" s="37">
        <f>H1250/'Building data'!$R$6</f>
        <v>1.8259294922464464</v>
      </c>
      <c r="J1250" s="60">
        <f t="shared" si="84"/>
        <v>1.7326968973747015E-2</v>
      </c>
    </row>
    <row r="1251" spans="1:10" ht="90" x14ac:dyDescent="0.25">
      <c r="C1251" s="1" t="s">
        <v>1803</v>
      </c>
      <c r="D1251">
        <v>5616.01</v>
      </c>
      <c r="E1251">
        <v>1.57</v>
      </c>
      <c r="F1251">
        <v>0.89</v>
      </c>
      <c r="G1251">
        <v>1482.63</v>
      </c>
      <c r="H1251" s="37">
        <v>10406</v>
      </c>
      <c r="I1251" s="37">
        <f>H1251/'Building data'!$R$6</f>
        <v>0.74776160158663996</v>
      </c>
      <c r="J1251" s="60">
        <f t="shared" si="84"/>
        <v>7.0958063416297302E-3</v>
      </c>
    </row>
    <row r="1252" spans="1:10" ht="315" x14ac:dyDescent="0.25">
      <c r="C1252" s="1" t="s">
        <v>1804</v>
      </c>
      <c r="D1252">
        <v>12703.85</v>
      </c>
      <c r="E1252">
        <v>3.54</v>
      </c>
      <c r="F1252">
        <v>2.0099999999999998</v>
      </c>
      <c r="G1252">
        <v>3353.82</v>
      </c>
      <c r="H1252" s="37">
        <v>69726</v>
      </c>
      <c r="I1252" s="37">
        <f>H1252/'Building data'!$R$6</f>
        <v>5.0104195110734251</v>
      </c>
      <c r="J1252" s="60">
        <f t="shared" si="84"/>
        <v>4.7545857483804979E-2</v>
      </c>
    </row>
    <row r="1253" spans="1:10" ht="105" x14ac:dyDescent="0.25">
      <c r="C1253" s="1" t="s">
        <v>1805</v>
      </c>
      <c r="D1253">
        <v>76443.039999999994</v>
      </c>
      <c r="E1253">
        <v>21.32</v>
      </c>
      <c r="F1253">
        <v>12.14</v>
      </c>
      <c r="G1253">
        <v>20180.96</v>
      </c>
      <c r="H1253" s="37">
        <v>121553</v>
      </c>
      <c r="I1253" s="37">
        <f>H1253/'Building data'!$R$6</f>
        <v>8.7346402035038295</v>
      </c>
      <c r="J1253" s="60">
        <f t="shared" si="84"/>
        <v>8.2886464370951249E-2</v>
      </c>
    </row>
    <row r="1254" spans="1:10" ht="165" x14ac:dyDescent="0.25">
      <c r="A1254" s="61"/>
      <c r="B1254" s="61"/>
      <c r="C1254" s="62" t="s">
        <v>1806</v>
      </c>
      <c r="D1254" s="61">
        <v>58330.54</v>
      </c>
      <c r="E1254" s="61">
        <v>16.27</v>
      </c>
      <c r="F1254" s="61">
        <v>9.27</v>
      </c>
      <c r="G1254" s="61">
        <v>15399.26</v>
      </c>
      <c r="H1254" s="63">
        <v>11638</v>
      </c>
      <c r="I1254" s="63">
        <f>H1254/'Building data'!$R$6</f>
        <v>0.83629151636222532</v>
      </c>
      <c r="J1254" s="60">
        <f t="shared" si="84"/>
        <v>7.9359018070235248E-3</v>
      </c>
    </row>
    <row r="1255" spans="1:10" ht="18.75" customHeight="1" x14ac:dyDescent="0.25">
      <c r="A1255" s="55" t="s">
        <v>1801</v>
      </c>
      <c r="B1255" s="55" t="s">
        <v>1220</v>
      </c>
      <c r="C1255" s="55"/>
      <c r="D1255" s="55"/>
      <c r="E1255" s="55"/>
      <c r="F1255" s="55"/>
      <c r="G1255" s="55"/>
      <c r="H1255" s="55"/>
      <c r="I1255" s="55"/>
      <c r="J1255" s="60">
        <f t="shared" si="84"/>
        <v>0</v>
      </c>
    </row>
    <row r="1256" spans="1:10" ht="105" x14ac:dyDescent="0.25">
      <c r="C1256" s="1" t="s">
        <v>1807</v>
      </c>
      <c r="D1256">
        <v>4230.22</v>
      </c>
      <c r="E1256">
        <v>1.18</v>
      </c>
      <c r="F1256">
        <v>0.68</v>
      </c>
      <c r="G1256">
        <v>1116.78</v>
      </c>
      <c r="H1256" s="37">
        <v>2670</v>
      </c>
      <c r="I1256" s="37">
        <f>H1256/'Building data'!$R$6</f>
        <v>0.19186272114514019</v>
      </c>
      <c r="J1256" s="60">
        <f t="shared" si="84"/>
        <v>1.8206614387998635E-3</v>
      </c>
    </row>
    <row r="1257" spans="1:10" ht="390" x14ac:dyDescent="0.25">
      <c r="C1257" s="1" t="s">
        <v>1775</v>
      </c>
      <c r="D1257">
        <v>8675.5300000000007</v>
      </c>
      <c r="E1257">
        <v>2.42</v>
      </c>
      <c r="F1257">
        <v>1.37</v>
      </c>
      <c r="G1257">
        <v>2290.34</v>
      </c>
      <c r="H1257" s="37">
        <v>99769</v>
      </c>
      <c r="I1257" s="37">
        <f>H1257/'Building data'!$R$6</f>
        <v>7.1692703467900714</v>
      </c>
      <c r="J1257" s="60">
        <f t="shared" si="84"/>
        <v>6.8032049096488231E-2</v>
      </c>
    </row>
    <row r="1258" spans="1:10" ht="195" x14ac:dyDescent="0.25">
      <c r="C1258" s="1" t="s">
        <v>1808</v>
      </c>
      <c r="D1258">
        <v>27353.02</v>
      </c>
      <c r="E1258">
        <v>7.63</v>
      </c>
      <c r="F1258">
        <v>4.34</v>
      </c>
      <c r="G1258">
        <v>7221.19</v>
      </c>
      <c r="H1258" s="37">
        <v>5340</v>
      </c>
      <c r="I1258" s="37">
        <f>H1258/'Building data'!$R$6</f>
        <v>0.38372544229028038</v>
      </c>
      <c r="J1258" s="60">
        <f t="shared" si="84"/>
        <v>3.6413228775997271E-3</v>
      </c>
    </row>
    <row r="1259" spans="1:10" ht="180" x14ac:dyDescent="0.25">
      <c r="C1259" s="1" t="s">
        <v>1809</v>
      </c>
      <c r="D1259">
        <v>42588.97</v>
      </c>
      <c r="E1259">
        <v>11.88</v>
      </c>
      <c r="F1259">
        <v>6.76</v>
      </c>
      <c r="G1259">
        <v>11243.49</v>
      </c>
      <c r="H1259" s="37">
        <v>4200</v>
      </c>
      <c r="I1259" s="37">
        <f>H1259/'Building data'!$R$6</f>
        <v>0.30180652764404076</v>
      </c>
      <c r="J1259" s="60">
        <f t="shared" si="84"/>
        <v>2.8639618138424821E-3</v>
      </c>
    </row>
    <row r="1260" spans="1:10" x14ac:dyDescent="0.25">
      <c r="G1260" s="64" t="s">
        <v>1223</v>
      </c>
      <c r="H1260" s="65">
        <f>SUM(H1249:H1259)</f>
        <v>353326</v>
      </c>
      <c r="I1260" s="65">
        <f>H1260/'Building data'!$R$6</f>
        <v>25.389545996751984</v>
      </c>
      <c r="J1260" s="66"/>
    </row>
    <row r="1263" spans="1:10" ht="18.75" customHeight="1" x14ac:dyDescent="0.25">
      <c r="A1263" s="49" t="s">
        <v>1810</v>
      </c>
      <c r="B1263" s="55" t="s">
        <v>6</v>
      </c>
      <c r="C1263" s="55"/>
      <c r="D1263" s="55"/>
      <c r="E1263" s="55"/>
      <c r="F1263" s="55"/>
      <c r="G1263" s="55"/>
      <c r="H1263" s="55"/>
      <c r="I1263" s="49"/>
      <c r="J1263" s="56"/>
    </row>
    <row r="1264" spans="1:10" ht="45" x14ac:dyDescent="0.25">
      <c r="A1264" s="57"/>
      <c r="B1264" s="57"/>
      <c r="C1264" s="58" t="s">
        <v>1811</v>
      </c>
      <c r="D1264" s="57">
        <v>780</v>
      </c>
      <c r="E1264" s="57">
        <v>0.25</v>
      </c>
      <c r="F1264" s="57">
        <v>0.15</v>
      </c>
      <c r="G1264" s="57">
        <v>205.92</v>
      </c>
      <c r="H1264" s="59">
        <v>1700</v>
      </c>
      <c r="I1264" s="37">
        <f>H1264/'Building data'!$R$6</f>
        <v>0.1221597849987784</v>
      </c>
      <c r="J1264" s="60">
        <f t="shared" ref="J1264:J1273" si="85">H1264/$H$14</f>
        <v>1.1592226389362428E-3</v>
      </c>
    </row>
    <row r="1265" spans="1:10" ht="105" x14ac:dyDescent="0.25">
      <c r="C1265" s="1" t="s">
        <v>1812</v>
      </c>
      <c r="D1265">
        <v>5929</v>
      </c>
      <c r="E1265">
        <v>1.9</v>
      </c>
      <c r="F1265">
        <v>1.1200000000000001</v>
      </c>
      <c r="G1265">
        <v>1565.26</v>
      </c>
      <c r="H1265" s="37">
        <v>16440</v>
      </c>
      <c r="I1265" s="37">
        <f>H1265/'Building data'!$R$6</f>
        <v>1.1813569796352452</v>
      </c>
      <c r="J1265" s="60">
        <f t="shared" si="85"/>
        <v>1.1210364814183429E-2</v>
      </c>
    </row>
    <row r="1266" spans="1:10" ht="135" x14ac:dyDescent="0.25">
      <c r="C1266" s="1" t="s">
        <v>1813</v>
      </c>
      <c r="D1266">
        <v>15789</v>
      </c>
      <c r="E1266">
        <v>5.07</v>
      </c>
      <c r="F1266">
        <v>3</v>
      </c>
      <c r="G1266">
        <v>4168.3</v>
      </c>
      <c r="H1266" s="37">
        <v>26100</v>
      </c>
      <c r="I1266" s="37">
        <f>H1266/'Building data'!$R$6</f>
        <v>1.8755119932165389</v>
      </c>
      <c r="J1266" s="60">
        <f t="shared" si="85"/>
        <v>1.7797476986021139E-2</v>
      </c>
    </row>
    <row r="1267" spans="1:10" ht="225" x14ac:dyDescent="0.25">
      <c r="C1267" s="1" t="s">
        <v>1814</v>
      </c>
      <c r="D1267">
        <v>2840</v>
      </c>
      <c r="E1267">
        <v>0.91</v>
      </c>
      <c r="F1267">
        <v>0.54</v>
      </c>
      <c r="G1267">
        <v>749.76</v>
      </c>
      <c r="H1267" s="37">
        <v>12800</v>
      </c>
      <c r="I1267" s="37">
        <f>H1267/'Building data'!$R$6</f>
        <v>0.91979132234374317</v>
      </c>
      <c r="J1267" s="60">
        <f t="shared" si="85"/>
        <v>8.7282645755199454E-3</v>
      </c>
    </row>
    <row r="1268" spans="1:10" ht="270" x14ac:dyDescent="0.25">
      <c r="C1268" s="1" t="s">
        <v>1815</v>
      </c>
      <c r="D1268">
        <v>158950</v>
      </c>
      <c r="E1268">
        <v>51.02</v>
      </c>
      <c r="F1268">
        <v>30.16</v>
      </c>
      <c r="G1268">
        <v>41962.8</v>
      </c>
      <c r="H1268" s="37">
        <v>148600</v>
      </c>
      <c r="I1268" s="37">
        <f>H1268/'Building data'!$R$6</f>
        <v>10.678202382834394</v>
      </c>
      <c r="J1268" s="60">
        <f t="shared" si="85"/>
        <v>0.10132969655642686</v>
      </c>
    </row>
    <row r="1269" spans="1:10" ht="180" x14ac:dyDescent="0.25">
      <c r="A1269" s="61"/>
      <c r="B1269" s="61"/>
      <c r="C1269" s="62" t="s">
        <v>1816</v>
      </c>
      <c r="D1269" s="61">
        <v>43029</v>
      </c>
      <c r="E1269" s="61">
        <v>13.81</v>
      </c>
      <c r="F1269" s="61">
        <v>8.16</v>
      </c>
      <c r="G1269" s="61">
        <v>11359.66</v>
      </c>
      <c r="H1269" s="63">
        <v>37100</v>
      </c>
      <c r="I1269" s="63">
        <f>H1269/'Building data'!$R$6</f>
        <v>2.6659576608556934</v>
      </c>
      <c r="J1269" s="60">
        <f t="shared" si="85"/>
        <v>2.5298329355608593E-2</v>
      </c>
    </row>
    <row r="1270" spans="1:10" ht="18.75" customHeight="1" x14ac:dyDescent="0.25">
      <c r="A1270" s="55" t="s">
        <v>1810</v>
      </c>
      <c r="B1270" s="55" t="s">
        <v>1220</v>
      </c>
      <c r="C1270" s="55"/>
      <c r="D1270" s="55"/>
      <c r="E1270" s="55"/>
      <c r="F1270" s="55"/>
      <c r="G1270" s="55"/>
      <c r="H1270" s="55"/>
      <c r="I1270" s="55"/>
      <c r="J1270" s="60">
        <f t="shared" si="85"/>
        <v>0</v>
      </c>
    </row>
    <row r="1271" spans="1:10" ht="255" x14ac:dyDescent="0.25">
      <c r="C1271" s="1" t="s">
        <v>1662</v>
      </c>
      <c r="D1271">
        <v>174268</v>
      </c>
      <c r="E1271">
        <v>12.52</v>
      </c>
      <c r="F1271">
        <v>7.7</v>
      </c>
      <c r="G1271">
        <v>18298</v>
      </c>
      <c r="H1271" s="37">
        <v>12500</v>
      </c>
      <c r="I1271" s="37">
        <f>H1271/'Building data'!$R$6</f>
        <v>0.89823371322631174</v>
      </c>
      <c r="J1271" s="60">
        <f t="shared" si="85"/>
        <v>8.523695874531197E-3</v>
      </c>
    </row>
    <row r="1272" spans="1:10" ht="409.5" x14ac:dyDescent="0.25">
      <c r="C1272" s="1" t="s">
        <v>1817</v>
      </c>
      <c r="D1272">
        <v>14766</v>
      </c>
      <c r="E1272">
        <v>4.74</v>
      </c>
      <c r="F1272">
        <v>2.8</v>
      </c>
      <c r="G1272">
        <v>3898.22</v>
      </c>
      <c r="H1272" s="37">
        <v>29900</v>
      </c>
      <c r="I1272" s="37">
        <f>H1272/'Building data'!$R$6</f>
        <v>2.1485750420373377</v>
      </c>
      <c r="J1272" s="60">
        <f t="shared" si="85"/>
        <v>2.0388680531878624E-2</v>
      </c>
    </row>
    <row r="1273" spans="1:10" ht="120" x14ac:dyDescent="0.25">
      <c r="C1273" s="1" t="s">
        <v>1818</v>
      </c>
      <c r="D1273">
        <v>5951</v>
      </c>
      <c r="E1273">
        <v>1.91</v>
      </c>
      <c r="F1273">
        <v>1.1299999999999999</v>
      </c>
      <c r="G1273">
        <v>1571.06</v>
      </c>
      <c r="H1273" s="37">
        <v>3600</v>
      </c>
      <c r="I1273" s="37">
        <f>H1273/'Building data'!$R$6</f>
        <v>0.25869130940917778</v>
      </c>
      <c r="J1273" s="60">
        <f t="shared" si="85"/>
        <v>2.4548244118649848E-3</v>
      </c>
    </row>
    <row r="1274" spans="1:10" x14ac:dyDescent="0.25">
      <c r="G1274" s="64" t="s">
        <v>1223</v>
      </c>
      <c r="H1274" s="65">
        <f>SUM(H1264:H1273)</f>
        <v>288740</v>
      </c>
      <c r="I1274" s="65">
        <f>H1274/'Building data'!$R$6</f>
        <v>20.74848018855722</v>
      </c>
      <c r="J1274" s="66"/>
    </row>
    <row r="1277" spans="1:10" ht="18.75" customHeight="1" x14ac:dyDescent="0.25">
      <c r="A1277" s="49" t="s">
        <v>1819</v>
      </c>
      <c r="B1277" s="55" t="s">
        <v>6</v>
      </c>
      <c r="C1277" s="55"/>
      <c r="D1277" s="55"/>
      <c r="E1277" s="55"/>
      <c r="F1277" s="55"/>
      <c r="G1277" s="55"/>
      <c r="H1277" s="55"/>
      <c r="I1277" s="49"/>
      <c r="J1277" s="56"/>
    </row>
    <row r="1278" spans="1:10" ht="45" x14ac:dyDescent="0.25">
      <c r="A1278" s="57"/>
      <c r="B1278" s="57"/>
      <c r="C1278" s="58" t="s">
        <v>1820</v>
      </c>
      <c r="D1278" s="57">
        <v>116</v>
      </c>
      <c r="E1278" s="57">
        <v>0.05</v>
      </c>
      <c r="F1278" s="57">
        <v>0.03</v>
      </c>
      <c r="G1278" s="57">
        <v>30.62</v>
      </c>
      <c r="H1278" s="59">
        <v>400</v>
      </c>
      <c r="I1278" s="37">
        <f>H1278/'Building data'!$R$6</f>
        <v>2.8743478823241974E-2</v>
      </c>
      <c r="J1278" s="60">
        <f t="shared" ref="J1278:J1287" si="86">H1278/$H$14</f>
        <v>2.7275826798499829E-4</v>
      </c>
    </row>
    <row r="1279" spans="1:10" ht="105" x14ac:dyDescent="0.25">
      <c r="C1279" s="1" t="s">
        <v>1821</v>
      </c>
      <c r="D1279">
        <v>18811</v>
      </c>
      <c r="E1279">
        <v>8.06</v>
      </c>
      <c r="F1279">
        <v>4.21</v>
      </c>
      <c r="G1279">
        <v>4966.1000000000004</v>
      </c>
      <c r="H1279" s="37">
        <v>30400</v>
      </c>
      <c r="I1279" s="37">
        <f>H1279/'Building data'!$R$6</f>
        <v>2.1845043905663903</v>
      </c>
      <c r="J1279" s="60">
        <f t="shared" si="86"/>
        <v>2.0729628366859869E-2</v>
      </c>
    </row>
    <row r="1280" spans="1:10" ht="120" x14ac:dyDescent="0.25">
      <c r="C1280" s="1" t="s">
        <v>1822</v>
      </c>
      <c r="D1280">
        <v>4437</v>
      </c>
      <c r="E1280">
        <v>1.9</v>
      </c>
      <c r="F1280">
        <v>0.99</v>
      </c>
      <c r="G1280">
        <v>1171.3699999999999</v>
      </c>
      <c r="H1280" s="37">
        <v>6000</v>
      </c>
      <c r="I1280" s="37">
        <f>H1280/'Building data'!$R$6</f>
        <v>0.43115218234862962</v>
      </c>
      <c r="J1280" s="60">
        <f t="shared" si="86"/>
        <v>4.0913740197749742E-3</v>
      </c>
    </row>
    <row r="1281" spans="1:10" ht="135" x14ac:dyDescent="0.25">
      <c r="C1281" s="1" t="s">
        <v>1823</v>
      </c>
      <c r="D1281">
        <v>12109</v>
      </c>
      <c r="E1281">
        <v>5.19</v>
      </c>
      <c r="F1281">
        <v>2.71</v>
      </c>
      <c r="G1281">
        <v>3196.78</v>
      </c>
      <c r="H1281" s="37">
        <v>19600</v>
      </c>
      <c r="I1281" s="37">
        <f>H1281/'Building data'!$R$6</f>
        <v>1.4084304623388568</v>
      </c>
      <c r="J1281" s="60">
        <f t="shared" si="86"/>
        <v>1.3365155131264916E-2</v>
      </c>
    </row>
    <row r="1282" spans="1:10" ht="240" x14ac:dyDescent="0.25">
      <c r="C1282" s="1" t="s">
        <v>1824</v>
      </c>
      <c r="D1282">
        <v>2450</v>
      </c>
      <c r="E1282">
        <v>1.05</v>
      </c>
      <c r="F1282">
        <v>0.55000000000000004</v>
      </c>
      <c r="G1282">
        <v>646.79999999999995</v>
      </c>
      <c r="H1282" s="37">
        <v>6300</v>
      </c>
      <c r="I1282" s="37">
        <f>H1282/'Building data'!$R$6</f>
        <v>0.45270979146606111</v>
      </c>
      <c r="J1282" s="60">
        <f t="shared" si="86"/>
        <v>4.2959427207637235E-3</v>
      </c>
    </row>
    <row r="1283" spans="1:10" ht="270" x14ac:dyDescent="0.25">
      <c r="C1283" s="1" t="s">
        <v>1815</v>
      </c>
      <c r="D1283">
        <v>129895</v>
      </c>
      <c r="E1283">
        <v>55.68</v>
      </c>
      <c r="F1283">
        <v>29.08</v>
      </c>
      <c r="G1283">
        <v>34292.28</v>
      </c>
      <c r="H1283" s="37">
        <v>109900</v>
      </c>
      <c r="I1283" s="37">
        <f>H1283/'Building data'!$R$6</f>
        <v>7.8972708066857331</v>
      </c>
      <c r="J1283" s="60">
        <f t="shared" si="86"/>
        <v>7.494033412887828E-2</v>
      </c>
    </row>
    <row r="1284" spans="1:10" ht="105" x14ac:dyDescent="0.25">
      <c r="A1284" s="61"/>
      <c r="B1284" s="61"/>
      <c r="C1284" s="62" t="s">
        <v>1825</v>
      </c>
      <c r="D1284" s="61">
        <v>25281</v>
      </c>
      <c r="E1284" s="61">
        <v>10.84</v>
      </c>
      <c r="F1284" s="61">
        <v>5.66</v>
      </c>
      <c r="G1284" s="61">
        <v>6674.18</v>
      </c>
      <c r="H1284" s="63">
        <v>27900</v>
      </c>
      <c r="I1284" s="63">
        <f>H1284/'Building data'!$R$6</f>
        <v>2.0048576479211278</v>
      </c>
      <c r="J1284" s="60">
        <f t="shared" si="86"/>
        <v>1.902488919195363E-2</v>
      </c>
    </row>
    <row r="1285" spans="1:10" ht="18.75" customHeight="1" x14ac:dyDescent="0.25">
      <c r="A1285" s="55" t="s">
        <v>1819</v>
      </c>
      <c r="B1285" s="55" t="s">
        <v>1220</v>
      </c>
      <c r="C1285" s="55"/>
      <c r="D1285" s="55"/>
      <c r="E1285" s="55"/>
      <c r="F1285" s="55"/>
      <c r="G1285" s="55"/>
      <c r="H1285" s="55"/>
      <c r="I1285" s="55"/>
      <c r="J1285" s="60">
        <f t="shared" si="86"/>
        <v>0</v>
      </c>
    </row>
    <row r="1286" spans="1:10" ht="255" x14ac:dyDescent="0.25">
      <c r="C1286" s="1" t="s">
        <v>1662</v>
      </c>
      <c r="D1286">
        <v>0</v>
      </c>
      <c r="E1286">
        <v>0</v>
      </c>
      <c r="F1286">
        <v>0</v>
      </c>
      <c r="G1286">
        <v>0</v>
      </c>
      <c r="H1286" s="37">
        <v>8000</v>
      </c>
      <c r="I1286" s="37">
        <f>H1286/'Building data'!$R$6</f>
        <v>0.57486957646483949</v>
      </c>
      <c r="J1286" s="60">
        <f t="shared" si="86"/>
        <v>5.4551653596999657E-3</v>
      </c>
    </row>
    <row r="1287" spans="1:10" ht="409.5" x14ac:dyDescent="0.25">
      <c r="C1287" s="1" t="s">
        <v>1826</v>
      </c>
      <c r="D1287">
        <v>12775</v>
      </c>
      <c r="E1287">
        <v>5.48</v>
      </c>
      <c r="F1287">
        <v>2.86</v>
      </c>
      <c r="G1287">
        <v>3372.6</v>
      </c>
      <c r="H1287" s="37">
        <v>32600</v>
      </c>
      <c r="I1287" s="37">
        <f>H1287/'Building data'!$R$6</f>
        <v>2.3425935240942208</v>
      </c>
      <c r="J1287" s="60">
        <f t="shared" si="86"/>
        <v>2.2229798840777359E-2</v>
      </c>
    </row>
    <row r="1288" spans="1:10" x14ac:dyDescent="0.25">
      <c r="G1288" s="64" t="s">
        <v>1223</v>
      </c>
      <c r="H1288" s="65">
        <f>SUM(H1278:H1287)</f>
        <v>241100</v>
      </c>
      <c r="I1288" s="65">
        <f>H1288/'Building data'!$R$6</f>
        <v>17.325131860709099</v>
      </c>
      <c r="J1288" s="66"/>
    </row>
    <row r="1291" spans="1:10" ht="18.75" customHeight="1" x14ac:dyDescent="0.25">
      <c r="A1291" s="49" t="s">
        <v>1827</v>
      </c>
      <c r="B1291" s="55" t="s">
        <v>6</v>
      </c>
      <c r="C1291" s="55"/>
      <c r="D1291" s="55"/>
      <c r="E1291" s="55"/>
      <c r="F1291" s="55"/>
      <c r="G1291" s="55"/>
      <c r="H1291" s="55"/>
      <c r="I1291" s="49"/>
      <c r="J1291" s="56"/>
    </row>
    <row r="1292" spans="1:10" ht="105" x14ac:dyDescent="0.25">
      <c r="A1292" s="57"/>
      <c r="B1292" s="57"/>
      <c r="C1292" s="58" t="s">
        <v>1828</v>
      </c>
      <c r="D1292" s="57">
        <v>18882</v>
      </c>
      <c r="E1292" s="57">
        <v>6.27</v>
      </c>
      <c r="F1292" s="57">
        <v>3.57</v>
      </c>
      <c r="G1292" s="57">
        <v>4984.8500000000004</v>
      </c>
      <c r="H1292" s="59">
        <v>18600</v>
      </c>
      <c r="I1292" s="37">
        <f>H1292/'Building data'!$R$6</f>
        <v>1.3365717652807518</v>
      </c>
      <c r="J1292" s="60">
        <f t="shared" ref="J1292:J1298" si="87">H1292/$H$14</f>
        <v>1.268325946130242E-2</v>
      </c>
    </row>
    <row r="1293" spans="1:10" ht="135" x14ac:dyDescent="0.25">
      <c r="C1293" s="1" t="s">
        <v>1829</v>
      </c>
      <c r="D1293">
        <v>9362</v>
      </c>
      <c r="E1293">
        <v>3.11</v>
      </c>
      <c r="F1293">
        <v>1.77</v>
      </c>
      <c r="G1293">
        <v>2471.5700000000002</v>
      </c>
      <c r="H1293" s="37">
        <v>6400</v>
      </c>
      <c r="I1293" s="37">
        <f>H1293/'Building data'!$R$6</f>
        <v>0.45989566117187158</v>
      </c>
      <c r="J1293" s="60">
        <f t="shared" si="87"/>
        <v>4.3641322877599727E-3</v>
      </c>
    </row>
    <row r="1294" spans="1:10" ht="240" x14ac:dyDescent="0.25">
      <c r="C1294" s="1" t="s">
        <v>1830</v>
      </c>
      <c r="D1294">
        <v>3396</v>
      </c>
      <c r="E1294">
        <v>1.1299999999999999</v>
      </c>
      <c r="F1294">
        <v>0.64</v>
      </c>
      <c r="G1294">
        <v>896.54</v>
      </c>
      <c r="H1294" s="37">
        <v>7400</v>
      </c>
      <c r="I1294" s="37">
        <f>H1294/'Building data'!$R$6</f>
        <v>0.53175435822997652</v>
      </c>
      <c r="J1294" s="60">
        <f t="shared" si="87"/>
        <v>5.0460279577224688E-3</v>
      </c>
    </row>
    <row r="1295" spans="1:10" ht="270" x14ac:dyDescent="0.25">
      <c r="A1295" s="61"/>
      <c r="B1295" s="61"/>
      <c r="C1295" s="62" t="s">
        <v>1831</v>
      </c>
      <c r="D1295" s="61">
        <v>176095</v>
      </c>
      <c r="E1295" s="61">
        <v>58.48</v>
      </c>
      <c r="F1295" s="61">
        <v>33.33</v>
      </c>
      <c r="G1295" s="61">
        <v>46489.08</v>
      </c>
      <c r="H1295" s="63">
        <v>135600</v>
      </c>
      <c r="I1295" s="63">
        <f>H1295/'Building data'!$R$6</f>
        <v>9.744039321079029</v>
      </c>
      <c r="J1295" s="60">
        <f t="shared" si="87"/>
        <v>9.246505284691442E-2</v>
      </c>
    </row>
    <row r="1296" spans="1:10" ht="18.75" customHeight="1" x14ac:dyDescent="0.25">
      <c r="A1296" s="55" t="s">
        <v>1827</v>
      </c>
      <c r="B1296" s="55" t="s">
        <v>1220</v>
      </c>
      <c r="C1296" s="55"/>
      <c r="D1296" s="55"/>
      <c r="E1296" s="55"/>
      <c r="F1296" s="55"/>
      <c r="G1296" s="55"/>
      <c r="H1296" s="55"/>
      <c r="I1296" s="55"/>
      <c r="J1296" s="60">
        <f t="shared" si="87"/>
        <v>0</v>
      </c>
    </row>
    <row r="1297" spans="1:10" ht="255" x14ac:dyDescent="0.25">
      <c r="C1297" s="1" t="s">
        <v>1662</v>
      </c>
      <c r="D1297">
        <v>0</v>
      </c>
      <c r="E1297">
        <v>0</v>
      </c>
      <c r="F1297">
        <v>0</v>
      </c>
      <c r="G1297">
        <v>0</v>
      </c>
      <c r="H1297" s="37">
        <v>12000</v>
      </c>
      <c r="I1297" s="37">
        <f>H1297/'Building data'!$R$6</f>
        <v>0.86230436469725924</v>
      </c>
      <c r="J1297" s="60">
        <f t="shared" si="87"/>
        <v>8.1827480395499485E-3</v>
      </c>
    </row>
    <row r="1298" spans="1:10" ht="409.5" x14ac:dyDescent="0.25">
      <c r="C1298" s="1" t="s">
        <v>1832</v>
      </c>
      <c r="D1298">
        <v>14239</v>
      </c>
      <c r="E1298">
        <v>4.7300000000000004</v>
      </c>
      <c r="F1298">
        <v>2.7</v>
      </c>
      <c r="G1298">
        <v>3759.1</v>
      </c>
      <c r="H1298" s="37">
        <v>31260</v>
      </c>
      <c r="I1298" s="37">
        <f>H1298/'Building data'!$R$6</f>
        <v>2.2463028700363603</v>
      </c>
      <c r="J1298" s="60">
        <f t="shared" si="87"/>
        <v>2.1316058643027616E-2</v>
      </c>
    </row>
    <row r="1299" spans="1:10" x14ac:dyDescent="0.25">
      <c r="G1299" s="64" t="s">
        <v>1223</v>
      </c>
      <c r="H1299" s="65">
        <f>SUM(H1292:H1298)</f>
        <v>211260</v>
      </c>
      <c r="I1299" s="65">
        <f>H1299/'Building data'!$R$6</f>
        <v>15.18086834049525</v>
      </c>
      <c r="J1299" s="66"/>
    </row>
    <row r="1302" spans="1:10" ht="18.75" customHeight="1" x14ac:dyDescent="0.25">
      <c r="A1302" s="49" t="s">
        <v>1833</v>
      </c>
      <c r="B1302" s="55" t="s">
        <v>6</v>
      </c>
      <c r="C1302" s="55"/>
      <c r="D1302" s="55"/>
      <c r="E1302" s="55"/>
      <c r="F1302" s="55"/>
      <c r="G1302" s="55"/>
      <c r="H1302" s="55"/>
      <c r="I1302" s="49"/>
      <c r="J1302" s="56"/>
    </row>
    <row r="1303" spans="1:10" ht="90" x14ac:dyDescent="0.25">
      <c r="A1303" s="57"/>
      <c r="B1303" s="57"/>
      <c r="C1303" s="58" t="s">
        <v>1834</v>
      </c>
      <c r="D1303" s="57">
        <v>530</v>
      </c>
      <c r="E1303" s="57">
        <v>1.42</v>
      </c>
      <c r="F1303" s="57">
        <v>0.65</v>
      </c>
      <c r="G1303" s="57">
        <v>0</v>
      </c>
      <c r="H1303" s="59">
        <v>500</v>
      </c>
      <c r="I1303" s="37">
        <f>H1303/'Building data'!$R$6</f>
        <v>3.5929348529052468E-2</v>
      </c>
      <c r="J1303" s="60">
        <f>H1303/$H$14</f>
        <v>3.4094783498124785E-4</v>
      </c>
    </row>
    <row r="1304" spans="1:10" ht="75" x14ac:dyDescent="0.25">
      <c r="C1304" s="1" t="s">
        <v>1835</v>
      </c>
      <c r="D1304">
        <v>96</v>
      </c>
      <c r="E1304">
        <v>0.26</v>
      </c>
      <c r="F1304">
        <v>0.12</v>
      </c>
      <c r="G1304">
        <v>0</v>
      </c>
      <c r="H1304" s="37">
        <v>220</v>
      </c>
      <c r="I1304" s="37">
        <f>H1304/'Building data'!$R$6</f>
        <v>1.5808913352783085E-2</v>
      </c>
      <c r="J1304" s="60">
        <f>H1304/$H$14</f>
        <v>1.5001704739174906E-4</v>
      </c>
    </row>
    <row r="1305" spans="1:10" ht="105" x14ac:dyDescent="0.25">
      <c r="C1305" s="1" t="s">
        <v>1836</v>
      </c>
      <c r="D1305">
        <v>1134</v>
      </c>
      <c r="E1305">
        <v>3.05</v>
      </c>
      <c r="F1305">
        <v>1.4</v>
      </c>
      <c r="G1305">
        <v>0</v>
      </c>
      <c r="H1305" s="37">
        <v>2260</v>
      </c>
      <c r="I1305" s="37">
        <f>H1305/'Building data'!$R$6</f>
        <v>0.16240065535131717</v>
      </c>
      <c r="J1305" s="60">
        <f>H1305/$H$14</f>
        <v>1.5410842141152404E-3</v>
      </c>
    </row>
    <row r="1306" spans="1:10" ht="135" x14ac:dyDescent="0.25">
      <c r="C1306" s="1" t="s">
        <v>1837</v>
      </c>
      <c r="D1306">
        <v>567</v>
      </c>
      <c r="E1306">
        <v>1.52</v>
      </c>
      <c r="F1306">
        <v>0.7</v>
      </c>
      <c r="G1306">
        <v>0</v>
      </c>
      <c r="H1306" s="37">
        <v>900</v>
      </c>
      <c r="I1306" s="37">
        <f>H1306/'Building data'!$R$6</f>
        <v>6.4672827352294446E-2</v>
      </c>
      <c r="J1306" s="60">
        <f>H1306/$H$14</f>
        <v>6.137061029662462E-4</v>
      </c>
    </row>
    <row r="1307" spans="1:10" ht="135" x14ac:dyDescent="0.25">
      <c r="C1307" s="1" t="s">
        <v>1838</v>
      </c>
      <c r="D1307">
        <v>5935</v>
      </c>
      <c r="E1307">
        <v>15.94</v>
      </c>
      <c r="F1307">
        <v>7.31</v>
      </c>
      <c r="G1307">
        <v>0</v>
      </c>
      <c r="H1307" s="37">
        <v>8300</v>
      </c>
      <c r="I1307" s="37"/>
      <c r="J1307" s="60"/>
    </row>
    <row r="1308" spans="1:10" ht="225" x14ac:dyDescent="0.25">
      <c r="C1308" s="1" t="s">
        <v>1839</v>
      </c>
      <c r="D1308">
        <v>1272</v>
      </c>
      <c r="E1308">
        <v>3.41</v>
      </c>
      <c r="F1308">
        <v>1.57</v>
      </c>
      <c r="G1308">
        <v>0</v>
      </c>
      <c r="H1308" s="37">
        <v>2200</v>
      </c>
      <c r="I1308" s="37"/>
      <c r="J1308" s="60"/>
    </row>
    <row r="1309" spans="1:10" ht="105" x14ac:dyDescent="0.25">
      <c r="C1309" s="1" t="s">
        <v>1840</v>
      </c>
      <c r="D1309">
        <v>31985</v>
      </c>
      <c r="E1309">
        <v>85.88</v>
      </c>
      <c r="F1309">
        <v>39.409999999999997</v>
      </c>
      <c r="G1309">
        <v>0</v>
      </c>
      <c r="H1309" s="37">
        <v>27100</v>
      </c>
      <c r="I1309" s="37">
        <f>H1309/'Building data'!$R$6</f>
        <v>1.9473706902746439</v>
      </c>
      <c r="J1309" s="60">
        <f>H1309/$H$14</f>
        <v>1.8479372655983633E-2</v>
      </c>
    </row>
    <row r="1310" spans="1:10" ht="135" x14ac:dyDescent="0.25">
      <c r="A1310" s="61"/>
      <c r="B1310" s="61"/>
      <c r="C1310" s="62" t="s">
        <v>1841</v>
      </c>
      <c r="D1310" s="61">
        <v>14428</v>
      </c>
      <c r="E1310" s="61">
        <v>38.74</v>
      </c>
      <c r="F1310" s="61">
        <v>17.78</v>
      </c>
      <c r="G1310" s="61">
        <v>0</v>
      </c>
      <c r="H1310" s="63">
        <v>12000</v>
      </c>
      <c r="I1310" s="63">
        <f>H1310/'Building data'!$R$6</f>
        <v>0.86230436469725924</v>
      </c>
      <c r="J1310" s="60">
        <f>H1310/$H$14</f>
        <v>8.1827480395499485E-3</v>
      </c>
    </row>
    <row r="1311" spans="1:10" ht="18.75" customHeight="1" x14ac:dyDescent="0.25">
      <c r="A1311" s="55" t="s">
        <v>1833</v>
      </c>
      <c r="B1311" s="55" t="s">
        <v>1220</v>
      </c>
      <c r="C1311" s="55"/>
      <c r="D1311" s="55"/>
      <c r="E1311" s="55"/>
      <c r="F1311" s="55"/>
      <c r="G1311" s="55"/>
      <c r="H1311" s="55"/>
      <c r="I1311" s="55"/>
      <c r="J1311" s="60">
        <f>H1311/$H$14</f>
        <v>0</v>
      </c>
    </row>
    <row r="1312" spans="1:10" ht="255" x14ac:dyDescent="0.25">
      <c r="C1312" s="1" t="s">
        <v>1662</v>
      </c>
      <c r="D1312">
        <v>0</v>
      </c>
      <c r="E1312">
        <v>0</v>
      </c>
      <c r="F1312">
        <v>0</v>
      </c>
      <c r="G1312">
        <v>0</v>
      </c>
      <c r="H1312" s="37">
        <v>4000</v>
      </c>
      <c r="I1312" s="37">
        <f>H1312/'Building data'!$R$6</f>
        <v>0.28743478823241975</v>
      </c>
      <c r="J1312" s="60">
        <f>H1312/$H$14</f>
        <v>2.7275826798499828E-3</v>
      </c>
    </row>
    <row r="1313" spans="1:10" x14ac:dyDescent="0.25">
      <c r="G1313" s="64" t="s">
        <v>1223</v>
      </c>
      <c r="H1313" s="65">
        <f>SUM(H1303:H1312)</f>
        <v>57480</v>
      </c>
      <c r="I1313" s="65">
        <f>H1313/'Building data'!$R$6</f>
        <v>4.1304379068998722</v>
      </c>
      <c r="J1313" s="66"/>
    </row>
    <row r="1316" spans="1:10" ht="18.75" customHeight="1" x14ac:dyDescent="0.25">
      <c r="A1316" s="49" t="s">
        <v>1842</v>
      </c>
      <c r="B1316" s="55" t="s">
        <v>6</v>
      </c>
      <c r="C1316" s="55"/>
      <c r="D1316" s="55"/>
      <c r="E1316" s="55"/>
      <c r="F1316" s="55"/>
      <c r="G1316" s="55"/>
      <c r="H1316" s="55"/>
      <c r="I1316" s="49"/>
      <c r="J1316" s="56"/>
    </row>
    <row r="1317" spans="1:10" ht="60" x14ac:dyDescent="0.25">
      <c r="A1317" s="57"/>
      <c r="B1317" s="57"/>
      <c r="C1317" s="58" t="s">
        <v>1843</v>
      </c>
      <c r="D1317" s="57">
        <v>34001</v>
      </c>
      <c r="E1317" s="57">
        <v>27.25</v>
      </c>
      <c r="F1317" s="57">
        <v>14.49</v>
      </c>
      <c r="G1317" s="57">
        <v>8976.26</v>
      </c>
      <c r="H1317" s="59">
        <v>18981.900000000001</v>
      </c>
      <c r="I1317" s="37">
        <f>H1317/'Building data'!$R$6</f>
        <v>1.3640146016872423</v>
      </c>
      <c r="J1317" s="60">
        <f t="shared" ref="J1317:J1327" si="88">H1317/$H$14</f>
        <v>1.2943675417661098E-2</v>
      </c>
    </row>
    <row r="1318" spans="1:10" ht="60" x14ac:dyDescent="0.25">
      <c r="C1318" s="1" t="s">
        <v>1844</v>
      </c>
      <c r="D1318">
        <v>6183.85</v>
      </c>
      <c r="E1318">
        <v>4.96</v>
      </c>
      <c r="F1318">
        <v>2.64</v>
      </c>
      <c r="G1318">
        <v>1632.54</v>
      </c>
      <c r="H1318" s="37">
        <v>2977.2</v>
      </c>
      <c r="I1318" s="37">
        <f>H1318/'Building data'!$R$6</f>
        <v>0.21393771288139002</v>
      </c>
      <c r="J1318" s="60">
        <f t="shared" si="88"/>
        <v>2.0301397886123423E-3</v>
      </c>
    </row>
    <row r="1319" spans="1:10" ht="60" x14ac:dyDescent="0.25">
      <c r="C1319" s="1" t="s">
        <v>1845</v>
      </c>
      <c r="D1319">
        <v>11511.49</v>
      </c>
      <c r="E1319">
        <v>9.23</v>
      </c>
      <c r="F1319">
        <v>4.91</v>
      </c>
      <c r="G1319">
        <v>3039.03</v>
      </c>
      <c r="H1319" s="37">
        <v>9153</v>
      </c>
      <c r="I1319" s="37">
        <f>H1319/'Building data'!$R$6</f>
        <v>0.65772265417283449</v>
      </c>
      <c r="J1319" s="60">
        <f t="shared" si="88"/>
        <v>6.2413910671667234E-3</v>
      </c>
    </row>
    <row r="1320" spans="1:10" ht="60" x14ac:dyDescent="0.25">
      <c r="C1320" s="1" t="s">
        <v>1846</v>
      </c>
      <c r="D1320">
        <v>20768.96</v>
      </c>
      <c r="E1320">
        <v>16.649999999999999</v>
      </c>
      <c r="F1320">
        <v>8.85</v>
      </c>
      <c r="G1320">
        <v>5483</v>
      </c>
      <c r="H1320" s="37">
        <v>15719.85</v>
      </c>
      <c r="I1320" s="37">
        <f>H1320/'Building data'!$R$6</f>
        <v>1.1296079389488509</v>
      </c>
      <c r="J1320" s="60">
        <f t="shared" si="88"/>
        <v>1.0719297647459939E-2</v>
      </c>
    </row>
    <row r="1321" spans="1:10" ht="30" x14ac:dyDescent="0.25">
      <c r="C1321" s="1" t="s">
        <v>1847</v>
      </c>
      <c r="D1321">
        <v>9367.56</v>
      </c>
      <c r="E1321">
        <v>7.51</v>
      </c>
      <c r="F1321">
        <v>3.99</v>
      </c>
      <c r="G1321">
        <v>2473.0300000000002</v>
      </c>
      <c r="H1321" s="37">
        <v>7803</v>
      </c>
      <c r="I1321" s="37">
        <f>H1321/'Building data'!$R$6</f>
        <v>0.56071341314439282</v>
      </c>
      <c r="J1321" s="60">
        <f t="shared" si="88"/>
        <v>5.3208319127173546E-3</v>
      </c>
    </row>
    <row r="1322" spans="1:10" ht="45" x14ac:dyDescent="0.25">
      <c r="C1322" s="1" t="s">
        <v>1848</v>
      </c>
      <c r="D1322">
        <v>541.94000000000005</v>
      </c>
      <c r="E1322">
        <v>0.43</v>
      </c>
      <c r="F1322">
        <v>0.23</v>
      </c>
      <c r="G1322">
        <v>143.07</v>
      </c>
      <c r="H1322" s="37">
        <v>711</v>
      </c>
      <c r="I1322" s="37">
        <f>H1322/'Building data'!$R$6</f>
        <v>5.109153360831261E-2</v>
      </c>
      <c r="J1322" s="60">
        <f t="shared" si="88"/>
        <v>4.8482782134333445E-4</v>
      </c>
    </row>
    <row r="1323" spans="1:10" ht="45" x14ac:dyDescent="0.25">
      <c r="C1323" s="1" t="s">
        <v>1848</v>
      </c>
      <c r="D1323">
        <v>2964.77</v>
      </c>
      <c r="E1323">
        <v>2.38</v>
      </c>
      <c r="F1323">
        <v>1.26</v>
      </c>
      <c r="G1323">
        <v>782.7</v>
      </c>
      <c r="H1323" s="37">
        <v>1234.8</v>
      </c>
      <c r="I1323" s="37">
        <f>H1323/'Building data'!$R$6</f>
        <v>8.8731119127347977E-2</v>
      </c>
      <c r="J1323" s="60">
        <f t="shared" si="88"/>
        <v>8.4200477326968975E-4</v>
      </c>
    </row>
    <row r="1324" spans="1:10" ht="75" x14ac:dyDescent="0.25">
      <c r="A1324" s="61"/>
      <c r="B1324" s="61"/>
      <c r="C1324" s="62" t="s">
        <v>1849</v>
      </c>
      <c r="D1324" s="61">
        <v>2964.77</v>
      </c>
      <c r="E1324" s="61">
        <v>2.38</v>
      </c>
      <c r="F1324" s="61">
        <v>1.26</v>
      </c>
      <c r="G1324" s="61">
        <v>782.7</v>
      </c>
      <c r="H1324" s="63">
        <v>1234.8</v>
      </c>
      <c r="I1324" s="63">
        <f>H1324/'Building data'!$R$6</f>
        <v>8.8731119127347977E-2</v>
      </c>
      <c r="J1324" s="60">
        <f t="shared" si="88"/>
        <v>8.4200477326968975E-4</v>
      </c>
    </row>
    <row r="1325" spans="1:10" ht="18.75" customHeight="1" x14ac:dyDescent="0.25">
      <c r="A1325" s="55" t="s">
        <v>1842</v>
      </c>
      <c r="B1325" s="55" t="s">
        <v>1220</v>
      </c>
      <c r="C1325" s="55"/>
      <c r="D1325" s="55"/>
      <c r="E1325" s="55"/>
      <c r="F1325" s="55"/>
      <c r="G1325" s="55"/>
      <c r="H1325" s="55"/>
      <c r="I1325" s="55"/>
      <c r="J1325" s="60">
        <f t="shared" si="88"/>
        <v>0</v>
      </c>
    </row>
    <row r="1326" spans="1:10" ht="30" x14ac:dyDescent="0.25">
      <c r="C1326" s="1" t="s">
        <v>1850</v>
      </c>
      <c r="D1326">
        <v>6365.83</v>
      </c>
      <c r="E1326">
        <v>5.0999999999999996</v>
      </c>
      <c r="F1326">
        <v>2.71</v>
      </c>
      <c r="G1326">
        <v>1680.58</v>
      </c>
      <c r="H1326" s="37">
        <v>8000</v>
      </c>
      <c r="I1326" s="37">
        <f>H1326/'Building data'!$R$6</f>
        <v>0.57486957646483949</v>
      </c>
      <c r="J1326" s="60">
        <f t="shared" si="88"/>
        <v>5.4551653596999657E-3</v>
      </c>
    </row>
    <row r="1327" spans="1:10" ht="60" x14ac:dyDescent="0.25">
      <c r="C1327" s="1" t="s">
        <v>1851</v>
      </c>
      <c r="D1327">
        <v>24175.59</v>
      </c>
      <c r="E1327">
        <v>19.38</v>
      </c>
      <c r="F1327">
        <v>10.3</v>
      </c>
      <c r="G1327">
        <v>6382.35</v>
      </c>
      <c r="H1327" s="37">
        <v>9000</v>
      </c>
      <c r="I1327" s="37">
        <f>H1327/'Building data'!$R$6</f>
        <v>0.64672827352294449</v>
      </c>
      <c r="J1327" s="60">
        <f t="shared" si="88"/>
        <v>6.1370610296624618E-3</v>
      </c>
    </row>
    <row r="1328" spans="1:10" x14ac:dyDescent="0.25">
      <c r="G1328" s="64" t="s">
        <v>1223</v>
      </c>
      <c r="H1328" s="65">
        <f>SUM(H1317:H1327)</f>
        <v>74815.550000000017</v>
      </c>
      <c r="I1328" s="65">
        <f>H1328/'Building data'!$R$6</f>
        <v>5.3761479426855043</v>
      </c>
      <c r="J1328" s="66"/>
    </row>
    <row r="1331" spans="1:10" ht="18.75" customHeight="1" x14ac:dyDescent="0.25">
      <c r="A1331" s="49" t="s">
        <v>1852</v>
      </c>
      <c r="B1331" s="55" t="s">
        <v>6</v>
      </c>
      <c r="C1331" s="55"/>
      <c r="D1331" s="55"/>
      <c r="E1331" s="55"/>
      <c r="F1331" s="55"/>
      <c r="G1331" s="55"/>
      <c r="H1331" s="55"/>
      <c r="I1331" s="49"/>
      <c r="J1331" s="56"/>
    </row>
    <row r="1332" spans="1:10" ht="45" x14ac:dyDescent="0.25">
      <c r="A1332" s="57"/>
      <c r="B1332" s="57"/>
      <c r="C1332" s="58" t="s">
        <v>1853</v>
      </c>
      <c r="D1332" s="57">
        <v>20704.509999999998</v>
      </c>
      <c r="E1332" s="57">
        <v>31.98</v>
      </c>
      <c r="F1332" s="57">
        <v>27.35</v>
      </c>
      <c r="G1332" s="57">
        <v>5.47</v>
      </c>
      <c r="H1332" s="59">
        <v>25920</v>
      </c>
      <c r="I1332" s="37">
        <f>H1332/'Building data'!$R$6</f>
        <v>1.86257742774608</v>
      </c>
      <c r="J1332" s="60">
        <f t="shared" ref="J1332:J1339" si="89">H1332/$H$14</f>
        <v>1.7674735765427888E-2</v>
      </c>
    </row>
    <row r="1333" spans="1:10" ht="60" x14ac:dyDescent="0.25">
      <c r="C1333" s="1" t="s">
        <v>1854</v>
      </c>
      <c r="D1333">
        <v>4797.4799999999996</v>
      </c>
      <c r="E1333">
        <v>7.41</v>
      </c>
      <c r="F1333">
        <v>6.34</v>
      </c>
      <c r="G1333">
        <v>1.27</v>
      </c>
      <c r="H1333" s="37">
        <v>1836</v>
      </c>
      <c r="I1333" s="37">
        <f>H1333/'Building data'!$R$6</f>
        <v>0.13193256779868068</v>
      </c>
      <c r="J1333" s="60">
        <f t="shared" si="89"/>
        <v>1.2519604500511423E-3</v>
      </c>
    </row>
    <row r="1334" spans="1:10" ht="60" x14ac:dyDescent="0.25">
      <c r="C1334" s="1" t="s">
        <v>1855</v>
      </c>
      <c r="D1334">
        <v>2524.89</v>
      </c>
      <c r="E1334">
        <v>3.9</v>
      </c>
      <c r="F1334">
        <v>3.34</v>
      </c>
      <c r="G1334">
        <v>0.67</v>
      </c>
      <c r="H1334" s="37">
        <v>2020.5</v>
      </c>
      <c r="I1334" s="37">
        <f>H1334/'Building data'!$R$6</f>
        <v>0.14519049740590104</v>
      </c>
      <c r="J1334" s="60">
        <f t="shared" si="89"/>
        <v>1.3777702011592227E-3</v>
      </c>
    </row>
    <row r="1335" spans="1:10" ht="60" x14ac:dyDescent="0.25">
      <c r="C1335" s="1" t="s">
        <v>1856</v>
      </c>
      <c r="D1335">
        <v>1872.34</v>
      </c>
      <c r="E1335">
        <v>2.89</v>
      </c>
      <c r="F1335">
        <v>2.4700000000000002</v>
      </c>
      <c r="G1335">
        <v>0.49</v>
      </c>
      <c r="H1335" s="37">
        <v>2555</v>
      </c>
      <c r="I1335" s="37">
        <f>H1335/'Building data'!$R$6</f>
        <v>0.18359897098345812</v>
      </c>
      <c r="J1335" s="60">
        <f t="shared" si="89"/>
        <v>1.7422434367541765E-3</v>
      </c>
    </row>
    <row r="1336" spans="1:10" ht="30" x14ac:dyDescent="0.25">
      <c r="C1336" s="1" t="s">
        <v>1857</v>
      </c>
      <c r="D1336">
        <v>3312.67</v>
      </c>
      <c r="E1336">
        <v>5.12</v>
      </c>
      <c r="F1336">
        <v>4.38</v>
      </c>
      <c r="G1336">
        <v>0.87</v>
      </c>
      <c r="H1336" s="37">
        <v>3240</v>
      </c>
      <c r="I1336" s="37">
        <f>H1336/'Building data'!$R$6</f>
        <v>0.23282217846826</v>
      </c>
      <c r="J1336" s="60">
        <f t="shared" si="89"/>
        <v>2.209341970678486E-3</v>
      </c>
    </row>
    <row r="1337" spans="1:10" ht="60" x14ac:dyDescent="0.25">
      <c r="A1337" s="61"/>
      <c r="B1337" s="61"/>
      <c r="C1337" s="62" t="s">
        <v>1858</v>
      </c>
      <c r="D1337" s="61">
        <v>170.4</v>
      </c>
      <c r="E1337" s="61">
        <v>0.26</v>
      </c>
      <c r="F1337" s="61">
        <v>0.23</v>
      </c>
      <c r="G1337" s="61">
        <v>0.04</v>
      </c>
      <c r="H1337" s="63">
        <v>500</v>
      </c>
      <c r="I1337" s="63">
        <f>H1337/'Building data'!$R$6</f>
        <v>3.5929348529052468E-2</v>
      </c>
      <c r="J1337" s="60">
        <f t="shared" si="89"/>
        <v>3.4094783498124785E-4</v>
      </c>
    </row>
    <row r="1338" spans="1:10" ht="18.75" customHeight="1" x14ac:dyDescent="0.25">
      <c r="A1338" s="55" t="s">
        <v>1852</v>
      </c>
      <c r="B1338" s="55" t="s">
        <v>1220</v>
      </c>
      <c r="C1338" s="55"/>
      <c r="D1338" s="55"/>
      <c r="E1338" s="55"/>
      <c r="F1338" s="55"/>
      <c r="G1338" s="55"/>
      <c r="H1338" s="55"/>
      <c r="I1338" s="55"/>
      <c r="J1338" s="60">
        <f t="shared" si="89"/>
        <v>0</v>
      </c>
    </row>
    <row r="1339" spans="1:10" x14ac:dyDescent="0.25">
      <c r="H1339" s="37"/>
      <c r="I1339" s="37">
        <f>H1339/'Building data'!$R$6</f>
        <v>0</v>
      </c>
      <c r="J1339" s="60">
        <f t="shared" si="89"/>
        <v>0</v>
      </c>
    </row>
    <row r="1340" spans="1:10" x14ac:dyDescent="0.25">
      <c r="G1340" s="64" t="s">
        <v>1223</v>
      </c>
      <c r="H1340" s="65">
        <f>SUM(H1332:H1339)</f>
        <v>36071.5</v>
      </c>
      <c r="I1340" s="65">
        <f>H1340/'Building data'!$R$6</f>
        <v>2.5920509909314324</v>
      </c>
      <c r="J1340" s="66"/>
    </row>
    <row r="1343" spans="1:10" ht="18.75" customHeight="1" x14ac:dyDescent="0.25">
      <c r="A1343" s="49" t="s">
        <v>1859</v>
      </c>
      <c r="B1343" s="55" t="s">
        <v>6</v>
      </c>
      <c r="C1343" s="55"/>
      <c r="D1343" s="55"/>
      <c r="E1343" s="55"/>
      <c r="F1343" s="55"/>
      <c r="G1343" s="55"/>
      <c r="H1343" s="55"/>
      <c r="I1343" s="49"/>
      <c r="J1343" s="56"/>
    </row>
    <row r="1344" spans="1:10" ht="45" x14ac:dyDescent="0.25">
      <c r="A1344" s="57"/>
      <c r="B1344" s="57"/>
      <c r="C1344" s="58" t="s">
        <v>1860</v>
      </c>
      <c r="D1344" s="57">
        <v>36719.81</v>
      </c>
      <c r="E1344" s="57">
        <v>24.83</v>
      </c>
      <c r="F1344" s="57">
        <v>15.43</v>
      </c>
      <c r="G1344" s="57">
        <v>9694.0300000000007</v>
      </c>
      <c r="H1344" s="59">
        <v>56676.68</v>
      </c>
      <c r="I1344" s="37">
        <f>H1344/'Building data'!$R$6</f>
        <v>4.0727123783791548</v>
      </c>
      <c r="J1344" s="60">
        <f t="shared" ref="J1344:J1356" si="90">H1344/$H$14</f>
        <v>3.8647582679849982E-2</v>
      </c>
    </row>
    <row r="1345" spans="1:10" ht="45" x14ac:dyDescent="0.25">
      <c r="C1345" s="1" t="s">
        <v>1861</v>
      </c>
      <c r="D1345">
        <v>9601.56</v>
      </c>
      <c r="E1345">
        <v>6.49</v>
      </c>
      <c r="F1345">
        <v>4.03</v>
      </c>
      <c r="G1345">
        <v>2534.81</v>
      </c>
      <c r="H1345" s="37">
        <v>3400.38</v>
      </c>
      <c r="I1345" s="37">
        <f>H1345/'Building data'!$R$6</f>
        <v>0.24434687630243887</v>
      </c>
      <c r="J1345" s="60">
        <f t="shared" si="90"/>
        <v>2.3187043982270715E-3</v>
      </c>
    </row>
    <row r="1346" spans="1:10" ht="30" x14ac:dyDescent="0.25">
      <c r="C1346" s="1" t="s">
        <v>1862</v>
      </c>
      <c r="D1346">
        <v>3135.09</v>
      </c>
      <c r="E1346">
        <v>2.12</v>
      </c>
      <c r="F1346">
        <v>1.32</v>
      </c>
      <c r="G1346">
        <v>827.66</v>
      </c>
      <c r="H1346" s="37">
        <v>7053.9</v>
      </c>
      <c r="I1346" s="37">
        <f>H1346/'Building data'!$R$6</f>
        <v>0.50688406317816637</v>
      </c>
      <c r="J1346" s="60">
        <f t="shared" si="90"/>
        <v>4.8100238663484488E-3</v>
      </c>
    </row>
    <row r="1347" spans="1:10" ht="30" x14ac:dyDescent="0.25">
      <c r="C1347" s="1" t="s">
        <v>1863</v>
      </c>
      <c r="D1347">
        <v>2813.24</v>
      </c>
      <c r="E1347">
        <v>1.9</v>
      </c>
      <c r="F1347">
        <v>1.18</v>
      </c>
      <c r="G1347">
        <v>742.7</v>
      </c>
      <c r="H1347" s="37">
        <v>4011.15</v>
      </c>
      <c r="I1347" s="37">
        <f>H1347/'Building data'!$R$6</f>
        <v>0.28823601270461763</v>
      </c>
      <c r="J1347" s="60">
        <f t="shared" si="90"/>
        <v>2.7351858165700648E-3</v>
      </c>
    </row>
    <row r="1348" spans="1:10" x14ac:dyDescent="0.25">
      <c r="C1348" s="1" t="s">
        <v>1864</v>
      </c>
      <c r="D1348">
        <v>7139.14</v>
      </c>
      <c r="E1348">
        <v>4.83</v>
      </c>
      <c r="F1348">
        <v>3</v>
      </c>
      <c r="G1348">
        <v>1884.73</v>
      </c>
      <c r="H1348" s="37">
        <v>8710.76</v>
      </c>
      <c r="I1348" s="37">
        <f>H1348/'Building data'!$R$6</f>
        <v>0.62594386398585822</v>
      </c>
      <c r="J1348" s="60">
        <f t="shared" si="90"/>
        <v>5.9398295260825098E-3</v>
      </c>
    </row>
    <row r="1349" spans="1:10" x14ac:dyDescent="0.25">
      <c r="C1349" s="1" t="s">
        <v>1865</v>
      </c>
      <c r="D1349">
        <v>5180.2700000000004</v>
      </c>
      <c r="E1349">
        <v>3.5</v>
      </c>
      <c r="F1349">
        <v>2.1800000000000002</v>
      </c>
      <c r="G1349">
        <v>1367.59</v>
      </c>
      <c r="H1349" s="37">
        <v>2428.5</v>
      </c>
      <c r="I1349" s="37">
        <f>H1349/'Building data'!$R$6</f>
        <v>0.17450884580560785</v>
      </c>
      <c r="J1349" s="60">
        <f t="shared" si="90"/>
        <v>1.655983634503921E-3</v>
      </c>
    </row>
    <row r="1350" spans="1:10" x14ac:dyDescent="0.25">
      <c r="C1350" s="1" t="s">
        <v>1866</v>
      </c>
      <c r="D1350">
        <v>7619.31</v>
      </c>
      <c r="E1350">
        <v>5.15</v>
      </c>
      <c r="F1350">
        <v>3.2</v>
      </c>
      <c r="G1350">
        <v>2011.5</v>
      </c>
      <c r="H1350" s="37">
        <v>3652.8</v>
      </c>
      <c r="I1350" s="37">
        <f>H1350/'Building data'!$R$6</f>
        <v>0.26248544861384571</v>
      </c>
      <c r="J1350" s="60">
        <f t="shared" si="90"/>
        <v>2.4908285032390043E-3</v>
      </c>
    </row>
    <row r="1351" spans="1:10" ht="30" x14ac:dyDescent="0.25">
      <c r="C1351" s="1" t="s">
        <v>1867</v>
      </c>
      <c r="D1351">
        <v>2977.85</v>
      </c>
      <c r="E1351">
        <v>2.0099999999999998</v>
      </c>
      <c r="F1351">
        <v>1.25</v>
      </c>
      <c r="G1351">
        <v>786.15</v>
      </c>
      <c r="H1351" s="37">
        <v>3770</v>
      </c>
      <c r="I1351" s="37">
        <f>H1351/'Building data'!$R$6</f>
        <v>0.27090728790905561</v>
      </c>
      <c r="J1351" s="60">
        <f t="shared" si="90"/>
        <v>2.5707466757586088E-3</v>
      </c>
    </row>
    <row r="1352" spans="1:10" ht="30" x14ac:dyDescent="0.25">
      <c r="A1352" s="61"/>
      <c r="B1352" s="61"/>
      <c r="C1352" s="62" t="s">
        <v>1868</v>
      </c>
      <c r="D1352" s="61">
        <v>1779.28</v>
      </c>
      <c r="E1352" s="61">
        <v>1.2</v>
      </c>
      <c r="F1352" s="61">
        <v>1</v>
      </c>
      <c r="G1352" s="61">
        <v>469.73</v>
      </c>
      <c r="H1352" s="63">
        <v>2141.6</v>
      </c>
      <c r="I1352" s="63">
        <f>H1352/'Building data'!$R$6</f>
        <v>0.15389258561963753</v>
      </c>
      <c r="J1352" s="60">
        <f t="shared" si="90"/>
        <v>1.4603477667916808E-3</v>
      </c>
    </row>
    <row r="1353" spans="1:10" ht="18.75" customHeight="1" x14ac:dyDescent="0.25">
      <c r="A1353" s="55" t="s">
        <v>1859</v>
      </c>
      <c r="B1353" s="55" t="s">
        <v>1220</v>
      </c>
      <c r="C1353" s="55"/>
      <c r="D1353" s="55"/>
      <c r="E1353" s="55"/>
      <c r="F1353" s="55"/>
      <c r="G1353" s="55"/>
      <c r="H1353" s="55"/>
      <c r="I1353" s="55"/>
      <c r="J1353" s="60">
        <f t="shared" si="90"/>
        <v>0</v>
      </c>
    </row>
    <row r="1354" spans="1:10" ht="30" x14ac:dyDescent="0.25">
      <c r="C1354" s="1" t="s">
        <v>1869</v>
      </c>
      <c r="D1354">
        <v>10138.969999999999</v>
      </c>
      <c r="E1354">
        <v>6.86</v>
      </c>
      <c r="F1354">
        <v>4.26</v>
      </c>
      <c r="G1354">
        <v>2676.69</v>
      </c>
      <c r="H1354" s="37">
        <v>17000</v>
      </c>
      <c r="I1354" s="37">
        <f>H1354/'Building data'!$R$6</f>
        <v>1.221597849987784</v>
      </c>
      <c r="J1354" s="60">
        <f t="shared" si="90"/>
        <v>1.1592226389362428E-2</v>
      </c>
    </row>
    <row r="1355" spans="1:10" ht="30" x14ac:dyDescent="0.25">
      <c r="C1355" s="1" t="s">
        <v>1870</v>
      </c>
      <c r="D1355">
        <v>0</v>
      </c>
      <c r="E1355">
        <v>0</v>
      </c>
      <c r="F1355">
        <v>0</v>
      </c>
      <c r="G1355">
        <v>0</v>
      </c>
      <c r="H1355" s="37">
        <v>9500</v>
      </c>
      <c r="I1355" s="37">
        <f>H1355/'Building data'!$R$6</f>
        <v>0.68265762205199687</v>
      </c>
      <c r="J1355" s="60">
        <f t="shared" si="90"/>
        <v>6.4780088646437094E-3</v>
      </c>
    </row>
    <row r="1356" spans="1:10" ht="30" x14ac:dyDescent="0.25">
      <c r="C1356" s="1" t="s">
        <v>1871</v>
      </c>
      <c r="D1356">
        <v>0</v>
      </c>
      <c r="E1356">
        <v>0</v>
      </c>
      <c r="F1356">
        <v>0</v>
      </c>
      <c r="G1356">
        <v>0</v>
      </c>
      <c r="H1356" s="37">
        <v>7500</v>
      </c>
      <c r="I1356" s="37">
        <f>H1356/'Building data'!$R$6</f>
        <v>0.538940227935787</v>
      </c>
      <c r="J1356" s="60">
        <f t="shared" si="90"/>
        <v>5.114217524718718E-3</v>
      </c>
    </row>
    <row r="1357" spans="1:10" x14ac:dyDescent="0.25">
      <c r="G1357" s="64" t="s">
        <v>1223</v>
      </c>
      <c r="H1357" s="65">
        <f>SUM(H1344:H1356)</f>
        <v>125845.76999999999</v>
      </c>
      <c r="I1357" s="65">
        <f>H1357/'Building data'!$R$6</f>
        <v>9.0431130624739495</v>
      </c>
      <c r="J1357" s="66"/>
    </row>
    <row r="1360" spans="1:10" ht="18.75" customHeight="1" x14ac:dyDescent="0.25">
      <c r="A1360" s="49" t="s">
        <v>1872</v>
      </c>
      <c r="B1360" s="55" t="s">
        <v>6</v>
      </c>
      <c r="C1360" s="55"/>
      <c r="D1360" s="55"/>
      <c r="E1360" s="55"/>
      <c r="F1360" s="55"/>
      <c r="G1360" s="55"/>
      <c r="H1360" s="55"/>
      <c r="I1360" s="49"/>
      <c r="J1360" s="56"/>
    </row>
    <row r="1361" spans="1:10" ht="75" x14ac:dyDescent="0.25">
      <c r="A1361" s="57"/>
      <c r="B1361" s="57"/>
      <c r="C1361" s="58" t="s">
        <v>1873</v>
      </c>
      <c r="D1361" s="57">
        <v>81242</v>
      </c>
      <c r="E1361" s="57">
        <v>51.1</v>
      </c>
      <c r="F1361" s="57">
        <v>27.7</v>
      </c>
      <c r="G1361" s="57">
        <v>21448</v>
      </c>
      <c r="H1361" s="59">
        <v>82300</v>
      </c>
      <c r="I1361" s="37">
        <f>H1361/'Building data'!$R$6</f>
        <v>5.9139707678820361</v>
      </c>
      <c r="J1361" s="60">
        <f t="shared" ref="J1361:J1367" si="91">H1361/$H$14</f>
        <v>5.6120013637913399E-2</v>
      </c>
    </row>
    <row r="1362" spans="1:10" ht="45" x14ac:dyDescent="0.25">
      <c r="C1362" s="1" t="s">
        <v>1874</v>
      </c>
      <c r="D1362">
        <v>36847</v>
      </c>
      <c r="E1362">
        <v>23.2</v>
      </c>
      <c r="F1362">
        <v>12.5</v>
      </c>
      <c r="G1362">
        <v>9728</v>
      </c>
      <c r="H1362" s="37">
        <v>16900</v>
      </c>
      <c r="I1362" s="37">
        <f>H1362/'Building data'!$R$6</f>
        <v>1.2144119802819735</v>
      </c>
      <c r="J1362" s="60">
        <f t="shared" si="91"/>
        <v>1.1524036822366178E-2</v>
      </c>
    </row>
    <row r="1363" spans="1:10" ht="90" x14ac:dyDescent="0.25">
      <c r="C1363" s="1" t="s">
        <v>1875</v>
      </c>
      <c r="D1363">
        <v>16372</v>
      </c>
      <c r="E1363">
        <v>10.3</v>
      </c>
      <c r="F1363">
        <v>5.6</v>
      </c>
      <c r="G1363">
        <v>4322</v>
      </c>
      <c r="H1363" s="37">
        <v>27700</v>
      </c>
      <c r="I1363" s="37">
        <f>H1363/'Building data'!$R$6</f>
        <v>1.9904859085095068</v>
      </c>
      <c r="J1363" s="60">
        <f t="shared" si="91"/>
        <v>1.8888510057961133E-2</v>
      </c>
    </row>
    <row r="1364" spans="1:10" ht="45" x14ac:dyDescent="0.25">
      <c r="C1364" s="1" t="s">
        <v>1876</v>
      </c>
      <c r="D1364">
        <v>6411</v>
      </c>
      <c r="E1364">
        <v>4</v>
      </c>
      <c r="F1364">
        <v>2.2000000000000002</v>
      </c>
      <c r="G1364">
        <v>1693</v>
      </c>
      <c r="H1364" s="37">
        <v>8200</v>
      </c>
      <c r="I1364" s="37">
        <f>H1364/'Building data'!$R$6</f>
        <v>0.58924131587646045</v>
      </c>
      <c r="J1364" s="60">
        <f t="shared" si="91"/>
        <v>5.5915444936924649E-3</v>
      </c>
    </row>
    <row r="1365" spans="1:10" x14ac:dyDescent="0.25">
      <c r="A1365" s="61"/>
      <c r="B1365" s="61"/>
      <c r="C1365" s="62" t="s">
        <v>1877</v>
      </c>
      <c r="D1365" s="61">
        <v>763</v>
      </c>
      <c r="E1365" s="61">
        <v>0.5</v>
      </c>
      <c r="F1365" s="61">
        <v>0.3</v>
      </c>
      <c r="G1365" s="61">
        <v>201</v>
      </c>
      <c r="H1365" s="63">
        <v>1800</v>
      </c>
      <c r="I1365" s="63">
        <f>H1365/'Building data'!$R$6</f>
        <v>0.12934565470458889</v>
      </c>
      <c r="J1365" s="60">
        <f t="shared" si="91"/>
        <v>1.2274122059324924E-3</v>
      </c>
    </row>
    <row r="1366" spans="1:10" ht="18.75" customHeight="1" x14ac:dyDescent="0.25">
      <c r="A1366" s="55" t="s">
        <v>1872</v>
      </c>
      <c r="B1366" s="55" t="s">
        <v>1220</v>
      </c>
      <c r="C1366" s="55"/>
      <c r="D1366" s="55"/>
      <c r="E1366" s="55"/>
      <c r="F1366" s="55"/>
      <c r="G1366" s="55"/>
      <c r="H1366" s="55"/>
      <c r="I1366" s="55"/>
      <c r="J1366" s="60">
        <f t="shared" si="91"/>
        <v>0</v>
      </c>
    </row>
    <row r="1367" spans="1:10" ht="30" x14ac:dyDescent="0.25">
      <c r="C1367" s="1" t="s">
        <v>1878</v>
      </c>
      <c r="D1367">
        <v>3528</v>
      </c>
      <c r="E1367">
        <v>2.2000000000000002</v>
      </c>
      <c r="F1367">
        <v>1.2</v>
      </c>
      <c r="G1367">
        <v>931</v>
      </c>
      <c r="H1367" s="37">
        <v>39000</v>
      </c>
      <c r="I1367" s="37">
        <f>H1367/'Building data'!$R$6</f>
        <v>2.8024891852660927</v>
      </c>
      <c r="J1367" s="60">
        <f t="shared" si="91"/>
        <v>2.6593931128537335E-2</v>
      </c>
    </row>
    <row r="1368" spans="1:10" x14ac:dyDescent="0.25">
      <c r="G1368" s="64" t="s">
        <v>1223</v>
      </c>
      <c r="H1368" s="65">
        <f>SUM(H1361:H1367)</f>
        <v>175900</v>
      </c>
      <c r="I1368" s="65">
        <f>H1368/'Building data'!$R$6</f>
        <v>12.639944812520659</v>
      </c>
      <c r="J1368" s="66"/>
    </row>
    <row r="1371" spans="1:10" ht="18.75" customHeight="1" x14ac:dyDescent="0.25">
      <c r="A1371" s="49" t="s">
        <v>1879</v>
      </c>
      <c r="B1371" s="55" t="s">
        <v>6</v>
      </c>
      <c r="C1371" s="55"/>
      <c r="D1371" s="55"/>
      <c r="E1371" s="55"/>
      <c r="F1371" s="55"/>
      <c r="G1371" s="55"/>
      <c r="H1371" s="55"/>
      <c r="I1371" s="49"/>
      <c r="J1371" s="56"/>
    </row>
    <row r="1372" spans="1:10" ht="45" x14ac:dyDescent="0.25">
      <c r="A1372" s="57"/>
      <c r="B1372" s="57"/>
      <c r="C1372" s="58" t="s">
        <v>1876</v>
      </c>
      <c r="D1372" s="57">
        <v>4479</v>
      </c>
      <c r="E1372" s="57">
        <v>1.4</v>
      </c>
      <c r="F1372" s="57">
        <v>1.1000000000000001</v>
      </c>
      <c r="G1372" s="57">
        <v>1182</v>
      </c>
      <c r="H1372" s="59">
        <v>12600</v>
      </c>
      <c r="I1372" s="37">
        <f>H1372/'Building data'!$R$6</f>
        <v>0.90541958293212221</v>
      </c>
      <c r="J1372" s="60">
        <f>H1372/$H$14</f>
        <v>8.591885441527447E-3</v>
      </c>
    </row>
    <row r="1373" spans="1:10" ht="45" x14ac:dyDescent="0.25">
      <c r="C1373" s="1" t="s">
        <v>1880</v>
      </c>
      <c r="D1373">
        <v>1008</v>
      </c>
      <c r="E1373">
        <v>0.3</v>
      </c>
      <c r="F1373">
        <v>0.2</v>
      </c>
      <c r="G1373">
        <v>266</v>
      </c>
      <c r="H1373" s="37">
        <v>5200</v>
      </c>
      <c r="I1373" s="37">
        <f>H1373/'Building data'!$R$6</f>
        <v>0.37366522470214569</v>
      </c>
      <c r="J1373" s="60">
        <f>H1373/$H$14</f>
        <v>3.5458574838049778E-3</v>
      </c>
    </row>
    <row r="1374" spans="1:10" x14ac:dyDescent="0.25">
      <c r="A1374" s="61"/>
      <c r="B1374" s="61"/>
      <c r="C1374" s="62" t="s">
        <v>1881</v>
      </c>
      <c r="D1374" s="61">
        <v>1506</v>
      </c>
      <c r="E1374" s="61">
        <v>0.5</v>
      </c>
      <c r="F1374" s="61">
        <v>0.4</v>
      </c>
      <c r="G1374" s="61">
        <v>398</v>
      </c>
      <c r="H1374" s="63">
        <v>6800</v>
      </c>
      <c r="I1374" s="63">
        <f>H1374/'Building data'!$R$6</f>
        <v>0.4886391399951136</v>
      </c>
      <c r="J1374" s="60">
        <f>H1374/$H$14</f>
        <v>4.6368905557449712E-3</v>
      </c>
    </row>
    <row r="1375" spans="1:10" ht="18.75" customHeight="1" x14ac:dyDescent="0.25">
      <c r="A1375" s="55" t="s">
        <v>1879</v>
      </c>
      <c r="B1375" s="55" t="s">
        <v>1220</v>
      </c>
      <c r="C1375" s="55"/>
      <c r="D1375" s="55"/>
      <c r="E1375" s="55"/>
      <c r="F1375" s="55"/>
      <c r="G1375" s="55"/>
      <c r="H1375" s="55"/>
      <c r="I1375" s="55"/>
      <c r="J1375" s="60">
        <f>H1375/$H$14</f>
        <v>0</v>
      </c>
    </row>
    <row r="1376" spans="1:10" ht="30" x14ac:dyDescent="0.25">
      <c r="C1376" s="1" t="s">
        <v>1878</v>
      </c>
      <c r="D1376">
        <v>11643</v>
      </c>
      <c r="E1376">
        <v>3.6</v>
      </c>
      <c r="F1376">
        <v>2.9</v>
      </c>
      <c r="G1376">
        <v>3074</v>
      </c>
      <c r="H1376" s="37">
        <v>45000</v>
      </c>
      <c r="I1376" s="37">
        <f>H1376/'Building data'!$R$6</f>
        <v>3.2336413676147222</v>
      </c>
      <c r="J1376" s="60">
        <f>H1376/$H$14</f>
        <v>3.068530514831231E-2</v>
      </c>
    </row>
    <row r="1377" spans="1:10" x14ac:dyDescent="0.25">
      <c r="G1377" s="64" t="s">
        <v>1223</v>
      </c>
      <c r="H1377" s="65">
        <f>SUM(H1372:H1376)</f>
        <v>69600</v>
      </c>
      <c r="I1377" s="65">
        <f>H1377/'Building data'!$R$6</f>
        <v>5.0013653152441035</v>
      </c>
      <c r="J1377" s="66"/>
    </row>
    <row r="1380" spans="1:10" ht="18.75" customHeight="1" x14ac:dyDescent="0.25">
      <c r="A1380" s="49" t="s">
        <v>1882</v>
      </c>
      <c r="B1380" s="55" t="s">
        <v>6</v>
      </c>
      <c r="C1380" s="55"/>
      <c r="D1380" s="55"/>
      <c r="E1380" s="55"/>
      <c r="F1380" s="55"/>
      <c r="G1380" s="55"/>
      <c r="H1380" s="55"/>
      <c r="I1380" s="49"/>
      <c r="J1380" s="56"/>
    </row>
    <row r="1381" spans="1:10" ht="45" x14ac:dyDescent="0.25">
      <c r="A1381" s="57"/>
      <c r="B1381" s="57"/>
      <c r="C1381" s="58" t="s">
        <v>1874</v>
      </c>
      <c r="D1381" s="57">
        <v>18366</v>
      </c>
      <c r="E1381" s="57">
        <v>10.9</v>
      </c>
      <c r="F1381" s="57">
        <v>9.1999999999999993</v>
      </c>
      <c r="G1381" s="57">
        <v>4849</v>
      </c>
      <c r="H1381" s="59">
        <v>7920</v>
      </c>
      <c r="I1381" s="37">
        <f>H1381/'Building data'!$R$6</f>
        <v>0.56912088070019107</v>
      </c>
      <c r="J1381" s="60">
        <f t="shared" ref="J1381:J1387" si="92">H1381/$H$14</f>
        <v>5.4006137061029663E-3</v>
      </c>
    </row>
    <row r="1382" spans="1:10" ht="60" x14ac:dyDescent="0.25">
      <c r="C1382" s="1" t="s">
        <v>1883</v>
      </c>
      <c r="D1382">
        <v>6666</v>
      </c>
      <c r="E1382">
        <v>3.9</v>
      </c>
      <c r="F1382">
        <v>3.4</v>
      </c>
      <c r="G1382">
        <v>1760</v>
      </c>
      <c r="H1382" s="37">
        <v>13000</v>
      </c>
      <c r="I1382" s="37">
        <f>H1382/'Building data'!$R$6</f>
        <v>0.93416306175536423</v>
      </c>
      <c r="J1382" s="60">
        <f t="shared" si="92"/>
        <v>8.8646437095124438E-3</v>
      </c>
    </row>
    <row r="1383" spans="1:10" ht="45" x14ac:dyDescent="0.25">
      <c r="C1383" s="1" t="s">
        <v>1876</v>
      </c>
      <c r="D1383">
        <v>4424</v>
      </c>
      <c r="E1383">
        <v>2.6</v>
      </c>
      <c r="F1383">
        <v>2.2000000000000002</v>
      </c>
      <c r="G1383">
        <v>1168</v>
      </c>
      <c r="H1383" s="37">
        <v>8400</v>
      </c>
      <c r="I1383" s="37">
        <f>H1383/'Building data'!$R$6</f>
        <v>0.60361305528808151</v>
      </c>
      <c r="J1383" s="60">
        <f t="shared" si="92"/>
        <v>5.7279236276849641E-3</v>
      </c>
    </row>
    <row r="1384" spans="1:10" ht="60" x14ac:dyDescent="0.25">
      <c r="C1384" s="1" t="s">
        <v>1884</v>
      </c>
      <c r="D1384">
        <v>1822</v>
      </c>
      <c r="E1384">
        <v>1.1000000000000001</v>
      </c>
      <c r="F1384">
        <v>0.9</v>
      </c>
      <c r="G1384">
        <v>481</v>
      </c>
      <c r="H1384" s="37">
        <v>3400</v>
      </c>
      <c r="I1384" s="37">
        <f>H1384/'Building data'!$R$6</f>
        <v>0.2443195699975568</v>
      </c>
      <c r="J1384" s="60">
        <f t="shared" si="92"/>
        <v>2.3184452778724856E-3</v>
      </c>
    </row>
    <row r="1385" spans="1:10" x14ac:dyDescent="0.25">
      <c r="A1385" s="61"/>
      <c r="B1385" s="61"/>
      <c r="C1385" s="62" t="s">
        <v>1881</v>
      </c>
      <c r="D1385" s="61">
        <v>2069</v>
      </c>
      <c r="E1385" s="61">
        <v>1.2</v>
      </c>
      <c r="F1385" s="61">
        <v>1</v>
      </c>
      <c r="G1385" s="61">
        <v>546</v>
      </c>
      <c r="H1385" s="63">
        <v>6100</v>
      </c>
      <c r="I1385" s="63">
        <f>H1385/'Building data'!$R$6</f>
        <v>0.43833805205444015</v>
      </c>
      <c r="J1385" s="60">
        <f t="shared" si="92"/>
        <v>4.1595635867712243E-3</v>
      </c>
    </row>
    <row r="1386" spans="1:10" ht="18.75" customHeight="1" x14ac:dyDescent="0.25">
      <c r="A1386" s="55" t="s">
        <v>1882</v>
      </c>
      <c r="B1386" s="55" t="s">
        <v>1220</v>
      </c>
      <c r="C1386" s="55"/>
      <c r="D1386" s="55"/>
      <c r="E1386" s="55"/>
      <c r="F1386" s="55"/>
      <c r="G1386" s="55"/>
      <c r="H1386" s="55"/>
      <c r="I1386" s="55"/>
      <c r="J1386" s="60">
        <f t="shared" si="92"/>
        <v>0</v>
      </c>
    </row>
    <row r="1387" spans="1:10" ht="30" x14ac:dyDescent="0.25">
      <c r="C1387" s="1" t="s">
        <v>1878</v>
      </c>
      <c r="D1387">
        <v>4705</v>
      </c>
      <c r="E1387">
        <v>2.8</v>
      </c>
      <c r="F1387">
        <v>2.4</v>
      </c>
      <c r="G1387">
        <v>1242</v>
      </c>
      <c r="H1387" s="37">
        <v>31500</v>
      </c>
      <c r="I1387" s="37">
        <f>H1387/'Building data'!$R$6</f>
        <v>2.2635489573303054</v>
      </c>
      <c r="J1387" s="60">
        <f t="shared" si="92"/>
        <v>2.1479713603818614E-2</v>
      </c>
    </row>
    <row r="1388" spans="1:10" x14ac:dyDescent="0.25">
      <c r="G1388" s="64" t="s">
        <v>1223</v>
      </c>
      <c r="H1388" s="65">
        <f>SUM(H1381:H1387)</f>
        <v>70320</v>
      </c>
      <c r="I1388" s="65">
        <f>H1388/'Building data'!$R$6</f>
        <v>5.0531035771259392</v>
      </c>
      <c r="J1388" s="66"/>
    </row>
    <row r="1391" spans="1:10" ht="18.75" customHeight="1" x14ac:dyDescent="0.25">
      <c r="A1391" s="49" t="s">
        <v>1885</v>
      </c>
      <c r="B1391" s="55" t="s">
        <v>6</v>
      </c>
      <c r="C1391" s="55"/>
      <c r="D1391" s="55"/>
      <c r="E1391" s="55"/>
      <c r="F1391" s="55"/>
      <c r="G1391" s="55"/>
      <c r="H1391" s="55"/>
      <c r="I1391" s="49"/>
      <c r="J1391" s="56"/>
    </row>
    <row r="1392" spans="1:10" ht="75" x14ac:dyDescent="0.25">
      <c r="A1392" s="57"/>
      <c r="B1392" s="57"/>
      <c r="C1392" s="58" t="s">
        <v>1873</v>
      </c>
      <c r="D1392" s="57">
        <v>82832</v>
      </c>
      <c r="E1392" s="57">
        <v>41.3</v>
      </c>
      <c r="F1392" s="57">
        <v>25.7</v>
      </c>
      <c r="G1392" s="57">
        <v>21868</v>
      </c>
      <c r="H1392" s="59">
        <v>95900</v>
      </c>
      <c r="I1392" s="37">
        <f>H1392/'Building data'!$R$6</f>
        <v>6.8912490478722637</v>
      </c>
      <c r="J1392" s="60">
        <f t="shared" ref="J1392:J1398" si="93">H1392/$H$14</f>
        <v>6.5393794749403336E-2</v>
      </c>
    </row>
    <row r="1393" spans="1:10" ht="45" x14ac:dyDescent="0.25">
      <c r="C1393" s="1" t="s">
        <v>1874</v>
      </c>
      <c r="D1393">
        <v>36450</v>
      </c>
      <c r="E1393">
        <v>18.2</v>
      </c>
      <c r="F1393">
        <v>11.3</v>
      </c>
      <c r="G1393">
        <v>9623</v>
      </c>
      <c r="H1393" s="37">
        <v>19700</v>
      </c>
      <c r="I1393" s="37">
        <f>H1393/'Building data'!$R$6</f>
        <v>1.4156163320446673</v>
      </c>
      <c r="J1393" s="60">
        <f t="shared" si="93"/>
        <v>1.3433344698261166E-2</v>
      </c>
    </row>
    <row r="1394" spans="1:10" ht="90" x14ac:dyDescent="0.25">
      <c r="C1394" s="1" t="s">
        <v>1875</v>
      </c>
      <c r="D1394">
        <v>17401</v>
      </c>
      <c r="E1394">
        <v>8.6999999999999993</v>
      </c>
      <c r="F1394">
        <v>5.4</v>
      </c>
      <c r="G1394">
        <v>4594</v>
      </c>
      <c r="H1394" s="37">
        <v>33600</v>
      </c>
      <c r="I1394" s="37">
        <f>H1394/'Building data'!$R$6</f>
        <v>2.4144522211523261</v>
      </c>
      <c r="J1394" s="60">
        <f t="shared" si="93"/>
        <v>2.2911694510739856E-2</v>
      </c>
    </row>
    <row r="1395" spans="1:10" ht="45" x14ac:dyDescent="0.25">
      <c r="C1395" s="1" t="s">
        <v>1876</v>
      </c>
      <c r="D1395">
        <v>7911</v>
      </c>
      <c r="E1395">
        <v>3.9</v>
      </c>
      <c r="F1395">
        <v>2.5</v>
      </c>
      <c r="G1395">
        <v>2089</v>
      </c>
      <c r="H1395" s="37">
        <v>10700</v>
      </c>
      <c r="I1395" s="37">
        <f>H1395/'Building data'!$R$6</f>
        <v>0.76888805852172282</v>
      </c>
      <c r="J1395" s="60">
        <f t="shared" si="93"/>
        <v>7.2962836685987048E-3</v>
      </c>
    </row>
    <row r="1396" spans="1:10" ht="60" x14ac:dyDescent="0.25">
      <c r="A1396" s="61"/>
      <c r="B1396" s="61"/>
      <c r="C1396" s="62" t="s">
        <v>1884</v>
      </c>
      <c r="D1396" s="61">
        <v>1442</v>
      </c>
      <c r="E1396" s="61">
        <v>0.7</v>
      </c>
      <c r="F1396" s="61">
        <v>0.4</v>
      </c>
      <c r="G1396" s="61">
        <v>381</v>
      </c>
      <c r="H1396" s="63">
        <v>2000</v>
      </c>
      <c r="I1396" s="63">
        <f>H1396/'Building data'!$R$6</f>
        <v>0.14371739411620987</v>
      </c>
      <c r="J1396" s="60">
        <f t="shared" si="93"/>
        <v>1.3637913399249914E-3</v>
      </c>
    </row>
    <row r="1397" spans="1:10" ht="18.75" customHeight="1" x14ac:dyDescent="0.25">
      <c r="A1397" s="55" t="s">
        <v>1885</v>
      </c>
      <c r="B1397" s="55" t="s">
        <v>1220</v>
      </c>
      <c r="C1397" s="55"/>
      <c r="D1397" s="55"/>
      <c r="E1397" s="55"/>
      <c r="F1397" s="55"/>
      <c r="G1397" s="55"/>
      <c r="H1397" s="55"/>
      <c r="I1397" s="55"/>
      <c r="J1397" s="60">
        <f t="shared" si="93"/>
        <v>0</v>
      </c>
    </row>
    <row r="1398" spans="1:10" ht="30" x14ac:dyDescent="0.25">
      <c r="C1398" s="1" t="s">
        <v>1878</v>
      </c>
      <c r="D1398">
        <v>3053</v>
      </c>
      <c r="E1398">
        <v>1.5</v>
      </c>
      <c r="F1398">
        <v>0.9</v>
      </c>
      <c r="G1398">
        <v>806</v>
      </c>
      <c r="H1398" s="37">
        <v>40500</v>
      </c>
      <c r="I1398" s="37">
        <f>H1398/'Building data'!$R$6</f>
        <v>2.9102772308532501</v>
      </c>
      <c r="J1398" s="60">
        <f t="shared" si="93"/>
        <v>2.7616774633481077E-2</v>
      </c>
    </row>
    <row r="1399" spans="1:10" x14ac:dyDescent="0.25">
      <c r="G1399" s="64" t="s">
        <v>1223</v>
      </c>
      <c r="H1399" s="65">
        <f>SUM(H1392:H1398)</f>
        <v>202400</v>
      </c>
      <c r="I1399" s="65">
        <f>H1399/'Building data'!$R$6</f>
        <v>14.544200284560439</v>
      </c>
      <c r="J1399" s="66"/>
    </row>
    <row r="1402" spans="1:10" ht="18.75" customHeight="1" x14ac:dyDescent="0.25">
      <c r="A1402" s="49" t="s">
        <v>1886</v>
      </c>
      <c r="B1402" s="55" t="s">
        <v>6</v>
      </c>
      <c r="C1402" s="55"/>
      <c r="D1402" s="55"/>
      <c r="E1402" s="55"/>
      <c r="F1402" s="55"/>
      <c r="G1402" s="55"/>
      <c r="H1402" s="55"/>
      <c r="I1402" s="49"/>
      <c r="J1402" s="56"/>
    </row>
    <row r="1403" spans="1:10" ht="150" x14ac:dyDescent="0.25">
      <c r="A1403" s="57"/>
      <c r="B1403" s="57"/>
      <c r="C1403" s="58" t="s">
        <v>1887</v>
      </c>
      <c r="D1403" s="57">
        <v>4350</v>
      </c>
      <c r="E1403" s="57">
        <v>1.84</v>
      </c>
      <c r="F1403" s="57">
        <v>1.68</v>
      </c>
      <c r="G1403" s="57">
        <v>1148.4000000000001</v>
      </c>
      <c r="H1403" s="59">
        <v>4900</v>
      </c>
      <c r="I1403" s="37">
        <f>H1403/'Building data'!$R$6</f>
        <v>0.35210761558471421</v>
      </c>
      <c r="J1403" s="60">
        <f t="shared" ref="J1403:J1416" si="94">H1403/$H$14</f>
        <v>3.3412887828162289E-3</v>
      </c>
    </row>
    <row r="1404" spans="1:10" ht="105" x14ac:dyDescent="0.25">
      <c r="C1404" s="1" t="s">
        <v>1888</v>
      </c>
      <c r="D1404">
        <v>4894</v>
      </c>
      <c r="E1404">
        <v>2.0699999999999998</v>
      </c>
      <c r="F1404">
        <v>1.9</v>
      </c>
      <c r="G1404">
        <v>1292.02</v>
      </c>
      <c r="H1404" s="37">
        <v>10300</v>
      </c>
      <c r="I1404" s="37">
        <f>H1404/'Building data'!$R$6</f>
        <v>0.74014457969848091</v>
      </c>
      <c r="J1404" s="60">
        <f t="shared" si="94"/>
        <v>7.0235254006137064E-3</v>
      </c>
    </row>
    <row r="1405" spans="1:10" ht="150" x14ac:dyDescent="0.25">
      <c r="C1405" s="1" t="s">
        <v>1889</v>
      </c>
      <c r="D1405">
        <v>4418</v>
      </c>
      <c r="E1405">
        <v>1.87</v>
      </c>
      <c r="F1405">
        <v>1.71</v>
      </c>
      <c r="G1405">
        <v>1166.3499999999999</v>
      </c>
      <c r="H1405" s="37">
        <v>11300</v>
      </c>
      <c r="I1405" s="37">
        <f>H1405/'Building data'!$R$6</f>
        <v>0.81200327675658579</v>
      </c>
      <c r="J1405" s="60">
        <f t="shared" si="94"/>
        <v>7.7054210705762016E-3</v>
      </c>
    </row>
    <row r="1406" spans="1:10" ht="135" x14ac:dyDescent="0.25">
      <c r="C1406" s="1" t="s">
        <v>1890</v>
      </c>
      <c r="D1406">
        <v>8701</v>
      </c>
      <c r="E1406">
        <v>3.67</v>
      </c>
      <c r="F1406">
        <v>3.37</v>
      </c>
      <c r="G1406">
        <v>2297.06</v>
      </c>
      <c r="H1406" s="37">
        <v>18700</v>
      </c>
      <c r="I1406" s="37">
        <f>H1406/'Building data'!$R$6</f>
        <v>1.3437576349865623</v>
      </c>
      <c r="J1406" s="60">
        <f t="shared" si="94"/>
        <v>1.275144902829867E-2</v>
      </c>
    </row>
    <row r="1407" spans="1:10" ht="135" x14ac:dyDescent="0.25">
      <c r="C1407" s="1" t="s">
        <v>1891</v>
      </c>
      <c r="D1407">
        <v>1405</v>
      </c>
      <c r="E1407">
        <v>0.59</v>
      </c>
      <c r="F1407">
        <v>0.54</v>
      </c>
      <c r="G1407">
        <v>370.92</v>
      </c>
      <c r="H1407" s="37">
        <v>1700</v>
      </c>
      <c r="I1407" s="37">
        <f>H1407/'Building data'!$R$6</f>
        <v>0.1221597849987784</v>
      </c>
      <c r="J1407" s="60">
        <f t="shared" si="94"/>
        <v>1.1592226389362428E-3</v>
      </c>
    </row>
    <row r="1408" spans="1:10" ht="225" x14ac:dyDescent="0.25">
      <c r="C1408" s="1" t="s">
        <v>1892</v>
      </c>
      <c r="D1408">
        <v>2243</v>
      </c>
      <c r="E1408">
        <v>0.95</v>
      </c>
      <c r="F1408">
        <v>0.87</v>
      </c>
      <c r="G1408">
        <v>592.15</v>
      </c>
      <c r="H1408" s="37">
        <v>5200</v>
      </c>
      <c r="I1408" s="37">
        <f>H1408/'Building data'!$R$6</f>
        <v>0.37366522470214569</v>
      </c>
      <c r="J1408" s="60">
        <f t="shared" si="94"/>
        <v>3.5458574838049778E-3</v>
      </c>
    </row>
    <row r="1409" spans="1:10" ht="135" x14ac:dyDescent="0.25">
      <c r="C1409" s="1" t="s">
        <v>1893</v>
      </c>
      <c r="D1409">
        <v>31993</v>
      </c>
      <c r="E1409">
        <v>13.51</v>
      </c>
      <c r="F1409">
        <v>12.39</v>
      </c>
      <c r="G1409">
        <v>8446.15</v>
      </c>
      <c r="H1409" s="37">
        <v>35800</v>
      </c>
      <c r="I1409" s="37">
        <f>H1409/'Building data'!$R$6</f>
        <v>2.572541354680157</v>
      </c>
      <c r="J1409" s="60">
        <f t="shared" si="94"/>
        <v>2.4411864984657347E-2</v>
      </c>
    </row>
    <row r="1410" spans="1:10" ht="375" x14ac:dyDescent="0.25">
      <c r="C1410" s="1" t="s">
        <v>1894</v>
      </c>
      <c r="D1410">
        <v>31993</v>
      </c>
      <c r="E1410">
        <v>13.51</v>
      </c>
      <c r="F1410">
        <v>12.39</v>
      </c>
      <c r="G1410">
        <v>8446.15</v>
      </c>
      <c r="H1410" s="37">
        <v>55700</v>
      </c>
      <c r="I1410" s="37">
        <f>H1410/'Building data'!$R$6</f>
        <v>4.0025294261364452</v>
      </c>
      <c r="J1410" s="60">
        <f t="shared" si="94"/>
        <v>3.7981588816911015E-2</v>
      </c>
    </row>
    <row r="1411" spans="1:10" ht="240" x14ac:dyDescent="0.25">
      <c r="C1411" s="1" t="s">
        <v>1895</v>
      </c>
      <c r="D1411">
        <v>19690</v>
      </c>
      <c r="E1411">
        <v>8.31</v>
      </c>
      <c r="F1411">
        <v>7.62</v>
      </c>
      <c r="G1411">
        <v>5198.16</v>
      </c>
      <c r="H1411" s="37">
        <v>18900</v>
      </c>
      <c r="I1411" s="37">
        <f>H1411/'Building data'!$R$6</f>
        <v>1.3581293743981833</v>
      </c>
      <c r="J1411" s="60">
        <f t="shared" si="94"/>
        <v>1.2887828162291169E-2</v>
      </c>
    </row>
    <row r="1412" spans="1:10" ht="180" x14ac:dyDescent="0.25">
      <c r="C1412" s="1" t="s">
        <v>1896</v>
      </c>
      <c r="D1412">
        <v>6140</v>
      </c>
      <c r="E1412">
        <v>2.59</v>
      </c>
      <c r="F1412">
        <v>2.38</v>
      </c>
      <c r="G1412">
        <v>1620.96</v>
      </c>
      <c r="H1412" s="37">
        <v>12100</v>
      </c>
      <c r="I1412" s="37">
        <f>H1412/'Building data'!$R$6</f>
        <v>0.86949023440306972</v>
      </c>
      <c r="J1412" s="60">
        <f t="shared" si="94"/>
        <v>8.2509376065461985E-3</v>
      </c>
    </row>
    <row r="1413" spans="1:10" ht="120" x14ac:dyDescent="0.25">
      <c r="A1413" s="61"/>
      <c r="B1413" s="61"/>
      <c r="C1413" s="62" t="s">
        <v>1897</v>
      </c>
      <c r="D1413" s="61">
        <v>23723</v>
      </c>
      <c r="E1413" s="61">
        <v>10.02</v>
      </c>
      <c r="F1413" s="61">
        <v>9.19</v>
      </c>
      <c r="G1413" s="61">
        <v>6262.87</v>
      </c>
      <c r="H1413" s="63">
        <v>8200</v>
      </c>
      <c r="I1413" s="63">
        <f>H1413/'Building data'!$R$6</f>
        <v>0.58924131587646045</v>
      </c>
      <c r="J1413" s="60">
        <f t="shared" si="94"/>
        <v>5.5915444936924649E-3</v>
      </c>
    </row>
    <row r="1414" spans="1:10" ht="18.75" customHeight="1" x14ac:dyDescent="0.25">
      <c r="A1414" s="55" t="s">
        <v>1886</v>
      </c>
      <c r="B1414" s="55" t="s">
        <v>1220</v>
      </c>
      <c r="C1414" s="55"/>
      <c r="D1414" s="55"/>
      <c r="E1414" s="55"/>
      <c r="F1414" s="55"/>
      <c r="G1414" s="55"/>
      <c r="H1414" s="55"/>
      <c r="I1414" s="55"/>
      <c r="J1414" s="60">
        <f t="shared" si="94"/>
        <v>0</v>
      </c>
    </row>
    <row r="1415" spans="1:10" ht="30" x14ac:dyDescent="0.25">
      <c r="C1415" s="1" t="s">
        <v>1898</v>
      </c>
      <c r="D1415">
        <v>0</v>
      </c>
      <c r="E1415">
        <v>0</v>
      </c>
      <c r="F1415">
        <v>0</v>
      </c>
      <c r="G1415">
        <v>0</v>
      </c>
      <c r="H1415" s="37">
        <v>8000</v>
      </c>
      <c r="I1415" s="37">
        <f>H1415/'Building data'!$R$6</f>
        <v>0.57486957646483949</v>
      </c>
      <c r="J1415" s="60">
        <f t="shared" si="94"/>
        <v>5.4551653596999657E-3</v>
      </c>
    </row>
    <row r="1416" spans="1:10" ht="30" x14ac:dyDescent="0.25">
      <c r="C1416" s="1" t="s">
        <v>1899</v>
      </c>
      <c r="D1416">
        <v>7522</v>
      </c>
      <c r="E1416">
        <v>3.18</v>
      </c>
      <c r="F1416">
        <v>2.91</v>
      </c>
      <c r="G1416">
        <v>1985.81</v>
      </c>
      <c r="H1416" s="37">
        <v>31200</v>
      </c>
      <c r="I1416" s="37">
        <f>H1416/'Building data'!$R$6</f>
        <v>2.2419913482128742</v>
      </c>
      <c r="J1416" s="60">
        <f t="shared" si="94"/>
        <v>2.1275144902829866E-2</v>
      </c>
    </row>
    <row r="1417" spans="1:10" x14ac:dyDescent="0.25">
      <c r="G1417" s="64" t="s">
        <v>1223</v>
      </c>
      <c r="H1417" s="65">
        <f>SUM(H1403:H1416)</f>
        <v>222000</v>
      </c>
      <c r="I1417" s="65">
        <f>H1417/'Building data'!$R$6</f>
        <v>15.952630746899297</v>
      </c>
      <c r="J1417" s="66"/>
    </row>
    <row r="1420" spans="1:10" ht="18.75" customHeight="1" x14ac:dyDescent="0.25">
      <c r="A1420" s="49" t="s">
        <v>1900</v>
      </c>
      <c r="B1420" s="55" t="s">
        <v>6</v>
      </c>
      <c r="C1420" s="55"/>
      <c r="D1420" s="55"/>
      <c r="E1420" s="55"/>
      <c r="F1420" s="55"/>
      <c r="G1420" s="55"/>
      <c r="H1420" s="55"/>
      <c r="I1420" s="49"/>
      <c r="J1420" s="56"/>
    </row>
    <row r="1421" spans="1:10" ht="75" x14ac:dyDescent="0.25">
      <c r="A1421" s="57"/>
      <c r="B1421" s="57"/>
      <c r="C1421" s="58" t="s">
        <v>1901</v>
      </c>
      <c r="D1421" s="57">
        <v>6251</v>
      </c>
      <c r="E1421" s="57">
        <v>1</v>
      </c>
      <c r="F1421" s="57">
        <v>0.52</v>
      </c>
      <c r="G1421" s="57">
        <v>1650.26</v>
      </c>
      <c r="H1421" s="59">
        <v>8200</v>
      </c>
      <c r="I1421" s="37">
        <f>H1421/'Building data'!$R$6</f>
        <v>0.58924131587646045</v>
      </c>
      <c r="J1421" s="60">
        <f t="shared" ref="J1421:J1437" si="95">H1421/$H$14</f>
        <v>5.5915444936924649E-3</v>
      </c>
    </row>
    <row r="1422" spans="1:10" ht="60" x14ac:dyDescent="0.25">
      <c r="C1422" s="1" t="s">
        <v>1902</v>
      </c>
      <c r="D1422">
        <v>1003</v>
      </c>
      <c r="E1422">
        <v>0.16</v>
      </c>
      <c r="F1422">
        <v>0.08</v>
      </c>
      <c r="G1422">
        <v>264.79000000000002</v>
      </c>
      <c r="H1422" s="37">
        <v>1300</v>
      </c>
      <c r="I1422" s="37">
        <f>H1422/'Building data'!$R$6</f>
        <v>9.3416306175536423E-2</v>
      </c>
      <c r="J1422" s="60">
        <f t="shared" si="95"/>
        <v>8.8646437095124444E-4</v>
      </c>
    </row>
    <row r="1423" spans="1:10" ht="105" x14ac:dyDescent="0.25">
      <c r="C1423" s="1" t="s">
        <v>1903</v>
      </c>
      <c r="D1423">
        <v>18164</v>
      </c>
      <c r="E1423">
        <v>2.89</v>
      </c>
      <c r="F1423">
        <v>1.5</v>
      </c>
      <c r="G1423">
        <v>4795.3</v>
      </c>
      <c r="H1423" s="37">
        <v>32900</v>
      </c>
      <c r="I1423" s="37">
        <f>H1423/'Building data'!$R$6</f>
        <v>2.3641511332116525</v>
      </c>
      <c r="J1423" s="60">
        <f t="shared" si="95"/>
        <v>2.2434367541766111E-2</v>
      </c>
    </row>
    <row r="1424" spans="1:10" ht="135" x14ac:dyDescent="0.25">
      <c r="C1424" s="1" t="s">
        <v>1904</v>
      </c>
      <c r="D1424">
        <v>26244</v>
      </c>
      <c r="E1424">
        <v>4.18</v>
      </c>
      <c r="F1424">
        <v>2.17</v>
      </c>
      <c r="G1424">
        <v>6928.42</v>
      </c>
      <c r="H1424" s="37">
        <v>40900</v>
      </c>
      <c r="I1424" s="37">
        <f>H1424/'Building data'!$R$6</f>
        <v>2.939020709676492</v>
      </c>
      <c r="J1424" s="60">
        <f t="shared" si="95"/>
        <v>2.7889532901466077E-2</v>
      </c>
    </row>
    <row r="1425" spans="1:10" ht="135" x14ac:dyDescent="0.25">
      <c r="C1425" s="1" t="s">
        <v>1823</v>
      </c>
      <c r="D1425">
        <v>22410</v>
      </c>
      <c r="E1425">
        <v>3.57</v>
      </c>
      <c r="F1425">
        <v>1.85</v>
      </c>
      <c r="G1425">
        <v>5916.24</v>
      </c>
      <c r="H1425" s="37">
        <v>36400</v>
      </c>
      <c r="I1425" s="37">
        <f>H1425/'Building data'!$R$6</f>
        <v>2.6156565729150199</v>
      </c>
      <c r="J1425" s="60">
        <f t="shared" si="95"/>
        <v>2.4821002386634844E-2</v>
      </c>
    </row>
    <row r="1426" spans="1:10" ht="225" x14ac:dyDescent="0.25">
      <c r="C1426" s="1" t="s">
        <v>1905</v>
      </c>
      <c r="D1426">
        <v>3597</v>
      </c>
      <c r="E1426">
        <v>0.56999999999999995</v>
      </c>
      <c r="F1426">
        <v>0.3</v>
      </c>
      <c r="G1426">
        <v>949.61</v>
      </c>
      <c r="H1426" s="37">
        <v>8500</v>
      </c>
      <c r="I1426" s="37">
        <f>H1426/'Building data'!$R$6</f>
        <v>0.61079892499389199</v>
      </c>
      <c r="J1426" s="60">
        <f t="shared" si="95"/>
        <v>5.7961131946812142E-3</v>
      </c>
    </row>
    <row r="1427" spans="1:10" ht="120" x14ac:dyDescent="0.25">
      <c r="C1427" s="1" t="s">
        <v>1906</v>
      </c>
      <c r="D1427">
        <v>98074</v>
      </c>
      <c r="E1427">
        <v>15.62</v>
      </c>
      <c r="F1427">
        <v>8.1199999999999992</v>
      </c>
      <c r="G1427">
        <v>25891.54</v>
      </c>
      <c r="H1427" s="37">
        <v>108000</v>
      </c>
      <c r="I1427" s="37">
        <f>H1427/'Building data'!$R$6</f>
        <v>7.7607392822753329</v>
      </c>
      <c r="J1427" s="60">
        <f t="shared" si="95"/>
        <v>7.3644732355949538E-2</v>
      </c>
    </row>
    <row r="1428" spans="1:10" ht="375" x14ac:dyDescent="0.25">
      <c r="C1428" s="1" t="s">
        <v>1894</v>
      </c>
      <c r="D1428">
        <v>63397</v>
      </c>
      <c r="E1428">
        <v>10.09</v>
      </c>
      <c r="F1428">
        <v>5.25</v>
      </c>
      <c r="G1428">
        <v>16736.810000000001</v>
      </c>
      <c r="H1428" s="37">
        <v>76200</v>
      </c>
      <c r="I1428" s="37">
        <f>H1428/'Building data'!$R$6</f>
        <v>5.4756327158275964</v>
      </c>
      <c r="J1428" s="60">
        <f t="shared" si="95"/>
        <v>5.1960450051142172E-2</v>
      </c>
    </row>
    <row r="1429" spans="1:10" ht="255" x14ac:dyDescent="0.25">
      <c r="C1429" s="1" t="s">
        <v>1907</v>
      </c>
      <c r="D1429">
        <v>57972</v>
      </c>
      <c r="E1429">
        <v>9.23</v>
      </c>
      <c r="F1429">
        <v>4.8</v>
      </c>
      <c r="G1429">
        <v>15304.61</v>
      </c>
      <c r="H1429" s="37">
        <v>104100</v>
      </c>
      <c r="I1429" s="37">
        <f>H1429/'Building data'!$R$6</f>
        <v>7.4804903637487241</v>
      </c>
      <c r="J1429" s="60">
        <f t="shared" si="95"/>
        <v>7.0985339243095802E-2</v>
      </c>
    </row>
    <row r="1430" spans="1:10" ht="150" x14ac:dyDescent="0.25">
      <c r="C1430" s="1" t="s">
        <v>1908</v>
      </c>
      <c r="D1430">
        <v>4600</v>
      </c>
      <c r="E1430">
        <v>0.73</v>
      </c>
      <c r="F1430">
        <v>0.38</v>
      </c>
      <c r="G1430">
        <v>1214.4000000000001</v>
      </c>
      <c r="H1430" s="37">
        <v>5300</v>
      </c>
      <c r="I1430" s="37">
        <f>H1430/'Building data'!$R$6</f>
        <v>0.38085109440795617</v>
      </c>
      <c r="J1430" s="60">
        <f t="shared" si="95"/>
        <v>3.6140470508012274E-3</v>
      </c>
    </row>
    <row r="1431" spans="1:10" ht="120" x14ac:dyDescent="0.25">
      <c r="C1431" s="1" t="s">
        <v>1909</v>
      </c>
      <c r="D1431">
        <v>26361</v>
      </c>
      <c r="E1431">
        <v>4.2</v>
      </c>
      <c r="F1431">
        <v>2.1800000000000002</v>
      </c>
      <c r="G1431">
        <v>6959.3</v>
      </c>
      <c r="H1431" s="37">
        <v>32000</v>
      </c>
      <c r="I1431" s="37">
        <f>H1431/'Building data'!$R$6</f>
        <v>2.299478305859358</v>
      </c>
      <c r="J1431" s="60">
        <f t="shared" si="95"/>
        <v>2.1820661438799863E-2</v>
      </c>
    </row>
    <row r="1432" spans="1:10" ht="105" x14ac:dyDescent="0.25">
      <c r="C1432" s="1" t="s">
        <v>1910</v>
      </c>
      <c r="D1432">
        <v>19108</v>
      </c>
      <c r="E1432">
        <v>3.04</v>
      </c>
      <c r="F1432">
        <v>1.58</v>
      </c>
      <c r="G1432">
        <v>5044.51</v>
      </c>
      <c r="H1432" s="37">
        <v>5700</v>
      </c>
      <c r="I1432" s="37">
        <f>H1432/'Building data'!$R$6</f>
        <v>0.40959457323119813</v>
      </c>
      <c r="J1432" s="60">
        <f t="shared" si="95"/>
        <v>3.8868053187862258E-3</v>
      </c>
    </row>
    <row r="1433" spans="1:10" ht="150" x14ac:dyDescent="0.25">
      <c r="A1433" s="61"/>
      <c r="B1433" s="61"/>
      <c r="C1433" s="62" t="s">
        <v>1911</v>
      </c>
      <c r="D1433" s="61">
        <v>50895</v>
      </c>
      <c r="E1433" s="61">
        <v>8.1</v>
      </c>
      <c r="F1433" s="61">
        <v>4.21</v>
      </c>
      <c r="G1433" s="61">
        <v>13436.28</v>
      </c>
      <c r="H1433" s="63">
        <v>13300</v>
      </c>
      <c r="I1433" s="63">
        <f>H1433/'Building data'!$R$6</f>
        <v>0.95572067087279566</v>
      </c>
      <c r="J1433" s="60">
        <f t="shared" si="95"/>
        <v>9.0692124105011939E-3</v>
      </c>
    </row>
    <row r="1434" spans="1:10" ht="18.75" customHeight="1" x14ac:dyDescent="0.25">
      <c r="A1434" s="55" t="s">
        <v>1900</v>
      </c>
      <c r="B1434" s="55" t="s">
        <v>1220</v>
      </c>
      <c r="C1434" s="55"/>
      <c r="D1434" s="55"/>
      <c r="E1434" s="55"/>
      <c r="F1434" s="55"/>
      <c r="G1434" s="55"/>
      <c r="H1434" s="55"/>
      <c r="I1434" s="55"/>
      <c r="J1434" s="60">
        <f t="shared" si="95"/>
        <v>0</v>
      </c>
    </row>
    <row r="1435" spans="1:10" ht="30" x14ac:dyDescent="0.25">
      <c r="C1435" s="1" t="s">
        <v>1898</v>
      </c>
      <c r="D1435">
        <v>0</v>
      </c>
      <c r="E1435">
        <v>0</v>
      </c>
      <c r="F1435">
        <v>0</v>
      </c>
      <c r="G1435">
        <v>0</v>
      </c>
      <c r="H1435" s="37">
        <v>19000</v>
      </c>
      <c r="I1435" s="37">
        <f>H1435/'Building data'!$R$6</f>
        <v>1.3653152441039937</v>
      </c>
      <c r="J1435" s="60">
        <f t="shared" si="95"/>
        <v>1.2956017729287419E-2</v>
      </c>
    </row>
    <row r="1436" spans="1:10" ht="30" x14ac:dyDescent="0.25">
      <c r="C1436" s="1" t="s">
        <v>1899</v>
      </c>
      <c r="D1436">
        <v>30043</v>
      </c>
      <c r="E1436">
        <v>4.78</v>
      </c>
      <c r="F1436">
        <v>2.4900000000000002</v>
      </c>
      <c r="G1436">
        <v>7931.35</v>
      </c>
      <c r="H1436" s="37">
        <v>65600</v>
      </c>
      <c r="I1436" s="37">
        <f>H1436/'Building data'!$R$6</f>
        <v>4.7139305270116836</v>
      </c>
      <c r="J1436" s="60">
        <f t="shared" si="95"/>
        <v>4.4732355949539719E-2</v>
      </c>
    </row>
    <row r="1437" spans="1:10" ht="30" x14ac:dyDescent="0.25">
      <c r="C1437" s="1" t="s">
        <v>1912</v>
      </c>
      <c r="D1437">
        <v>8165</v>
      </c>
      <c r="E1437">
        <v>1.3</v>
      </c>
      <c r="F1437">
        <v>0.68</v>
      </c>
      <c r="G1437">
        <v>2155.56</v>
      </c>
      <c r="H1437" s="37">
        <v>5400</v>
      </c>
      <c r="I1437" s="37">
        <f>H1437/'Building data'!$R$6</f>
        <v>0.38803696411376665</v>
      </c>
      <c r="J1437" s="60">
        <f t="shared" si="95"/>
        <v>3.682236617797477E-3</v>
      </c>
    </row>
    <row r="1438" spans="1:10" x14ac:dyDescent="0.25">
      <c r="G1438" s="64" t="s">
        <v>1223</v>
      </c>
      <c r="H1438" s="65">
        <f>SUM(H1421:H1437)</f>
        <v>562800</v>
      </c>
      <c r="I1438" s="65">
        <f>H1438/'Building data'!$R$6</f>
        <v>40.442074704301461</v>
      </c>
      <c r="J1438" s="66"/>
    </row>
    <row r="1441" spans="1:10" ht="18.75" customHeight="1" x14ac:dyDescent="0.25">
      <c r="A1441" s="49" t="s">
        <v>1913</v>
      </c>
      <c r="B1441" s="55" t="s">
        <v>6</v>
      </c>
      <c r="C1441" s="55"/>
      <c r="D1441" s="55"/>
      <c r="E1441" s="55"/>
      <c r="F1441" s="55"/>
      <c r="G1441" s="55"/>
      <c r="H1441" s="55"/>
      <c r="I1441" s="49"/>
      <c r="J1441" s="56"/>
    </row>
    <row r="1442" spans="1:10" ht="60" x14ac:dyDescent="0.25">
      <c r="A1442" s="57"/>
      <c r="B1442" s="57"/>
      <c r="C1442" s="58" t="s">
        <v>1914</v>
      </c>
      <c r="D1442" s="57">
        <v>1428</v>
      </c>
      <c r="E1442" s="57">
        <v>0.28999999999999998</v>
      </c>
      <c r="F1442" s="57">
        <v>0.16</v>
      </c>
      <c r="G1442" s="57">
        <v>376.99</v>
      </c>
      <c r="H1442" s="59">
        <v>2800</v>
      </c>
      <c r="I1442" s="37">
        <f>H1442/'Building data'!$R$6</f>
        <v>0.20120435176269383</v>
      </c>
      <c r="J1442" s="60">
        <f t="shared" ref="J1442:J1455" si="96">H1442/$H$14</f>
        <v>1.9093078758949881E-3</v>
      </c>
    </row>
    <row r="1443" spans="1:10" ht="135" x14ac:dyDescent="0.25">
      <c r="C1443" s="1" t="s">
        <v>1915</v>
      </c>
      <c r="D1443">
        <v>15286</v>
      </c>
      <c r="E1443">
        <v>3.12</v>
      </c>
      <c r="F1443">
        <v>1.69</v>
      </c>
      <c r="G1443">
        <v>4035.5</v>
      </c>
      <c r="H1443" s="37">
        <v>18000</v>
      </c>
      <c r="I1443" s="37">
        <f>H1443/'Building data'!$R$6</f>
        <v>1.293456547045889</v>
      </c>
      <c r="J1443" s="60">
        <f t="shared" si="96"/>
        <v>1.2274122059324924E-2</v>
      </c>
    </row>
    <row r="1444" spans="1:10" ht="105" x14ac:dyDescent="0.25">
      <c r="C1444" s="1" t="s">
        <v>1916</v>
      </c>
      <c r="D1444">
        <v>20945</v>
      </c>
      <c r="E1444">
        <v>4.28</v>
      </c>
      <c r="F1444">
        <v>2.3199999999999998</v>
      </c>
      <c r="G1444">
        <v>5529.48</v>
      </c>
      <c r="H1444" s="37">
        <v>35100</v>
      </c>
      <c r="I1444" s="37">
        <f>H1444/'Building data'!$R$6</f>
        <v>2.5222402667394834</v>
      </c>
      <c r="J1444" s="60">
        <f t="shared" si="96"/>
        <v>2.3934538015683602E-2</v>
      </c>
    </row>
    <row r="1445" spans="1:10" ht="135" x14ac:dyDescent="0.25">
      <c r="C1445" s="1" t="s">
        <v>1823</v>
      </c>
      <c r="D1445">
        <v>21791</v>
      </c>
      <c r="E1445">
        <v>4.45</v>
      </c>
      <c r="F1445">
        <v>2.41</v>
      </c>
      <c r="G1445">
        <v>5752.82</v>
      </c>
      <c r="H1445" s="37">
        <v>23700</v>
      </c>
      <c r="I1445" s="37">
        <f>H1445/'Building data'!$R$6</f>
        <v>1.703051120277087</v>
      </c>
      <c r="J1445" s="60">
        <f t="shared" si="96"/>
        <v>1.6160927378111149E-2</v>
      </c>
    </row>
    <row r="1446" spans="1:10" ht="225" x14ac:dyDescent="0.25">
      <c r="C1446" s="1" t="s">
        <v>1917</v>
      </c>
      <c r="D1446">
        <v>3226</v>
      </c>
      <c r="E1446">
        <v>0.66</v>
      </c>
      <c r="F1446">
        <v>0.36</v>
      </c>
      <c r="G1446">
        <v>851.66</v>
      </c>
      <c r="H1446" s="37">
        <v>9500</v>
      </c>
      <c r="I1446" s="37">
        <f>H1446/'Building data'!$R$6</f>
        <v>0.68265762205199687</v>
      </c>
      <c r="J1446" s="60">
        <f t="shared" si="96"/>
        <v>6.4780088646437094E-3</v>
      </c>
    </row>
    <row r="1447" spans="1:10" ht="105" x14ac:dyDescent="0.25">
      <c r="C1447" s="1" t="s">
        <v>1918</v>
      </c>
      <c r="D1447">
        <v>38452</v>
      </c>
      <c r="E1447">
        <v>7.85</v>
      </c>
      <c r="F1447">
        <v>4.26</v>
      </c>
      <c r="G1447">
        <v>10151.33</v>
      </c>
      <c r="H1447" s="37">
        <v>34500</v>
      </c>
      <c r="I1447" s="37">
        <f>H1447/'Building data'!$R$6</f>
        <v>2.4791250485046206</v>
      </c>
      <c r="J1447" s="60">
        <f t="shared" si="96"/>
        <v>2.3525400613706102E-2</v>
      </c>
    </row>
    <row r="1448" spans="1:10" ht="120" x14ac:dyDescent="0.25">
      <c r="C1448" s="1" t="s">
        <v>1909</v>
      </c>
      <c r="D1448">
        <v>25070</v>
      </c>
      <c r="E1448">
        <v>5.12</v>
      </c>
      <c r="F1448">
        <v>2.78</v>
      </c>
      <c r="G1448">
        <v>6618.48</v>
      </c>
      <c r="H1448" s="37">
        <v>27500</v>
      </c>
      <c r="I1448" s="37">
        <f>H1448/'Building data'!$R$6</f>
        <v>1.9761141690978858</v>
      </c>
      <c r="J1448" s="60">
        <f t="shared" si="96"/>
        <v>1.8752130923968633E-2</v>
      </c>
    </row>
    <row r="1449" spans="1:10" ht="270" x14ac:dyDescent="0.25">
      <c r="C1449" s="1" t="s">
        <v>1919</v>
      </c>
      <c r="D1449">
        <v>134767</v>
      </c>
      <c r="E1449">
        <v>27.52</v>
      </c>
      <c r="F1449">
        <v>14.92</v>
      </c>
      <c r="G1449">
        <v>35578.49</v>
      </c>
      <c r="H1449" s="37">
        <v>136500</v>
      </c>
      <c r="I1449" s="37">
        <f>H1449/'Building data'!$R$6</f>
        <v>9.808712148431324</v>
      </c>
      <c r="J1449" s="60">
        <f t="shared" si="96"/>
        <v>9.3078758949880672E-2</v>
      </c>
    </row>
    <row r="1450" spans="1:10" ht="255" x14ac:dyDescent="0.25">
      <c r="C1450" s="1" t="s">
        <v>1907</v>
      </c>
      <c r="D1450">
        <v>38558</v>
      </c>
      <c r="E1450">
        <v>7.87</v>
      </c>
      <c r="F1450">
        <v>4.2699999999999996</v>
      </c>
      <c r="G1450">
        <v>10179.31</v>
      </c>
      <c r="H1450" s="37">
        <v>57600</v>
      </c>
      <c r="I1450" s="37">
        <f>H1450/'Building data'!$R$6</f>
        <v>4.1390609505468445</v>
      </c>
      <c r="J1450" s="60">
        <f t="shared" si="96"/>
        <v>3.9277190589839757E-2</v>
      </c>
    </row>
    <row r="1451" spans="1:10" ht="150" x14ac:dyDescent="0.25">
      <c r="C1451" s="1" t="s">
        <v>1908</v>
      </c>
      <c r="D1451">
        <v>1269</v>
      </c>
      <c r="E1451">
        <v>0.26</v>
      </c>
      <c r="F1451">
        <v>0.14000000000000001</v>
      </c>
      <c r="G1451">
        <v>335.02</v>
      </c>
      <c r="H1451" s="37">
        <v>2000</v>
      </c>
      <c r="I1451" s="37">
        <f>H1451/'Building data'!$R$6</f>
        <v>0.14371739411620987</v>
      </c>
      <c r="J1451" s="60">
        <f t="shared" si="96"/>
        <v>1.3637913399249914E-3</v>
      </c>
    </row>
    <row r="1452" spans="1:10" ht="105" x14ac:dyDescent="0.25">
      <c r="A1452" s="61"/>
      <c r="B1452" s="61"/>
      <c r="C1452" s="62" t="s">
        <v>1920</v>
      </c>
      <c r="D1452" s="61">
        <v>31100</v>
      </c>
      <c r="E1452" s="61">
        <v>6.35</v>
      </c>
      <c r="F1452" s="61">
        <v>3.44</v>
      </c>
      <c r="G1452" s="61">
        <v>8210.4</v>
      </c>
      <c r="H1452" s="63">
        <v>2900</v>
      </c>
      <c r="I1452" s="63">
        <f>H1452/'Building data'!$R$6</f>
        <v>0.20839022146850433</v>
      </c>
      <c r="J1452" s="60">
        <f t="shared" si="96"/>
        <v>1.9774974428912375E-3</v>
      </c>
    </row>
    <row r="1453" spans="1:10" ht="18.75" customHeight="1" x14ac:dyDescent="0.25">
      <c r="A1453" s="55" t="s">
        <v>1913</v>
      </c>
      <c r="B1453" s="55" t="s">
        <v>1220</v>
      </c>
      <c r="C1453" s="55"/>
      <c r="D1453" s="55"/>
      <c r="E1453" s="55"/>
      <c r="F1453" s="55"/>
      <c r="G1453" s="55"/>
      <c r="H1453" s="55"/>
      <c r="I1453" s="55"/>
      <c r="J1453" s="60">
        <f t="shared" si="96"/>
        <v>0</v>
      </c>
    </row>
    <row r="1454" spans="1:10" ht="30" x14ac:dyDescent="0.25">
      <c r="C1454" s="1" t="s">
        <v>1899</v>
      </c>
      <c r="D1454">
        <v>36332</v>
      </c>
      <c r="E1454">
        <v>7.42</v>
      </c>
      <c r="F1454">
        <v>4.0199999999999996</v>
      </c>
      <c r="G1454">
        <v>9591.65</v>
      </c>
      <c r="H1454" s="37">
        <v>61200</v>
      </c>
      <c r="I1454" s="37">
        <f>H1454/'Building data'!$R$6</f>
        <v>4.3977522599560226</v>
      </c>
      <c r="J1454" s="60">
        <f t="shared" si="96"/>
        <v>4.1732015001704738E-2</v>
      </c>
    </row>
    <row r="1455" spans="1:10" ht="30" x14ac:dyDescent="0.25">
      <c r="C1455" s="1" t="s">
        <v>1898</v>
      </c>
      <c r="D1455">
        <v>0</v>
      </c>
      <c r="E1455">
        <v>0</v>
      </c>
      <c r="F1455">
        <v>0</v>
      </c>
      <c r="G1455">
        <v>0</v>
      </c>
      <c r="H1455" s="37">
        <v>15000</v>
      </c>
      <c r="I1455" s="37">
        <f>H1455/'Building data'!$R$6</f>
        <v>1.077880455871574</v>
      </c>
      <c r="J1455" s="60">
        <f t="shared" si="96"/>
        <v>1.0228435049437436E-2</v>
      </c>
    </row>
    <row r="1456" spans="1:10" x14ac:dyDescent="0.25">
      <c r="G1456" s="64" t="s">
        <v>1223</v>
      </c>
      <c r="H1456" s="65">
        <f>SUM(H1442:H1455)</f>
        <v>426300</v>
      </c>
      <c r="I1456" s="65">
        <f>H1456/'Building data'!$R$6</f>
        <v>30.633362555870136</v>
      </c>
      <c r="J1456" s="66"/>
    </row>
    <row r="1459" spans="1:10" ht="18.75" customHeight="1" x14ac:dyDescent="0.25">
      <c r="A1459" s="49" t="s">
        <v>1921</v>
      </c>
      <c r="B1459" s="55" t="s">
        <v>6</v>
      </c>
      <c r="C1459" s="55"/>
      <c r="D1459" s="55"/>
      <c r="E1459" s="55"/>
      <c r="F1459" s="55"/>
      <c r="G1459" s="55"/>
      <c r="H1459" s="55"/>
      <c r="I1459" s="49"/>
      <c r="J1459" s="56"/>
    </row>
    <row r="1460" spans="1:10" ht="120" x14ac:dyDescent="0.25">
      <c r="A1460" s="57"/>
      <c r="B1460" s="57"/>
      <c r="C1460" s="58" t="s">
        <v>1922</v>
      </c>
      <c r="D1460" s="57">
        <v>1016</v>
      </c>
      <c r="E1460" s="57">
        <v>0.25</v>
      </c>
      <c r="F1460" s="57">
        <v>0.16</v>
      </c>
      <c r="G1460" s="57">
        <v>268.22000000000003</v>
      </c>
      <c r="H1460" s="59">
        <v>1200</v>
      </c>
      <c r="I1460" s="37">
        <f>H1460/'Building data'!$R$6</f>
        <v>8.6230436469725932E-2</v>
      </c>
      <c r="J1460" s="60">
        <f t="shared" ref="J1460:J1472" si="97">H1460/$H$14</f>
        <v>8.1827480395499494E-4</v>
      </c>
    </row>
    <row r="1461" spans="1:10" ht="105" x14ac:dyDescent="0.25">
      <c r="C1461" s="1" t="s">
        <v>1812</v>
      </c>
      <c r="D1461">
        <v>24425</v>
      </c>
      <c r="E1461">
        <v>6</v>
      </c>
      <c r="F1461">
        <v>3.74</v>
      </c>
      <c r="G1461">
        <v>6448.2</v>
      </c>
      <c r="H1461" s="37">
        <v>51110</v>
      </c>
      <c r="I1461" s="37">
        <f>H1461/'Building data'!$R$6</f>
        <v>3.6726980066397434</v>
      </c>
      <c r="J1461" s="60">
        <f t="shared" si="97"/>
        <v>3.4851687691783158E-2</v>
      </c>
    </row>
    <row r="1462" spans="1:10" ht="120" x14ac:dyDescent="0.25">
      <c r="C1462" s="1" t="s">
        <v>1923</v>
      </c>
      <c r="D1462">
        <v>13412</v>
      </c>
      <c r="E1462">
        <v>3.29</v>
      </c>
      <c r="F1462">
        <v>2.0499999999999998</v>
      </c>
      <c r="G1462">
        <v>3540.77</v>
      </c>
      <c r="H1462" s="37">
        <v>35680</v>
      </c>
      <c r="I1462" s="37">
        <f>H1462/'Building data'!$R$6</f>
        <v>2.5639183110331842</v>
      </c>
      <c r="J1462" s="60">
        <f t="shared" si="97"/>
        <v>2.4330037504261846E-2</v>
      </c>
    </row>
    <row r="1463" spans="1:10" ht="135" x14ac:dyDescent="0.25">
      <c r="C1463" s="1" t="s">
        <v>1823</v>
      </c>
      <c r="D1463">
        <v>13655</v>
      </c>
      <c r="E1463">
        <v>3.35</v>
      </c>
      <c r="F1463">
        <v>2.09</v>
      </c>
      <c r="G1463">
        <v>3604.92</v>
      </c>
      <c r="H1463" s="37">
        <v>31100</v>
      </c>
      <c r="I1463" s="37">
        <f>H1463/'Building data'!$R$6</f>
        <v>2.2348054785070635</v>
      </c>
      <c r="J1463" s="60">
        <f t="shared" si="97"/>
        <v>2.1206955335833617E-2</v>
      </c>
    </row>
    <row r="1464" spans="1:10" ht="210" x14ac:dyDescent="0.25">
      <c r="C1464" s="1" t="s">
        <v>1924</v>
      </c>
      <c r="D1464">
        <v>3292</v>
      </c>
      <c r="E1464">
        <v>0.81</v>
      </c>
      <c r="F1464">
        <v>0.5</v>
      </c>
      <c r="G1464">
        <v>869.09</v>
      </c>
      <c r="H1464" s="37">
        <v>19100</v>
      </c>
      <c r="I1464" s="37">
        <f>H1464/'Building data'!$R$6</f>
        <v>1.3725011138098042</v>
      </c>
      <c r="J1464" s="60">
        <f t="shared" si="97"/>
        <v>1.3024207296283669E-2</v>
      </c>
    </row>
    <row r="1465" spans="1:10" ht="105" x14ac:dyDescent="0.25">
      <c r="C1465" s="1" t="s">
        <v>1918</v>
      </c>
      <c r="D1465">
        <v>18614</v>
      </c>
      <c r="E1465">
        <v>4.57</v>
      </c>
      <c r="F1465">
        <v>2.85</v>
      </c>
      <c r="G1465">
        <v>4914.1000000000004</v>
      </c>
      <c r="H1465" s="37">
        <v>20250</v>
      </c>
      <c r="I1465" s="37">
        <f>H1465/'Building data'!$R$6</f>
        <v>1.455138615426625</v>
      </c>
      <c r="J1465" s="60">
        <f t="shared" si="97"/>
        <v>1.3808387316740538E-2</v>
      </c>
    </row>
    <row r="1466" spans="1:10" ht="210" x14ac:dyDescent="0.25">
      <c r="C1466" s="1" t="s">
        <v>1925</v>
      </c>
      <c r="D1466">
        <v>4592</v>
      </c>
      <c r="E1466">
        <v>1.1299999999999999</v>
      </c>
      <c r="F1466">
        <v>0.7</v>
      </c>
      <c r="G1466">
        <v>1212.29</v>
      </c>
      <c r="H1466" s="37">
        <v>10500</v>
      </c>
      <c r="I1466" s="37">
        <f>H1466/'Building data'!$R$6</f>
        <v>0.75451631911010186</v>
      </c>
      <c r="J1466" s="60">
        <f t="shared" si="97"/>
        <v>7.1599045346062056E-3</v>
      </c>
    </row>
    <row r="1467" spans="1:10" ht="270" x14ac:dyDescent="0.25">
      <c r="C1467" s="1" t="s">
        <v>1919</v>
      </c>
      <c r="D1467">
        <v>57710</v>
      </c>
      <c r="E1467">
        <v>14.17</v>
      </c>
      <c r="F1467">
        <v>8.83</v>
      </c>
      <c r="G1467">
        <v>15235.44</v>
      </c>
      <c r="H1467" s="37">
        <v>93460</v>
      </c>
      <c r="I1467" s="37">
        <f>H1467/'Building data'!$R$6</f>
        <v>6.7159138270504872</v>
      </c>
      <c r="J1467" s="60">
        <f t="shared" si="97"/>
        <v>6.3729969314694851E-2</v>
      </c>
    </row>
    <row r="1468" spans="1:10" ht="255" x14ac:dyDescent="0.25">
      <c r="C1468" s="1" t="s">
        <v>1907</v>
      </c>
      <c r="D1468">
        <v>17516</v>
      </c>
      <c r="E1468">
        <v>4.3</v>
      </c>
      <c r="F1468">
        <v>2.68</v>
      </c>
      <c r="G1468">
        <v>4624.22</v>
      </c>
      <c r="H1468" s="37">
        <v>30530</v>
      </c>
      <c r="I1468" s="37">
        <f>H1468/'Building data'!$R$6</f>
        <v>2.1938460211839437</v>
      </c>
      <c r="J1468" s="60">
        <f t="shared" si="97"/>
        <v>2.0818274803954994E-2</v>
      </c>
    </row>
    <row r="1469" spans="1:10" ht="120" x14ac:dyDescent="0.25">
      <c r="A1469" s="61"/>
      <c r="B1469" s="61"/>
      <c r="C1469" s="62" t="s">
        <v>1926</v>
      </c>
      <c r="D1469" s="61">
        <v>32391</v>
      </c>
      <c r="E1469" s="61">
        <v>7.95</v>
      </c>
      <c r="F1469" s="61">
        <v>4.96</v>
      </c>
      <c r="G1469" s="61">
        <v>8551.2199999999993</v>
      </c>
      <c r="H1469" s="63">
        <v>44260</v>
      </c>
      <c r="I1469" s="63">
        <f>H1469/'Building data'!$R$6</f>
        <v>3.1804659317917245</v>
      </c>
      <c r="J1469" s="60">
        <f t="shared" si="97"/>
        <v>3.018070235254006E-2</v>
      </c>
    </row>
    <row r="1470" spans="1:10" ht="18.75" customHeight="1" x14ac:dyDescent="0.25">
      <c r="A1470" s="55" t="s">
        <v>1921</v>
      </c>
      <c r="B1470" s="55" t="s">
        <v>1220</v>
      </c>
      <c r="C1470" s="55"/>
      <c r="D1470" s="55"/>
      <c r="E1470" s="55"/>
      <c r="F1470" s="55"/>
      <c r="G1470" s="55"/>
      <c r="H1470" s="55"/>
      <c r="I1470" s="55"/>
      <c r="J1470" s="60">
        <f t="shared" si="97"/>
        <v>0</v>
      </c>
    </row>
    <row r="1471" spans="1:10" ht="30" x14ac:dyDescent="0.25">
      <c r="C1471" s="1" t="s">
        <v>1899</v>
      </c>
      <c r="D1471">
        <v>16167</v>
      </c>
      <c r="E1471">
        <v>3.97</v>
      </c>
      <c r="F1471">
        <v>2.4700000000000002</v>
      </c>
      <c r="G1471">
        <v>4268.09</v>
      </c>
      <c r="H1471" s="37">
        <v>40080</v>
      </c>
      <c r="I1471" s="37">
        <f>H1471/'Building data'!$R$6</f>
        <v>2.8800965780888461</v>
      </c>
      <c r="J1471" s="60">
        <f t="shared" si="97"/>
        <v>2.7330378452096828E-2</v>
      </c>
    </row>
    <row r="1472" spans="1:10" ht="30" x14ac:dyDescent="0.25">
      <c r="C1472" s="1" t="s">
        <v>1898</v>
      </c>
      <c r="D1472">
        <v>0</v>
      </c>
      <c r="E1472">
        <v>0</v>
      </c>
      <c r="F1472">
        <v>0</v>
      </c>
      <c r="G1472">
        <v>0</v>
      </c>
      <c r="H1472" s="37">
        <v>16300</v>
      </c>
      <c r="I1472" s="37">
        <f>H1472/'Building data'!$R$6</f>
        <v>1.1712967620471104</v>
      </c>
      <c r="J1472" s="60">
        <f t="shared" si="97"/>
        <v>1.111489942038868E-2</v>
      </c>
    </row>
    <row r="1473" spans="1:10" x14ac:dyDescent="0.25">
      <c r="G1473" s="64" t="s">
        <v>1223</v>
      </c>
      <c r="H1473" s="65">
        <f>SUM(H1460:H1472)</f>
        <v>393570</v>
      </c>
      <c r="I1473" s="65">
        <f>H1473/'Building data'!$R$6</f>
        <v>28.281427401158361</v>
      </c>
      <c r="J1473" s="66"/>
    </row>
    <row r="1476" spans="1:10" ht="18.75" customHeight="1" x14ac:dyDescent="0.25">
      <c r="A1476" s="49" t="s">
        <v>1927</v>
      </c>
      <c r="B1476" s="55" t="s">
        <v>6</v>
      </c>
      <c r="C1476" s="55"/>
      <c r="D1476" s="55"/>
      <c r="E1476" s="55"/>
      <c r="F1476" s="55"/>
      <c r="G1476" s="55"/>
      <c r="H1476" s="55"/>
      <c r="I1476" s="49"/>
      <c r="J1476" s="56"/>
    </row>
    <row r="1477" spans="1:10" ht="60" x14ac:dyDescent="0.25">
      <c r="A1477" s="57"/>
      <c r="B1477" s="57"/>
      <c r="C1477" s="58" t="s">
        <v>1928</v>
      </c>
      <c r="D1477" s="57">
        <v>248</v>
      </c>
      <c r="E1477" s="57">
        <v>0.62</v>
      </c>
      <c r="F1477" s="57">
        <v>0.3</v>
      </c>
      <c r="G1477" s="57">
        <v>0</v>
      </c>
      <c r="H1477" s="59">
        <v>300</v>
      </c>
      <c r="I1477" s="37">
        <f>H1477/'Building data'!$R$6</f>
        <v>2.1557609117431483E-2</v>
      </c>
      <c r="J1477" s="60">
        <f t="shared" ref="J1477:J1482" si="98">H1477/$H$14</f>
        <v>2.0456870098874873E-4</v>
      </c>
    </row>
    <row r="1478" spans="1:10" ht="105" x14ac:dyDescent="0.25">
      <c r="C1478" s="1" t="s">
        <v>1929</v>
      </c>
      <c r="D1478">
        <v>1628</v>
      </c>
      <c r="E1478">
        <v>4.04</v>
      </c>
      <c r="F1478">
        <v>1.98</v>
      </c>
      <c r="G1478">
        <v>0</v>
      </c>
      <c r="H1478" s="37">
        <v>3300</v>
      </c>
      <c r="I1478" s="37">
        <f>H1478/'Building data'!$R$6</f>
        <v>0.2371337002917463</v>
      </c>
      <c r="J1478" s="60">
        <f t="shared" si="98"/>
        <v>2.250255710876236E-3</v>
      </c>
    </row>
    <row r="1479" spans="1:10" ht="135" x14ac:dyDescent="0.25">
      <c r="C1479" s="1" t="s">
        <v>1930</v>
      </c>
      <c r="D1479">
        <v>600</v>
      </c>
      <c r="E1479">
        <v>1.49</v>
      </c>
      <c r="F1479">
        <v>0.73</v>
      </c>
      <c r="G1479">
        <v>0</v>
      </c>
      <c r="H1479" s="37">
        <v>980</v>
      </c>
      <c r="I1479" s="37">
        <f>H1479/'Building data'!$R$6</f>
        <v>7.0421523116942844E-2</v>
      </c>
      <c r="J1479" s="60">
        <f t="shared" si="98"/>
        <v>6.6825775656324587E-4</v>
      </c>
    </row>
    <row r="1480" spans="1:10" ht="120" x14ac:dyDescent="0.25">
      <c r="C1480" s="1" t="s">
        <v>1931</v>
      </c>
      <c r="D1480">
        <v>2684</v>
      </c>
      <c r="E1480">
        <v>6.67</v>
      </c>
      <c r="F1480">
        <v>3.26</v>
      </c>
      <c r="G1480">
        <v>0</v>
      </c>
      <c r="H1480" s="37">
        <v>2800</v>
      </c>
      <c r="I1480" s="37">
        <f>H1480/'Building data'!$R$6</f>
        <v>0.20120435176269383</v>
      </c>
      <c r="J1480" s="60">
        <f t="shared" si="98"/>
        <v>1.9093078758949881E-3</v>
      </c>
    </row>
    <row r="1481" spans="1:10" ht="210" x14ac:dyDescent="0.25">
      <c r="C1481" s="1" t="s">
        <v>1932</v>
      </c>
      <c r="D1481">
        <v>1176</v>
      </c>
      <c r="E1481">
        <v>2.92</v>
      </c>
      <c r="F1481">
        <v>1.43</v>
      </c>
      <c r="G1481">
        <v>0</v>
      </c>
      <c r="H1481" s="37">
        <v>5100</v>
      </c>
      <c r="I1481" s="37">
        <f>H1481/'Building data'!$R$6</f>
        <v>0.36647935499633516</v>
      </c>
      <c r="J1481" s="60">
        <f t="shared" si="98"/>
        <v>3.4776679168087282E-3</v>
      </c>
    </row>
    <row r="1482" spans="1:10" ht="225" x14ac:dyDescent="0.25">
      <c r="C1482" s="1" t="s">
        <v>1933</v>
      </c>
      <c r="D1482">
        <v>27863</v>
      </c>
      <c r="E1482">
        <v>69.209999999999994</v>
      </c>
      <c r="F1482">
        <v>33.840000000000003</v>
      </c>
      <c r="G1482">
        <v>0</v>
      </c>
      <c r="H1482" s="37">
        <v>27700</v>
      </c>
      <c r="I1482" s="37">
        <f>H1482/'Building data'!$R$6</f>
        <v>1.9904859085095068</v>
      </c>
      <c r="J1482" s="60">
        <f t="shared" si="98"/>
        <v>1.8888510057961133E-2</v>
      </c>
    </row>
    <row r="1483" spans="1:10" ht="135" x14ac:dyDescent="0.25">
      <c r="C1483" s="1" t="s">
        <v>1934</v>
      </c>
      <c r="D1483">
        <v>1468</v>
      </c>
      <c r="E1483">
        <v>3.65</v>
      </c>
      <c r="F1483">
        <v>1.78</v>
      </c>
      <c r="G1483">
        <v>0</v>
      </c>
      <c r="H1483" s="37">
        <v>1400</v>
      </c>
      <c r="I1483" s="37">
        <f>H1483/'Building data'!$R$6</f>
        <v>0.10060217588134691</v>
      </c>
      <c r="J1483" s="60" t="e">
        <f>h1483a1488:#REF!/$H$14</f>
        <v>#NAME?</v>
      </c>
    </row>
    <row r="1484" spans="1:10" ht="120" x14ac:dyDescent="0.25">
      <c r="C1484" s="1" t="s">
        <v>1935</v>
      </c>
      <c r="D1484">
        <v>13244</v>
      </c>
      <c r="E1484">
        <v>32.9</v>
      </c>
      <c r="F1484">
        <v>16.09</v>
      </c>
      <c r="G1484">
        <v>0</v>
      </c>
      <c r="H1484" s="37">
        <v>4100</v>
      </c>
      <c r="I1484" s="37">
        <f>H1484/'Building data'!$R$6</f>
        <v>0.29462065793823022</v>
      </c>
      <c r="J1484" s="60">
        <f>H1484/$H$14</f>
        <v>2.7957722468462324E-3</v>
      </c>
    </row>
    <row r="1485" spans="1:10" ht="120" x14ac:dyDescent="0.25">
      <c r="A1485" s="61"/>
      <c r="B1485" s="61"/>
      <c r="C1485" s="62" t="s">
        <v>1936</v>
      </c>
      <c r="D1485" s="61">
        <v>1268</v>
      </c>
      <c r="E1485" s="61">
        <v>3.15</v>
      </c>
      <c r="F1485" s="61">
        <v>1.54</v>
      </c>
      <c r="G1485" s="61">
        <v>0</v>
      </c>
      <c r="H1485" s="63">
        <v>300</v>
      </c>
      <c r="I1485" s="63">
        <f>H1485/'Building data'!$R$6</f>
        <v>2.1557609117431483E-2</v>
      </c>
      <c r="J1485" s="60">
        <f>H1485/$H$14</f>
        <v>2.0456870098874873E-4</v>
      </c>
    </row>
    <row r="1486" spans="1:10" ht="18.75" customHeight="1" x14ac:dyDescent="0.25">
      <c r="A1486" s="55" t="s">
        <v>1927</v>
      </c>
      <c r="B1486" s="55" t="s">
        <v>1220</v>
      </c>
      <c r="C1486" s="55"/>
      <c r="D1486" s="55"/>
      <c r="E1486" s="55"/>
      <c r="F1486" s="55"/>
      <c r="G1486" s="55"/>
      <c r="H1486" s="55"/>
      <c r="I1486" s="55"/>
      <c r="J1486" s="60">
        <f>H1486/$H$14</f>
        <v>0</v>
      </c>
    </row>
    <row r="1487" spans="1:10" ht="315" x14ac:dyDescent="0.25">
      <c r="C1487" s="1" t="s">
        <v>1937</v>
      </c>
      <c r="D1487">
        <v>0</v>
      </c>
      <c r="E1487">
        <v>0</v>
      </c>
      <c r="F1487">
        <v>0</v>
      </c>
      <c r="G1487">
        <v>0</v>
      </c>
      <c r="H1487" s="37">
        <v>4000</v>
      </c>
      <c r="I1487" s="37">
        <f>H1487/'Building data'!$R$6</f>
        <v>0.28743478823241975</v>
      </c>
      <c r="J1487" s="60">
        <f>H1487/$H$14</f>
        <v>2.7275826798499828E-3</v>
      </c>
    </row>
    <row r="1488" spans="1:10" x14ac:dyDescent="0.25">
      <c r="G1488" s="64" t="s">
        <v>1223</v>
      </c>
      <c r="H1488" s="65">
        <f>SUM(H1477:H1487)</f>
        <v>49980</v>
      </c>
      <c r="I1488" s="65">
        <f>H1488/'Building data'!$R$6</f>
        <v>3.5914976789640849</v>
      </c>
      <c r="J1488" s="66"/>
    </row>
    <row r="1491" spans="1:10" ht="18.75" customHeight="1" x14ac:dyDescent="0.25">
      <c r="A1491" s="49" t="s">
        <v>1938</v>
      </c>
      <c r="B1491" s="55" t="s">
        <v>6</v>
      </c>
      <c r="C1491" s="55"/>
      <c r="D1491" s="55"/>
      <c r="E1491" s="55"/>
      <c r="F1491" s="55"/>
      <c r="G1491" s="55"/>
      <c r="H1491" s="55"/>
      <c r="I1491" s="49"/>
      <c r="J1491" s="56"/>
    </row>
    <row r="1492" spans="1:10" ht="45" x14ac:dyDescent="0.25">
      <c r="A1492" s="57"/>
      <c r="B1492" s="57"/>
      <c r="C1492" s="58" t="s">
        <v>1939</v>
      </c>
      <c r="D1492" s="57">
        <v>11032.18</v>
      </c>
      <c r="E1492" s="57">
        <v>24.3</v>
      </c>
      <c r="F1492" s="57">
        <v>17.73</v>
      </c>
      <c r="G1492" s="57">
        <v>2.91</v>
      </c>
      <c r="H1492" s="59">
        <v>6404.4</v>
      </c>
      <c r="I1492" s="37">
        <f>H1492/'Building data'!$R$6</f>
        <v>0.46021183943892724</v>
      </c>
      <c r="J1492" s="60">
        <f t="shared" ref="J1492:J1498" si="99">H1492/$H$14</f>
        <v>4.3671326287078073E-3</v>
      </c>
    </row>
    <row r="1493" spans="1:10" ht="45" x14ac:dyDescent="0.25">
      <c r="C1493" s="1" t="s">
        <v>1940</v>
      </c>
      <c r="D1493">
        <v>9436.01</v>
      </c>
      <c r="E1493">
        <v>20.78</v>
      </c>
      <c r="F1493">
        <v>15.17</v>
      </c>
      <c r="G1493">
        <v>2.4900000000000002</v>
      </c>
      <c r="H1493" s="37">
        <v>9425.25</v>
      </c>
      <c r="I1493" s="37">
        <f>H1493/'Building data'!$R$6</f>
        <v>0.67728618444690358</v>
      </c>
      <c r="J1493" s="60">
        <f t="shared" si="99"/>
        <v>6.4270371633140134E-3</v>
      </c>
    </row>
    <row r="1494" spans="1:10" ht="60" x14ac:dyDescent="0.25">
      <c r="C1494" s="1" t="s">
        <v>1941</v>
      </c>
      <c r="D1494">
        <v>519.62</v>
      </c>
      <c r="E1494">
        <v>1.1399999999999999</v>
      </c>
      <c r="F1494">
        <v>0.84</v>
      </c>
      <c r="G1494">
        <v>0.14000000000000001</v>
      </c>
      <c r="H1494" s="37">
        <v>2100</v>
      </c>
      <c r="I1494" s="37">
        <f>H1494/'Building data'!$R$6</f>
        <v>0.15090326382202038</v>
      </c>
      <c r="J1494" s="60">
        <f t="shared" si="99"/>
        <v>1.431980906921241E-3</v>
      </c>
    </row>
    <row r="1495" spans="1:10" ht="30" x14ac:dyDescent="0.25">
      <c r="C1495" s="1" t="s">
        <v>1857</v>
      </c>
      <c r="D1495">
        <v>4651.1000000000004</v>
      </c>
      <c r="E1495">
        <v>10.24</v>
      </c>
      <c r="F1495">
        <v>7.48</v>
      </c>
      <c r="G1495">
        <v>1.23</v>
      </c>
      <c r="H1495" s="37">
        <v>5162</v>
      </c>
      <c r="I1495" s="37">
        <f>H1495/'Building data'!$R$6</f>
        <v>0.37093459421393771</v>
      </c>
      <c r="J1495" s="60">
        <f t="shared" si="99"/>
        <v>3.519945448346403E-3</v>
      </c>
    </row>
    <row r="1496" spans="1:10" ht="30" x14ac:dyDescent="0.25">
      <c r="A1496" s="61"/>
      <c r="B1496" s="61"/>
      <c r="C1496" s="62" t="s">
        <v>1942</v>
      </c>
      <c r="D1496" s="61">
        <v>187.71</v>
      </c>
      <c r="E1496" s="61">
        <v>0.41</v>
      </c>
      <c r="F1496" s="61">
        <v>0.3</v>
      </c>
      <c r="G1496" s="61">
        <v>0.05</v>
      </c>
      <c r="H1496" s="63">
        <v>1250</v>
      </c>
      <c r="I1496" s="63">
        <f>H1496/'Building data'!$R$6</f>
        <v>8.9823371322631171E-2</v>
      </c>
      <c r="J1496" s="60">
        <f t="shared" si="99"/>
        <v>8.5236958745311963E-4</v>
      </c>
    </row>
    <row r="1497" spans="1:10" ht="18.75" customHeight="1" x14ac:dyDescent="0.25">
      <c r="A1497" s="55" t="s">
        <v>1938</v>
      </c>
      <c r="B1497" s="55" t="s">
        <v>1220</v>
      </c>
      <c r="C1497" s="55"/>
      <c r="D1497" s="55"/>
      <c r="E1497" s="55"/>
      <c r="F1497" s="55"/>
      <c r="G1497" s="55"/>
      <c r="H1497" s="55"/>
      <c r="I1497" s="55"/>
      <c r="J1497" s="60">
        <f t="shared" si="99"/>
        <v>0</v>
      </c>
    </row>
    <row r="1498" spans="1:10" x14ac:dyDescent="0.25">
      <c r="H1498" s="37"/>
      <c r="I1498" s="37">
        <f>H1498/'Building data'!$R$6</f>
        <v>0</v>
      </c>
      <c r="J1498" s="60">
        <f t="shared" si="99"/>
        <v>0</v>
      </c>
    </row>
    <row r="1499" spans="1:10" x14ac:dyDescent="0.25">
      <c r="G1499" s="64" t="s">
        <v>1223</v>
      </c>
      <c r="H1499" s="65">
        <f>SUM(H1492:H1498)</f>
        <v>24341.65</v>
      </c>
      <c r="I1499" s="65">
        <f>H1499/'Building data'!$R$6</f>
        <v>1.7491592532444202</v>
      </c>
      <c r="J1499" s="66"/>
    </row>
    <row r="1502" spans="1:10" ht="18.75" customHeight="1" x14ac:dyDescent="0.25">
      <c r="A1502" s="49" t="s">
        <v>1943</v>
      </c>
      <c r="B1502" s="55" t="s">
        <v>6</v>
      </c>
      <c r="C1502" s="55"/>
      <c r="D1502" s="55"/>
      <c r="E1502" s="55"/>
      <c r="F1502" s="55"/>
      <c r="G1502" s="55"/>
      <c r="H1502" s="55"/>
      <c r="I1502" s="49"/>
      <c r="J1502" s="56"/>
    </row>
    <row r="1503" spans="1:10" ht="60" x14ac:dyDescent="0.25">
      <c r="A1503" s="57"/>
      <c r="B1503" s="57"/>
      <c r="C1503" s="58" t="s">
        <v>1914</v>
      </c>
      <c r="D1503" s="57">
        <v>613</v>
      </c>
      <c r="E1503" s="57">
        <v>0.14000000000000001</v>
      </c>
      <c r="F1503" s="57">
        <v>0.08</v>
      </c>
      <c r="G1503" s="57">
        <v>161.83000000000001</v>
      </c>
      <c r="H1503" s="59">
        <v>1450</v>
      </c>
      <c r="I1503" s="37">
        <f>H1503/'Building data'!$R$6</f>
        <v>0.10419511073425217</v>
      </c>
      <c r="J1503" s="60">
        <f t="shared" ref="J1503:J1517" si="100">H1503/$H$14</f>
        <v>9.8874872144561875E-4</v>
      </c>
    </row>
    <row r="1504" spans="1:10" ht="105" x14ac:dyDescent="0.25">
      <c r="C1504" s="1" t="s">
        <v>1944</v>
      </c>
      <c r="D1504">
        <v>22613</v>
      </c>
      <c r="E1504">
        <v>5.25</v>
      </c>
      <c r="F1504">
        <v>2.84</v>
      </c>
      <c r="G1504">
        <v>5969.83</v>
      </c>
      <c r="H1504" s="37">
        <v>53600</v>
      </c>
      <c r="I1504" s="37">
        <f>H1504/'Building data'!$R$6</f>
        <v>3.8516261623144246</v>
      </c>
      <c r="J1504" s="60">
        <f t="shared" si="100"/>
        <v>3.6549607909989769E-2</v>
      </c>
    </row>
    <row r="1505" spans="1:10" ht="135" x14ac:dyDescent="0.25">
      <c r="C1505" s="1" t="s">
        <v>1823</v>
      </c>
      <c r="D1505">
        <v>13903</v>
      </c>
      <c r="E1505">
        <v>3.22</v>
      </c>
      <c r="F1505">
        <v>1.74</v>
      </c>
      <c r="G1505">
        <v>3670.39</v>
      </c>
      <c r="H1505" s="37">
        <v>19300</v>
      </c>
      <c r="I1505" s="37">
        <f>H1505/'Building data'!$R$6</f>
        <v>1.3868728532214254</v>
      </c>
      <c r="J1505" s="60">
        <f t="shared" si="100"/>
        <v>1.3160586430276167E-2</v>
      </c>
    </row>
    <row r="1506" spans="1:10" ht="225" x14ac:dyDescent="0.25">
      <c r="C1506" s="1" t="s">
        <v>1945</v>
      </c>
      <c r="D1506">
        <v>2658</v>
      </c>
      <c r="E1506">
        <v>0.62</v>
      </c>
      <c r="F1506">
        <v>0.33</v>
      </c>
      <c r="G1506">
        <v>701.71</v>
      </c>
      <c r="H1506" s="37">
        <v>7900</v>
      </c>
      <c r="I1506" s="37">
        <f>H1506/'Building data'!$R$6</f>
        <v>0.56768370675902902</v>
      </c>
      <c r="J1506" s="60">
        <f t="shared" si="100"/>
        <v>5.3869757927037165E-3</v>
      </c>
    </row>
    <row r="1507" spans="1:10" ht="105" x14ac:dyDescent="0.25">
      <c r="C1507" s="1" t="s">
        <v>1946</v>
      </c>
      <c r="D1507">
        <v>35290</v>
      </c>
      <c r="E1507">
        <v>8.19</v>
      </c>
      <c r="F1507">
        <v>4.43</v>
      </c>
      <c r="G1507">
        <v>9316.56</v>
      </c>
      <c r="H1507" s="37">
        <v>38000</v>
      </c>
      <c r="I1507" s="37">
        <f>H1507/'Building data'!$R$6</f>
        <v>2.7306304882079875</v>
      </c>
      <c r="J1507" s="60">
        <f t="shared" si="100"/>
        <v>2.5912035458574838E-2</v>
      </c>
    </row>
    <row r="1508" spans="1:10" ht="225" x14ac:dyDescent="0.25">
      <c r="C1508" s="1" t="s">
        <v>1947</v>
      </c>
      <c r="D1508">
        <v>15744</v>
      </c>
      <c r="E1508">
        <v>3.65</v>
      </c>
      <c r="F1508">
        <v>1.97</v>
      </c>
      <c r="G1508">
        <v>4156.42</v>
      </c>
      <c r="H1508" s="37">
        <v>21800</v>
      </c>
      <c r="I1508" s="37">
        <f>H1508/'Building data'!$R$6</f>
        <v>1.5665195958666878</v>
      </c>
      <c r="J1508" s="60">
        <f t="shared" si="100"/>
        <v>1.4865325605182406E-2</v>
      </c>
    </row>
    <row r="1509" spans="1:10" ht="270" x14ac:dyDescent="0.25">
      <c r="C1509" s="1" t="s">
        <v>1919</v>
      </c>
      <c r="D1509">
        <v>66777</v>
      </c>
      <c r="E1509">
        <v>15.49</v>
      </c>
      <c r="F1509">
        <v>8.3800000000000008</v>
      </c>
      <c r="G1509">
        <v>17629.13</v>
      </c>
      <c r="H1509" s="37">
        <v>91200</v>
      </c>
      <c r="I1509" s="37">
        <f>H1509/'Building data'!$R$6</f>
        <v>6.5535131716991701</v>
      </c>
      <c r="J1509" s="60">
        <f t="shared" si="100"/>
        <v>6.2188885100579613E-2</v>
      </c>
    </row>
    <row r="1510" spans="1:10" ht="255" x14ac:dyDescent="0.25">
      <c r="C1510" s="1" t="s">
        <v>1907</v>
      </c>
      <c r="D1510">
        <v>21305</v>
      </c>
      <c r="E1510">
        <v>4.9400000000000004</v>
      </c>
      <c r="F1510">
        <v>2.67</v>
      </c>
      <c r="G1510">
        <v>5624.52</v>
      </c>
      <c r="H1510" s="37">
        <v>40500</v>
      </c>
      <c r="I1510" s="37">
        <f>H1510/'Building data'!$R$6</f>
        <v>2.9102772308532501</v>
      </c>
      <c r="J1510" s="60">
        <f t="shared" si="100"/>
        <v>2.7616774633481077E-2</v>
      </c>
    </row>
    <row r="1511" spans="1:10" ht="150" x14ac:dyDescent="0.25">
      <c r="C1511" s="1" t="s">
        <v>1908</v>
      </c>
      <c r="D1511">
        <v>2126</v>
      </c>
      <c r="E1511">
        <v>0.49</v>
      </c>
      <c r="F1511">
        <v>0.27</v>
      </c>
      <c r="G1511">
        <v>561.26</v>
      </c>
      <c r="H1511" s="37">
        <v>3100</v>
      </c>
      <c r="I1511" s="37">
        <f>H1511/'Building data'!$R$6</f>
        <v>0.22276196088012531</v>
      </c>
      <c r="J1511" s="60">
        <f t="shared" si="100"/>
        <v>2.1138765768837367E-3</v>
      </c>
    </row>
    <row r="1512" spans="1:10" ht="120" x14ac:dyDescent="0.25">
      <c r="C1512" s="1" t="s">
        <v>1948</v>
      </c>
      <c r="D1512">
        <v>24086</v>
      </c>
      <c r="E1512">
        <v>5.59</v>
      </c>
      <c r="F1512">
        <v>3.02</v>
      </c>
      <c r="G1512">
        <v>6358.7</v>
      </c>
      <c r="H1512" s="37">
        <v>6500</v>
      </c>
      <c r="I1512" s="37">
        <f>H1512/'Building data'!$R$6</f>
        <v>0.46708153087768212</v>
      </c>
      <c r="J1512" s="60">
        <f t="shared" si="100"/>
        <v>4.4323218547562219E-3</v>
      </c>
    </row>
    <row r="1513" spans="1:10" ht="120" x14ac:dyDescent="0.25">
      <c r="A1513" s="61"/>
      <c r="B1513" s="61"/>
      <c r="C1513" s="62" t="s">
        <v>1948</v>
      </c>
      <c r="D1513" s="61">
        <v>4171</v>
      </c>
      <c r="E1513" s="61">
        <v>0.97</v>
      </c>
      <c r="F1513" s="61">
        <v>0.52</v>
      </c>
      <c r="G1513" s="61">
        <v>1101.1400000000001</v>
      </c>
      <c r="H1513" s="63">
        <v>3600</v>
      </c>
      <c r="I1513" s="63">
        <f>H1513/'Building data'!$R$6</f>
        <v>0.25869130940917778</v>
      </c>
      <c r="J1513" s="60">
        <f t="shared" si="100"/>
        <v>2.4548244118649848E-3</v>
      </c>
    </row>
    <row r="1514" spans="1:10" ht="18.75" customHeight="1" x14ac:dyDescent="0.25">
      <c r="A1514" s="55" t="s">
        <v>1943</v>
      </c>
      <c r="B1514" s="55" t="s">
        <v>1220</v>
      </c>
      <c r="C1514" s="55"/>
      <c r="D1514" s="55"/>
      <c r="E1514" s="55"/>
      <c r="F1514" s="55"/>
      <c r="G1514" s="55"/>
      <c r="H1514" s="55"/>
      <c r="I1514" s="55"/>
      <c r="J1514" s="60">
        <f t="shared" si="100"/>
        <v>0</v>
      </c>
    </row>
    <row r="1515" spans="1:10" ht="30" x14ac:dyDescent="0.25">
      <c r="C1515" s="1" t="s">
        <v>1898</v>
      </c>
      <c r="D1515">
        <v>0</v>
      </c>
      <c r="E1515">
        <v>0</v>
      </c>
      <c r="F1515">
        <v>0</v>
      </c>
      <c r="G1515">
        <v>0</v>
      </c>
      <c r="H1515" s="37">
        <v>13000</v>
      </c>
      <c r="I1515" s="37">
        <f>H1515/'Building data'!$R$6</f>
        <v>0.93416306175536423</v>
      </c>
      <c r="J1515" s="60">
        <f t="shared" si="100"/>
        <v>8.8646437095124438E-3</v>
      </c>
    </row>
    <row r="1516" spans="1:10" ht="30" x14ac:dyDescent="0.25">
      <c r="C1516" s="1" t="s">
        <v>1899</v>
      </c>
      <c r="D1516">
        <v>28873</v>
      </c>
      <c r="E1516">
        <v>6.7</v>
      </c>
      <c r="F1516">
        <v>3.62</v>
      </c>
      <c r="G1516">
        <v>7622.47</v>
      </c>
      <c r="H1516" s="37">
        <v>48400</v>
      </c>
      <c r="I1516" s="37">
        <f>H1516/'Building data'!$R$6</f>
        <v>3.4779609376122789</v>
      </c>
      <c r="J1516" s="60">
        <f t="shared" si="100"/>
        <v>3.3003750426184794E-2</v>
      </c>
    </row>
    <row r="1517" spans="1:10" ht="120" x14ac:dyDescent="0.25">
      <c r="C1517" s="1" t="s">
        <v>1949</v>
      </c>
      <c r="D1517">
        <v>3363</v>
      </c>
      <c r="E1517">
        <v>0.78</v>
      </c>
      <c r="F1517">
        <v>0.42</v>
      </c>
      <c r="G1517">
        <v>887.83</v>
      </c>
      <c r="H1517" s="37">
        <v>3200</v>
      </c>
      <c r="I1517" s="37">
        <f>H1517/'Building data'!$R$6</f>
        <v>0.22994783058593579</v>
      </c>
      <c r="J1517" s="60">
        <f t="shared" si="100"/>
        <v>2.1820661438799864E-3</v>
      </c>
    </row>
    <row r="1518" spans="1:10" x14ac:dyDescent="0.25">
      <c r="G1518" s="64" t="s">
        <v>1223</v>
      </c>
      <c r="H1518" s="65">
        <f>SUM(H1503:H1517)</f>
        <v>351550</v>
      </c>
      <c r="I1518" s="65">
        <f>H1518/'Building data'!$R$6</f>
        <v>25.261924950776791</v>
      </c>
      <c r="J1518" s="66"/>
    </row>
    <row r="1521" spans="1:10" ht="18.75" customHeight="1" x14ac:dyDescent="0.25">
      <c r="A1521" s="49" t="s">
        <v>1950</v>
      </c>
      <c r="B1521" s="55" t="s">
        <v>6</v>
      </c>
      <c r="C1521" s="55"/>
      <c r="D1521" s="55"/>
      <c r="E1521" s="55"/>
      <c r="F1521" s="55"/>
      <c r="G1521" s="55"/>
      <c r="H1521" s="55"/>
      <c r="I1521" s="49"/>
      <c r="J1521" s="56"/>
    </row>
    <row r="1522" spans="1:10" ht="75" x14ac:dyDescent="0.25">
      <c r="A1522" s="57"/>
      <c r="B1522" s="57"/>
      <c r="C1522" s="58" t="s">
        <v>1873</v>
      </c>
      <c r="D1522" s="57">
        <v>108795</v>
      </c>
      <c r="E1522" s="57">
        <v>47</v>
      </c>
      <c r="F1522" s="57">
        <v>28.5</v>
      </c>
      <c r="G1522" s="57">
        <v>28722</v>
      </c>
      <c r="H1522" s="59">
        <v>110500</v>
      </c>
      <c r="I1522" s="37">
        <f>H1522/'Building data'!$R$6</f>
        <v>7.9403860249205955</v>
      </c>
      <c r="J1522" s="60">
        <f t="shared" ref="J1522:J1529" si="101">H1522/$H$14</f>
        <v>7.5349471530855777E-2</v>
      </c>
    </row>
    <row r="1523" spans="1:10" ht="45" x14ac:dyDescent="0.25">
      <c r="C1523" s="1" t="s">
        <v>1874</v>
      </c>
      <c r="D1523">
        <v>31244</v>
      </c>
      <c r="E1523">
        <v>13.5</v>
      </c>
      <c r="F1523">
        <v>8.1999999999999993</v>
      </c>
      <c r="G1523">
        <v>8248</v>
      </c>
      <c r="H1523" s="37">
        <v>16300</v>
      </c>
      <c r="I1523" s="37">
        <f>H1523/'Building data'!$R$6</f>
        <v>1.1712967620471104</v>
      </c>
      <c r="J1523" s="60">
        <f t="shared" si="101"/>
        <v>1.111489942038868E-2</v>
      </c>
    </row>
    <row r="1524" spans="1:10" ht="45" x14ac:dyDescent="0.25">
      <c r="C1524" s="1" t="s">
        <v>1951</v>
      </c>
      <c r="D1524">
        <v>1461</v>
      </c>
      <c r="E1524">
        <v>0.6</v>
      </c>
      <c r="F1524">
        <v>0.4</v>
      </c>
      <c r="G1524">
        <v>386</v>
      </c>
      <c r="H1524" s="37">
        <v>10000</v>
      </c>
      <c r="I1524" s="37">
        <f>H1524/'Building data'!$R$6</f>
        <v>0.71858697058104937</v>
      </c>
      <c r="J1524" s="60">
        <f t="shared" si="101"/>
        <v>6.8189566996249571E-3</v>
      </c>
    </row>
    <row r="1525" spans="1:10" ht="45" x14ac:dyDescent="0.25">
      <c r="C1525" s="1" t="s">
        <v>1876</v>
      </c>
      <c r="D1525">
        <v>7079</v>
      </c>
      <c r="E1525">
        <v>3.1</v>
      </c>
      <c r="F1525">
        <v>1.9</v>
      </c>
      <c r="G1525">
        <v>1869</v>
      </c>
      <c r="H1525" s="37">
        <v>9600</v>
      </c>
      <c r="I1525" s="37">
        <f>H1525/'Building data'!$R$6</f>
        <v>0.68984349175780746</v>
      </c>
      <c r="J1525" s="60">
        <f t="shared" si="101"/>
        <v>6.5461984316399595E-3</v>
      </c>
    </row>
    <row r="1526" spans="1:10" ht="60" x14ac:dyDescent="0.25">
      <c r="C1526" s="1" t="s">
        <v>1884</v>
      </c>
      <c r="D1526">
        <v>1312</v>
      </c>
      <c r="E1526">
        <v>0.6</v>
      </c>
      <c r="F1526">
        <v>0.3</v>
      </c>
      <c r="G1526">
        <v>346</v>
      </c>
      <c r="H1526" s="37">
        <v>2400</v>
      </c>
      <c r="I1526" s="37">
        <f>H1526/'Building data'!$R$6</f>
        <v>0.17246087293945186</v>
      </c>
      <c r="J1526" s="60">
        <f t="shared" si="101"/>
        <v>1.6365496079099899E-3</v>
      </c>
    </row>
    <row r="1527" spans="1:10" x14ac:dyDescent="0.25">
      <c r="A1527" s="61"/>
      <c r="B1527" s="61"/>
      <c r="C1527" s="62" t="s">
        <v>1952</v>
      </c>
      <c r="D1527" s="61">
        <v>1281</v>
      </c>
      <c r="E1527" s="61">
        <v>0.6</v>
      </c>
      <c r="F1527" s="61">
        <v>0.3</v>
      </c>
      <c r="G1527" s="61">
        <v>338</v>
      </c>
      <c r="H1527" s="63">
        <v>4000</v>
      </c>
      <c r="I1527" s="63">
        <f>H1527/'Building data'!$R$6</f>
        <v>0.28743478823241975</v>
      </c>
      <c r="J1527" s="60">
        <f t="shared" si="101"/>
        <v>2.7275826798499828E-3</v>
      </c>
    </row>
    <row r="1528" spans="1:10" ht="18.75" customHeight="1" x14ac:dyDescent="0.25">
      <c r="A1528" s="55" t="s">
        <v>1950</v>
      </c>
      <c r="B1528" s="55" t="s">
        <v>1220</v>
      </c>
      <c r="C1528" s="55"/>
      <c r="D1528" s="55"/>
      <c r="E1528" s="55"/>
      <c r="F1528" s="55"/>
      <c r="G1528" s="55"/>
      <c r="H1528" s="55"/>
      <c r="I1528" s="55"/>
      <c r="J1528" s="60">
        <f t="shared" si="101"/>
        <v>0</v>
      </c>
    </row>
    <row r="1529" spans="1:10" ht="30" x14ac:dyDescent="0.25">
      <c r="C1529" s="1" t="s">
        <v>1878</v>
      </c>
      <c r="D1529">
        <v>3128</v>
      </c>
      <c r="E1529">
        <v>1.4</v>
      </c>
      <c r="F1529">
        <v>0.8</v>
      </c>
      <c r="G1529">
        <v>826</v>
      </c>
      <c r="H1529" s="37">
        <v>66000</v>
      </c>
      <c r="I1529" s="37">
        <f>H1529/'Building data'!$R$6</f>
        <v>4.7426740058349264</v>
      </c>
      <c r="J1529" s="60">
        <f t="shared" si="101"/>
        <v>4.5005114217524719E-2</v>
      </c>
    </row>
    <row r="1530" spans="1:10" x14ac:dyDescent="0.25">
      <c r="G1530" s="64" t="s">
        <v>1223</v>
      </c>
      <c r="H1530" s="65">
        <f>SUM(H1522:H1529)</f>
        <v>218800</v>
      </c>
      <c r="I1530" s="65">
        <f>H1530/'Building data'!$R$6</f>
        <v>15.72268291631336</v>
      </c>
      <c r="J1530" s="66"/>
    </row>
    <row r="1533" spans="1:10" ht="18.75" customHeight="1" x14ac:dyDescent="0.25">
      <c r="A1533" s="49" t="s">
        <v>1953</v>
      </c>
      <c r="B1533" s="55" t="s">
        <v>6</v>
      </c>
      <c r="C1533" s="55"/>
      <c r="D1533" s="55"/>
      <c r="E1533" s="55"/>
      <c r="F1533" s="55"/>
      <c r="G1533" s="55"/>
      <c r="H1533" s="55"/>
      <c r="I1533" s="49"/>
      <c r="J1533" s="56"/>
    </row>
    <row r="1534" spans="1:10" ht="240" x14ac:dyDescent="0.25">
      <c r="A1534" s="57"/>
      <c r="B1534" s="57"/>
      <c r="C1534" s="58" t="s">
        <v>1577</v>
      </c>
      <c r="D1534" s="57">
        <v>54240.72</v>
      </c>
      <c r="E1534" s="57">
        <v>35.130000000000003</v>
      </c>
      <c r="F1534" s="57">
        <v>17.670000000000002</v>
      </c>
      <c r="G1534" s="57">
        <v>14210</v>
      </c>
      <c r="H1534" s="59">
        <v>21100</v>
      </c>
      <c r="I1534" s="37">
        <f>H1534/'Building data'!$R$6</f>
        <v>1.5162185079260142</v>
      </c>
      <c r="J1534" s="60">
        <f t="shared" ref="J1534:J1543" si="102">H1534/$H$14</f>
        <v>1.4387998636208659E-2</v>
      </c>
    </row>
    <row r="1535" spans="1:10" ht="345" x14ac:dyDescent="0.25">
      <c r="C1535" s="1" t="s">
        <v>1954</v>
      </c>
      <c r="D1535">
        <v>12521.84</v>
      </c>
      <c r="E1535">
        <v>8.11</v>
      </c>
      <c r="F1535">
        <v>4.08</v>
      </c>
      <c r="G1535">
        <v>3281</v>
      </c>
      <c r="H1535" s="37">
        <v>47100</v>
      </c>
      <c r="I1535" s="37">
        <f>H1535/'Building data'!$R$6</f>
        <v>3.3845446314367424</v>
      </c>
      <c r="J1535" s="60">
        <f t="shared" si="102"/>
        <v>3.2117286055233549E-2</v>
      </c>
    </row>
    <row r="1536" spans="1:10" ht="135" x14ac:dyDescent="0.25">
      <c r="C1536" s="1" t="s">
        <v>1955</v>
      </c>
      <c r="D1536">
        <v>47632.4</v>
      </c>
      <c r="E1536">
        <v>30.85</v>
      </c>
      <c r="F1536">
        <v>15.52</v>
      </c>
      <c r="G1536">
        <v>12484</v>
      </c>
      <c r="H1536" s="37">
        <v>51100</v>
      </c>
      <c r="I1536" s="37">
        <f>H1536/'Building data'!$R$6</f>
        <v>3.6719794196691624</v>
      </c>
      <c r="J1536" s="60">
        <f t="shared" si="102"/>
        <v>3.484486873508353E-2</v>
      </c>
    </row>
    <row r="1537" spans="1:10" ht="120" x14ac:dyDescent="0.25">
      <c r="C1537" s="1" t="s">
        <v>1956</v>
      </c>
      <c r="D1537">
        <v>12151.28</v>
      </c>
      <c r="E1537">
        <v>7.87</v>
      </c>
      <c r="F1537">
        <v>3.96</v>
      </c>
      <c r="G1537">
        <v>3181</v>
      </c>
      <c r="H1537" s="37">
        <v>13700</v>
      </c>
      <c r="I1537" s="37">
        <f>H1537/'Building data'!$R$6</f>
        <v>0.98446414969603768</v>
      </c>
      <c r="J1537" s="60">
        <f t="shared" si="102"/>
        <v>9.3419706784861924E-3</v>
      </c>
    </row>
    <row r="1538" spans="1:10" ht="105" x14ac:dyDescent="0.25">
      <c r="C1538" s="1" t="s">
        <v>1957</v>
      </c>
      <c r="D1538">
        <v>10005.120000000001</v>
      </c>
      <c r="E1538">
        <v>6.48</v>
      </c>
      <c r="F1538">
        <v>3.26</v>
      </c>
      <c r="G1538">
        <v>2621</v>
      </c>
      <c r="H1538" s="37">
        <v>13300</v>
      </c>
      <c r="I1538" s="37">
        <f>H1538/'Building data'!$R$6</f>
        <v>0.95572067087279566</v>
      </c>
      <c r="J1538" s="60">
        <f t="shared" si="102"/>
        <v>9.0692124105011939E-3</v>
      </c>
    </row>
    <row r="1539" spans="1:10" ht="90" x14ac:dyDescent="0.25">
      <c r="A1539" s="61"/>
      <c r="B1539" s="61"/>
      <c r="C1539" s="62" t="s">
        <v>1958</v>
      </c>
      <c r="D1539" s="61">
        <v>772</v>
      </c>
      <c r="E1539" s="61">
        <v>0.5</v>
      </c>
      <c r="F1539" s="61">
        <v>0.25</v>
      </c>
      <c r="G1539" s="61">
        <v>201</v>
      </c>
      <c r="H1539" s="63">
        <v>5600</v>
      </c>
      <c r="I1539" s="63">
        <f>H1539/'Building data'!$R$6</f>
        <v>0.40240870352538766</v>
      </c>
      <c r="J1539" s="60">
        <f t="shared" si="102"/>
        <v>3.8186157517899762E-3</v>
      </c>
    </row>
    <row r="1540" spans="1:10" ht="18.75" customHeight="1" x14ac:dyDescent="0.25">
      <c r="A1540" s="55" t="s">
        <v>1953</v>
      </c>
      <c r="B1540" s="55" t="s">
        <v>1220</v>
      </c>
      <c r="C1540" s="55"/>
      <c r="D1540" s="55"/>
      <c r="E1540" s="55"/>
      <c r="F1540" s="55"/>
      <c r="G1540" s="55"/>
      <c r="H1540" s="55"/>
      <c r="I1540" s="55"/>
      <c r="J1540" s="60">
        <f t="shared" si="102"/>
        <v>0</v>
      </c>
    </row>
    <row r="1541" spans="1:10" ht="180" x14ac:dyDescent="0.25">
      <c r="C1541" s="1" t="s">
        <v>1536</v>
      </c>
      <c r="D1541">
        <v>6562</v>
      </c>
      <c r="E1541">
        <v>4.25</v>
      </c>
      <c r="F1541">
        <v>2.14</v>
      </c>
      <c r="G1541">
        <v>1719</v>
      </c>
      <c r="H1541" s="37">
        <v>21400</v>
      </c>
      <c r="I1541" s="37">
        <f>H1541/'Building data'!$R$6</f>
        <v>1.5377761170434456</v>
      </c>
      <c r="J1541" s="60">
        <f t="shared" si="102"/>
        <v>1.459256733719741E-2</v>
      </c>
    </row>
    <row r="1542" spans="1:10" ht="150" x14ac:dyDescent="0.25">
      <c r="C1542" s="1" t="s">
        <v>1959</v>
      </c>
      <c r="D1542">
        <v>13139.44</v>
      </c>
      <c r="E1542">
        <v>8.51</v>
      </c>
      <c r="F1542">
        <v>4.28</v>
      </c>
      <c r="G1542">
        <v>3412</v>
      </c>
      <c r="H1542" s="37">
        <v>14900</v>
      </c>
      <c r="I1542" s="37">
        <f>H1542/'Building data'!$R$6</f>
        <v>1.0706945861657635</v>
      </c>
      <c r="J1542" s="60">
        <f t="shared" si="102"/>
        <v>1.0160245482441186E-2</v>
      </c>
    </row>
    <row r="1543" spans="1:10" ht="345" x14ac:dyDescent="0.25">
      <c r="C1543" s="1" t="s">
        <v>1565</v>
      </c>
      <c r="D1543">
        <v>11286.64</v>
      </c>
      <c r="E1543">
        <v>7.31</v>
      </c>
      <c r="F1543">
        <v>3.68</v>
      </c>
      <c r="G1543">
        <v>2959</v>
      </c>
      <c r="H1543" s="37">
        <v>43900</v>
      </c>
      <c r="I1543" s="37">
        <f>H1543/'Building data'!$R$6</f>
        <v>3.1545968008508067</v>
      </c>
      <c r="J1543" s="60">
        <f t="shared" si="102"/>
        <v>2.9935219911353565E-2</v>
      </c>
    </row>
    <row r="1544" spans="1:10" x14ac:dyDescent="0.25">
      <c r="G1544" s="64" t="s">
        <v>1223</v>
      </c>
      <c r="H1544" s="65">
        <f>SUM(H1534:H1543)</f>
        <v>232100</v>
      </c>
      <c r="I1544" s="65">
        <f>H1544/'Building data'!$R$6</f>
        <v>16.678403587186157</v>
      </c>
      <c r="J1544" s="66"/>
    </row>
    <row r="1547" spans="1:10" ht="18.75" customHeight="1" x14ac:dyDescent="0.25">
      <c r="A1547" s="49" t="s">
        <v>1960</v>
      </c>
      <c r="B1547" s="55" t="s">
        <v>6</v>
      </c>
      <c r="C1547" s="55"/>
      <c r="D1547" s="55"/>
      <c r="E1547" s="55"/>
      <c r="F1547" s="55"/>
      <c r="G1547" s="55"/>
      <c r="H1547" s="55"/>
      <c r="I1547" s="49"/>
      <c r="J1547" s="56"/>
    </row>
    <row r="1548" spans="1:10" ht="255" x14ac:dyDescent="0.25">
      <c r="A1548" s="57"/>
      <c r="B1548" s="57"/>
      <c r="C1548" s="58" t="s">
        <v>1961</v>
      </c>
      <c r="D1548" s="57">
        <v>11544.58</v>
      </c>
      <c r="E1548" s="57">
        <v>17.72</v>
      </c>
      <c r="F1548" s="57">
        <v>10.45</v>
      </c>
      <c r="G1548" s="57">
        <v>71</v>
      </c>
      <c r="H1548" s="59">
        <v>5800</v>
      </c>
      <c r="I1548" s="37">
        <f>H1548/'Building data'!$R$6</f>
        <v>0.41678044293700867</v>
      </c>
      <c r="J1548" s="60">
        <f t="shared" ref="J1548:J1555" si="103">H1548/$H$14</f>
        <v>3.954994885782475E-3</v>
      </c>
    </row>
    <row r="1549" spans="1:10" ht="345" x14ac:dyDescent="0.25">
      <c r="C1549" s="1" t="s">
        <v>1962</v>
      </c>
      <c r="D1549">
        <v>2970.84</v>
      </c>
      <c r="E1549">
        <v>4.5599999999999996</v>
      </c>
      <c r="F1549">
        <v>2.69</v>
      </c>
      <c r="G1549">
        <v>18</v>
      </c>
      <c r="H1549" s="37">
        <v>11700</v>
      </c>
      <c r="I1549" s="37">
        <f>H1549/'Building data'!$R$6</f>
        <v>0.84074675557982781</v>
      </c>
      <c r="J1549" s="60">
        <f t="shared" si="103"/>
        <v>7.9781793385612001E-3</v>
      </c>
    </row>
    <row r="1550" spans="1:10" ht="120" x14ac:dyDescent="0.25">
      <c r="C1550" s="1" t="s">
        <v>1963</v>
      </c>
      <c r="D1550">
        <v>39011.82</v>
      </c>
      <c r="E1550">
        <v>59.88</v>
      </c>
      <c r="F1550">
        <v>35.299999999999997</v>
      </c>
      <c r="G1550">
        <v>71</v>
      </c>
      <c r="H1550" s="37">
        <v>21600</v>
      </c>
      <c r="I1550" s="37">
        <f>H1550/'Building data'!$R$6</f>
        <v>1.5521478564550666</v>
      </c>
      <c r="J1550" s="60">
        <f t="shared" si="103"/>
        <v>1.4728946471189908E-2</v>
      </c>
    </row>
    <row r="1551" spans="1:10" ht="135" x14ac:dyDescent="0.25">
      <c r="C1551" s="1" t="s">
        <v>1964</v>
      </c>
      <c r="D1551">
        <v>2260.71</v>
      </c>
      <c r="E1551">
        <v>3.47</v>
      </c>
      <c r="F1551">
        <v>2.0499999999999998</v>
      </c>
      <c r="G1551">
        <v>14</v>
      </c>
      <c r="H1551" s="37">
        <v>5400</v>
      </c>
      <c r="I1551" s="37">
        <f>H1551/'Building data'!$R$6</f>
        <v>0.38803696411376665</v>
      </c>
      <c r="J1551" s="60">
        <f t="shared" si="103"/>
        <v>3.682236617797477E-3</v>
      </c>
    </row>
    <row r="1552" spans="1:10" ht="105" x14ac:dyDescent="0.25">
      <c r="C1552" s="1" t="s">
        <v>1965</v>
      </c>
      <c r="D1552">
        <v>443.02</v>
      </c>
      <c r="E1552">
        <v>0.68</v>
      </c>
      <c r="F1552">
        <v>0.4</v>
      </c>
      <c r="G1552">
        <v>3</v>
      </c>
      <c r="H1552" s="37">
        <v>800</v>
      </c>
      <c r="I1552" s="37">
        <f>H1552/'Building data'!$R$6</f>
        <v>5.7486957646483948E-2</v>
      </c>
      <c r="J1552" s="60">
        <f t="shared" si="103"/>
        <v>5.4551653596999659E-4</v>
      </c>
    </row>
    <row r="1553" spans="1:10" ht="75" x14ac:dyDescent="0.25">
      <c r="A1553" s="61"/>
      <c r="B1553" s="61"/>
      <c r="C1553" s="62" t="s">
        <v>1575</v>
      </c>
      <c r="D1553" s="61">
        <v>182.42</v>
      </c>
      <c r="E1553" s="61">
        <v>0.28000000000000003</v>
      </c>
      <c r="F1553" s="61">
        <v>0.17</v>
      </c>
      <c r="G1553" s="61">
        <v>1</v>
      </c>
      <c r="H1553" s="63">
        <v>1400</v>
      </c>
      <c r="I1553" s="63">
        <f>H1553/'Building data'!$R$6</f>
        <v>0.10060217588134691</v>
      </c>
      <c r="J1553" s="60">
        <f t="shared" si="103"/>
        <v>9.5465393794749406E-4</v>
      </c>
    </row>
    <row r="1554" spans="1:10" ht="18.75" customHeight="1" x14ac:dyDescent="0.25">
      <c r="A1554" s="55" t="s">
        <v>1960</v>
      </c>
      <c r="B1554" s="55" t="s">
        <v>1220</v>
      </c>
      <c r="C1554" s="55"/>
      <c r="D1554" s="55"/>
      <c r="E1554" s="55"/>
      <c r="F1554" s="55"/>
      <c r="G1554" s="55"/>
      <c r="H1554" s="55"/>
      <c r="I1554" s="55"/>
      <c r="J1554" s="60">
        <f t="shared" si="103"/>
        <v>0</v>
      </c>
    </row>
    <row r="1555" spans="1:10" ht="180" x14ac:dyDescent="0.25">
      <c r="C1555" s="1" t="s">
        <v>1563</v>
      </c>
      <c r="D1555">
        <v>1778.6</v>
      </c>
      <c r="E1555">
        <v>2.73</v>
      </c>
      <c r="F1555">
        <v>1.61</v>
      </c>
      <c r="G1555">
        <v>11</v>
      </c>
      <c r="H1555" s="37">
        <v>3600</v>
      </c>
      <c r="I1555" s="37">
        <f>H1555/'Building data'!$R$6</f>
        <v>0.25869130940917778</v>
      </c>
      <c r="J1555" s="60">
        <f t="shared" si="103"/>
        <v>2.4548244118649848E-3</v>
      </c>
    </row>
    <row r="1556" spans="1:10" x14ac:dyDescent="0.25">
      <c r="G1556" s="64" t="s">
        <v>1223</v>
      </c>
      <c r="H1556" s="65">
        <f>SUM(H1548:H1555)</f>
        <v>50300</v>
      </c>
      <c r="I1556" s="65">
        <f>H1556/'Building data'!$R$6</f>
        <v>3.6144924620226786</v>
      </c>
      <c r="J1556" s="66"/>
    </row>
    <row r="1559" spans="1:10" ht="18.75" customHeight="1" x14ac:dyDescent="0.25">
      <c r="A1559" s="49" t="s">
        <v>1966</v>
      </c>
      <c r="B1559" s="55" t="s">
        <v>6</v>
      </c>
      <c r="C1559" s="55"/>
      <c r="D1559" s="55"/>
      <c r="E1559" s="55"/>
      <c r="F1559" s="55"/>
      <c r="G1559" s="55"/>
      <c r="H1559" s="55"/>
      <c r="I1559" s="49"/>
      <c r="J1559" s="56"/>
    </row>
    <row r="1560" spans="1:10" ht="180" x14ac:dyDescent="0.25">
      <c r="A1560" s="57"/>
      <c r="B1560" s="57"/>
      <c r="C1560" s="58" t="s">
        <v>1967</v>
      </c>
      <c r="D1560" s="57">
        <v>35747.660000000003</v>
      </c>
      <c r="E1560" s="57">
        <v>65.94</v>
      </c>
      <c r="F1560" s="57">
        <v>38.79</v>
      </c>
      <c r="G1560" s="57">
        <v>9437.3799999999992</v>
      </c>
      <c r="H1560" s="59">
        <v>43650</v>
      </c>
      <c r="I1560" s="37">
        <f>H1560/'Building data'!$R$6</f>
        <v>3.1366321265862807</v>
      </c>
      <c r="J1560" s="60">
        <f t="shared" ref="J1560:J1570" si="104">H1560/$H$14</f>
        <v>2.9764745993862939E-2</v>
      </c>
    </row>
    <row r="1561" spans="1:10" ht="135" x14ac:dyDescent="0.25">
      <c r="C1561" s="1" t="s">
        <v>1968</v>
      </c>
      <c r="H1561" s="37"/>
      <c r="I1561" s="37">
        <f>H1561/'Building data'!$R$6</f>
        <v>0</v>
      </c>
      <c r="J1561" s="60">
        <f t="shared" si="104"/>
        <v>0</v>
      </c>
    </row>
    <row r="1562" spans="1:10" ht="135" x14ac:dyDescent="0.25">
      <c r="C1562" s="1" t="s">
        <v>1969</v>
      </c>
      <c r="H1562" s="37"/>
      <c r="I1562" s="37">
        <f>H1562/'Building data'!$R$6</f>
        <v>0</v>
      </c>
      <c r="J1562" s="60">
        <f t="shared" si="104"/>
        <v>0</v>
      </c>
    </row>
    <row r="1563" spans="1:10" ht="165" x14ac:dyDescent="0.25">
      <c r="C1563" s="1" t="s">
        <v>1970</v>
      </c>
      <c r="D1563">
        <v>3525.49</v>
      </c>
      <c r="E1563">
        <v>6.5</v>
      </c>
      <c r="F1563">
        <v>3.83</v>
      </c>
      <c r="G1563">
        <v>930.73</v>
      </c>
      <c r="H1563" s="37">
        <v>3881.5</v>
      </c>
      <c r="I1563" s="37">
        <f>H1563/'Building data'!$R$6</f>
        <v>0.27891953263103431</v>
      </c>
      <c r="J1563" s="60">
        <f t="shared" si="104"/>
        <v>2.6467780429594271E-3</v>
      </c>
    </row>
    <row r="1564" spans="1:10" ht="150" x14ac:dyDescent="0.25">
      <c r="C1564" s="1" t="s">
        <v>1971</v>
      </c>
      <c r="D1564">
        <v>10134.25</v>
      </c>
      <c r="E1564">
        <v>18.690000000000001</v>
      </c>
      <c r="F1564">
        <v>11</v>
      </c>
      <c r="G1564">
        <v>2675.44</v>
      </c>
      <c r="H1564" s="37">
        <v>15400</v>
      </c>
      <c r="I1564" s="37">
        <f>H1564/'Building data'!$R$6</f>
        <v>1.1066239346948161</v>
      </c>
      <c r="J1564" s="60">
        <f t="shared" si="104"/>
        <v>1.0501193317422435E-2</v>
      </c>
    </row>
    <row r="1565" spans="1:10" ht="150" x14ac:dyDescent="0.25">
      <c r="C1565" s="1" t="s">
        <v>1972</v>
      </c>
      <c r="H1565" s="37"/>
      <c r="I1565" s="37">
        <f>H1565/'Building data'!$R$6</f>
        <v>0</v>
      </c>
      <c r="J1565" s="60">
        <f t="shared" si="104"/>
        <v>0</v>
      </c>
    </row>
    <row r="1566" spans="1:10" ht="120" x14ac:dyDescent="0.25">
      <c r="C1566" s="1" t="s">
        <v>1973</v>
      </c>
      <c r="D1566">
        <v>3507.84</v>
      </c>
      <c r="E1566">
        <v>6.47</v>
      </c>
      <c r="F1566">
        <v>3.81</v>
      </c>
      <c r="G1566">
        <v>926.07</v>
      </c>
      <c r="H1566" s="37">
        <v>12000</v>
      </c>
      <c r="I1566" s="37">
        <f>H1566/'Building data'!$R$6</f>
        <v>0.86230436469725924</v>
      </c>
      <c r="J1566" s="60">
        <f t="shared" si="104"/>
        <v>8.1827480395499485E-3</v>
      </c>
    </row>
    <row r="1567" spans="1:10" ht="105" x14ac:dyDescent="0.25">
      <c r="C1567" s="1" t="s">
        <v>1974</v>
      </c>
      <c r="D1567">
        <v>1153.5899999999999</v>
      </c>
      <c r="E1567">
        <v>2.02</v>
      </c>
      <c r="F1567">
        <v>1.23</v>
      </c>
      <c r="G1567">
        <v>304.55</v>
      </c>
      <c r="H1567" s="37">
        <v>1805.77</v>
      </c>
      <c r="I1567" s="37">
        <f>H1567/'Building data'!$R$6</f>
        <v>0.12976027938661416</v>
      </c>
      <c r="J1567" s="60">
        <f t="shared" si="104"/>
        <v>1.231346743948176E-3</v>
      </c>
    </row>
    <row r="1568" spans="1:10" ht="105" x14ac:dyDescent="0.25">
      <c r="A1568" s="61"/>
      <c r="B1568" s="61"/>
      <c r="C1568" s="62" t="s">
        <v>1975</v>
      </c>
      <c r="D1568" s="61">
        <v>477.11</v>
      </c>
      <c r="E1568" s="61">
        <v>0.84</v>
      </c>
      <c r="F1568" s="61">
        <v>0.51</v>
      </c>
      <c r="G1568" s="61">
        <v>125.96</v>
      </c>
      <c r="H1568" s="63">
        <v>843.2</v>
      </c>
      <c r="I1568" s="63">
        <f>H1568/'Building data'!$R$6</f>
        <v>6.0591253359394089E-2</v>
      </c>
      <c r="J1568" s="60">
        <f t="shared" si="104"/>
        <v>5.7497442891237644E-4</v>
      </c>
    </row>
    <row r="1569" spans="1:10" ht="18.75" customHeight="1" x14ac:dyDescent="0.25">
      <c r="A1569" s="55" t="s">
        <v>1966</v>
      </c>
      <c r="B1569" s="55" t="s">
        <v>1220</v>
      </c>
      <c r="C1569" s="55"/>
      <c r="D1569" s="55"/>
      <c r="E1569" s="55"/>
      <c r="F1569" s="55"/>
      <c r="G1569" s="55"/>
      <c r="H1569" s="55"/>
      <c r="I1569" s="55"/>
      <c r="J1569" s="60">
        <f t="shared" si="104"/>
        <v>0</v>
      </c>
    </row>
    <row r="1570" spans="1:10" ht="255" x14ac:dyDescent="0.25">
      <c r="C1570" s="1" t="s">
        <v>1976</v>
      </c>
      <c r="D1570">
        <v>1452.99</v>
      </c>
      <c r="E1570">
        <v>2.5499999999999998</v>
      </c>
      <c r="F1570">
        <v>1.55</v>
      </c>
      <c r="G1570">
        <v>383.59</v>
      </c>
      <c r="H1570" s="37">
        <v>25000</v>
      </c>
      <c r="I1570" s="37">
        <f>H1570/'Building data'!$R$6</f>
        <v>1.7964674264526235</v>
      </c>
      <c r="J1570" s="60">
        <f t="shared" si="104"/>
        <v>1.7047391749062394E-2</v>
      </c>
    </row>
    <row r="1571" spans="1:10" x14ac:dyDescent="0.25">
      <c r="G1571" s="64" t="s">
        <v>1223</v>
      </c>
      <c r="H1571" s="65">
        <f>SUM(H1560:H1570)</f>
        <v>102580.47</v>
      </c>
      <c r="I1571" s="65">
        <f>H1571/'Building data'!$R$6</f>
        <v>7.3712989178080219</v>
      </c>
      <c r="J1571" s="66"/>
    </row>
    <row r="1574" spans="1:10" ht="18.75" customHeight="1" x14ac:dyDescent="0.25">
      <c r="A1574" s="49" t="s">
        <v>1977</v>
      </c>
      <c r="B1574" s="55" t="s">
        <v>6</v>
      </c>
      <c r="C1574" s="55"/>
      <c r="D1574" s="55"/>
      <c r="E1574" s="55"/>
      <c r="F1574" s="55"/>
      <c r="G1574" s="55"/>
      <c r="H1574" s="55"/>
      <c r="I1574" s="49"/>
      <c r="J1574" s="56"/>
    </row>
    <row r="1575" spans="1:10" ht="105" x14ac:dyDescent="0.25">
      <c r="A1575" s="57"/>
      <c r="B1575" s="57"/>
      <c r="C1575" s="58" t="s">
        <v>1978</v>
      </c>
      <c r="D1575" s="57">
        <v>48366.52</v>
      </c>
      <c r="E1575" s="57">
        <v>19.53</v>
      </c>
      <c r="F1575" s="57">
        <v>16.87</v>
      </c>
      <c r="G1575" s="57">
        <v>12768.761500000001</v>
      </c>
      <c r="H1575" s="59">
        <v>70222.850000000006</v>
      </c>
      <c r="I1575" s="37">
        <f>H1575/'Building data'!$R$6</f>
        <v>5.0461225047067444</v>
      </c>
      <c r="J1575" s="60">
        <f t="shared" ref="J1575:J1588" si="105">H1575/$H$14</f>
        <v>4.7884657347425849E-2</v>
      </c>
    </row>
    <row r="1576" spans="1:10" ht="105" x14ac:dyDescent="0.25">
      <c r="C1576" s="1" t="s">
        <v>1979</v>
      </c>
      <c r="D1576">
        <v>30079.89</v>
      </c>
      <c r="E1576">
        <v>12.14</v>
      </c>
      <c r="F1576">
        <v>10.49</v>
      </c>
      <c r="G1576">
        <v>7941.0901000000003</v>
      </c>
      <c r="H1576" s="37">
        <v>58135.9</v>
      </c>
      <c r="I1576" s="37">
        <f>H1576/'Building data'!$R$6</f>
        <v>4.1775700263002831</v>
      </c>
      <c r="J1576" s="60">
        <f t="shared" si="105"/>
        <v>3.9642618479372657E-2</v>
      </c>
    </row>
    <row r="1577" spans="1:10" ht="105" x14ac:dyDescent="0.25">
      <c r="C1577" s="1" t="s">
        <v>1980</v>
      </c>
      <c r="D1577">
        <v>11467.74</v>
      </c>
      <c r="E1577">
        <v>4.63</v>
      </c>
      <c r="F1577">
        <v>4</v>
      </c>
      <c r="G1577">
        <v>3027.4823700000002</v>
      </c>
      <c r="H1577" s="37">
        <v>18548.5</v>
      </c>
      <c r="I1577" s="37">
        <f>H1577/'Building data'!$R$6</f>
        <v>1.3328710423822594</v>
      </c>
      <c r="J1577" s="60">
        <f t="shared" si="105"/>
        <v>1.2648141834299352E-2</v>
      </c>
    </row>
    <row r="1578" spans="1:10" ht="120" x14ac:dyDescent="0.25">
      <c r="C1578" s="1" t="s">
        <v>1981</v>
      </c>
      <c r="D1578">
        <v>6143.05</v>
      </c>
      <c r="E1578">
        <v>2.48</v>
      </c>
      <c r="F1578">
        <v>2.14</v>
      </c>
      <c r="G1578">
        <v>1621.7655199999999</v>
      </c>
      <c r="H1578" s="37">
        <v>15265</v>
      </c>
      <c r="I1578" s="37">
        <f>H1578/'Building data'!$R$6</f>
        <v>1.0969230105919718</v>
      </c>
      <c r="J1578" s="60">
        <f t="shared" si="105"/>
        <v>1.0409137401977497E-2</v>
      </c>
    </row>
    <row r="1579" spans="1:10" ht="120" x14ac:dyDescent="0.25">
      <c r="C1579" s="1" t="s">
        <v>1982</v>
      </c>
      <c r="D1579">
        <v>2324.5300000000002</v>
      </c>
      <c r="E1579">
        <v>0.94</v>
      </c>
      <c r="F1579">
        <v>0.81</v>
      </c>
      <c r="G1579">
        <v>613.67556100000002</v>
      </c>
      <c r="H1579" s="37">
        <v>6816</v>
      </c>
      <c r="I1579" s="37">
        <f>H1579/'Building data'!$R$6</f>
        <v>0.48978887914804325</v>
      </c>
      <c r="J1579" s="60">
        <f t="shared" si="105"/>
        <v>4.6478008864643712E-3</v>
      </c>
    </row>
    <row r="1580" spans="1:10" ht="150" x14ac:dyDescent="0.25">
      <c r="C1580" s="1" t="s">
        <v>1983</v>
      </c>
      <c r="D1580">
        <v>5756.1</v>
      </c>
      <c r="E1580">
        <v>2.3199999999999998</v>
      </c>
      <c r="F1580">
        <v>2.0099999999999998</v>
      </c>
      <c r="G1580">
        <v>1519.6110200000001</v>
      </c>
      <c r="H1580" s="37">
        <v>6318</v>
      </c>
      <c r="I1580" s="37">
        <f>H1580/'Building data'!$R$6</f>
        <v>0.45400324801310699</v>
      </c>
      <c r="J1580" s="60">
        <f t="shared" si="105"/>
        <v>4.3082168428230485E-3</v>
      </c>
    </row>
    <row r="1581" spans="1:10" ht="150" x14ac:dyDescent="0.25">
      <c r="C1581" s="1" t="s">
        <v>1984</v>
      </c>
      <c r="D1581">
        <v>32590.31</v>
      </c>
      <c r="E1581">
        <v>13.16</v>
      </c>
      <c r="F1581">
        <v>11.37</v>
      </c>
      <c r="G1581">
        <v>8603.8409499999998</v>
      </c>
      <c r="H1581" s="37">
        <v>52342</v>
      </c>
      <c r="I1581" s="37">
        <f>H1581/'Building data'!$R$6</f>
        <v>3.7612279214153288</v>
      </c>
      <c r="J1581" s="60">
        <f t="shared" si="105"/>
        <v>3.569178315717695E-2</v>
      </c>
    </row>
    <row r="1582" spans="1:10" ht="135" x14ac:dyDescent="0.25">
      <c r="C1582" s="1" t="s">
        <v>1985</v>
      </c>
      <c r="D1582">
        <v>11063.01</v>
      </c>
      <c r="E1582">
        <v>4.47</v>
      </c>
      <c r="F1582">
        <v>3.86</v>
      </c>
      <c r="G1582">
        <v>2920.6346899999999</v>
      </c>
      <c r="H1582" s="37">
        <v>30411.599999999999</v>
      </c>
      <c r="I1582" s="37">
        <f>H1582/'Building data'!$R$6</f>
        <v>2.1853379514522642</v>
      </c>
      <c r="J1582" s="60">
        <f t="shared" si="105"/>
        <v>2.0737538356631436E-2</v>
      </c>
    </row>
    <row r="1583" spans="1:10" ht="75" x14ac:dyDescent="0.25">
      <c r="C1583" s="1" t="s">
        <v>1986</v>
      </c>
      <c r="D1583">
        <v>21590.31</v>
      </c>
      <c r="E1583">
        <v>8.7200000000000006</v>
      </c>
      <c r="F1583">
        <v>7.53</v>
      </c>
      <c r="G1583">
        <v>5699.8427600000005</v>
      </c>
      <c r="H1583" s="37">
        <v>24643.05</v>
      </c>
      <c r="I1583" s="37">
        <f>H1583/'Building data'!$R$6</f>
        <v>1.7708174645377328</v>
      </c>
      <c r="J1583" s="60">
        <f t="shared" si="105"/>
        <v>1.6803989089669281E-2</v>
      </c>
    </row>
    <row r="1584" spans="1:10" ht="90" x14ac:dyDescent="0.25">
      <c r="C1584" s="1" t="s">
        <v>1987</v>
      </c>
      <c r="D1584">
        <v>5277.01</v>
      </c>
      <c r="E1584">
        <v>2.13</v>
      </c>
      <c r="F1584">
        <v>1.84</v>
      </c>
      <c r="G1584">
        <v>1393.1299899999999</v>
      </c>
      <c r="H1584" s="37">
        <v>5890.32</v>
      </c>
      <c r="I1584" s="37">
        <f>H1584/'Building data'!$R$6</f>
        <v>0.42327072045529668</v>
      </c>
      <c r="J1584" s="60">
        <f t="shared" si="105"/>
        <v>4.0165837026934874E-3</v>
      </c>
    </row>
    <row r="1585" spans="1:10" ht="30" x14ac:dyDescent="0.25">
      <c r="A1585" s="61"/>
      <c r="B1585" s="61"/>
      <c r="C1585" s="62" t="s">
        <v>1988</v>
      </c>
      <c r="D1585" s="61">
        <v>621.24</v>
      </c>
      <c r="E1585" s="61">
        <v>0.25</v>
      </c>
      <c r="F1585" s="61">
        <v>0.22</v>
      </c>
      <c r="G1585" s="61">
        <v>164.00695400000001</v>
      </c>
      <c r="H1585" s="63">
        <v>1518</v>
      </c>
      <c r="I1585" s="63">
        <f>H1585/'Building data'!$R$6</f>
        <v>0.1090815021342033</v>
      </c>
      <c r="J1585" s="60">
        <f t="shared" si="105"/>
        <v>1.0351176270030685E-3</v>
      </c>
    </row>
    <row r="1586" spans="1:10" ht="18.75" customHeight="1" x14ac:dyDescent="0.25">
      <c r="A1586" s="55" t="s">
        <v>1977</v>
      </c>
      <c r="B1586" s="55" t="s">
        <v>1220</v>
      </c>
      <c r="C1586" s="55"/>
      <c r="D1586" s="55"/>
      <c r="E1586" s="55"/>
      <c r="F1586" s="55"/>
      <c r="G1586" s="55"/>
      <c r="H1586" s="55"/>
      <c r="I1586" s="55"/>
      <c r="J1586" s="60">
        <f t="shared" si="105"/>
        <v>0</v>
      </c>
    </row>
    <row r="1587" spans="1:10" ht="270" x14ac:dyDescent="0.25">
      <c r="C1587" s="1" t="s">
        <v>1989</v>
      </c>
      <c r="D1587">
        <v>5515.83</v>
      </c>
      <c r="E1587">
        <v>2.23</v>
      </c>
      <c r="F1587">
        <v>1.92</v>
      </c>
      <c r="G1587">
        <v>1456.18</v>
      </c>
      <c r="H1587" s="37">
        <v>32000</v>
      </c>
      <c r="I1587" s="37">
        <f>H1587/'Building data'!$R$6</f>
        <v>2.299478305859358</v>
      </c>
      <c r="J1587" s="60">
        <f t="shared" si="105"/>
        <v>2.1820661438799863E-2</v>
      </c>
    </row>
    <row r="1588" spans="1:10" ht="120" x14ac:dyDescent="0.25">
      <c r="C1588" s="1" t="s">
        <v>1990</v>
      </c>
      <c r="D1588">
        <v>0</v>
      </c>
      <c r="E1588">
        <v>0</v>
      </c>
      <c r="F1588">
        <v>0</v>
      </c>
      <c r="G1588">
        <v>0</v>
      </c>
      <c r="H1588" s="37">
        <v>15000</v>
      </c>
      <c r="I1588" s="37">
        <f>H1588/'Building data'!$R$6</f>
        <v>1.077880455871574</v>
      </c>
      <c r="J1588" s="60">
        <f t="shared" si="105"/>
        <v>1.0228435049437436E-2</v>
      </c>
    </row>
    <row r="1589" spans="1:10" x14ac:dyDescent="0.25">
      <c r="G1589" s="64" t="s">
        <v>1223</v>
      </c>
      <c r="H1589" s="65">
        <f>SUM(H1575:H1588)</f>
        <v>337111.22000000003</v>
      </c>
      <c r="I1589" s="65">
        <f>H1589/'Building data'!$R$6</f>
        <v>24.224373032868169</v>
      </c>
      <c r="J1589" s="66"/>
    </row>
    <row r="1592" spans="1:10" ht="18.75" customHeight="1" x14ac:dyDescent="0.25">
      <c r="A1592" s="49" t="s">
        <v>1991</v>
      </c>
      <c r="B1592" s="55" t="s">
        <v>6</v>
      </c>
      <c r="C1592" s="55"/>
      <c r="D1592" s="55"/>
      <c r="E1592" s="55"/>
      <c r="F1592" s="55"/>
      <c r="G1592" s="55"/>
      <c r="H1592" s="55"/>
      <c r="I1592" s="49"/>
      <c r="J1592" s="56"/>
    </row>
    <row r="1593" spans="1:10" ht="180" x14ac:dyDescent="0.25">
      <c r="A1593" s="57"/>
      <c r="B1593" s="57"/>
      <c r="C1593" s="58" t="s">
        <v>1992</v>
      </c>
      <c r="D1593" s="57">
        <v>131296.1</v>
      </c>
      <c r="E1593" s="57">
        <v>20.46</v>
      </c>
      <c r="F1593" s="57">
        <v>18.45</v>
      </c>
      <c r="G1593" s="57">
        <v>34662.169500000004</v>
      </c>
      <c r="H1593" s="59">
        <v>223304.4</v>
      </c>
      <c r="I1593" s="37">
        <f>H1593/'Building data'!$R$6</f>
        <v>16.046363231341889</v>
      </c>
      <c r="J1593" s="60">
        <f t="shared" ref="J1593:J1603" si="106">H1593/$H$14</f>
        <v>0.15227030344357312</v>
      </c>
    </row>
    <row r="1594" spans="1:10" ht="300" x14ac:dyDescent="0.25">
      <c r="C1594" s="1" t="s">
        <v>1993</v>
      </c>
      <c r="D1594">
        <v>4245.54</v>
      </c>
      <c r="E1594">
        <v>0.66</v>
      </c>
      <c r="F1594">
        <v>0.6</v>
      </c>
      <c r="G1594">
        <v>1120.82223</v>
      </c>
      <c r="H1594" s="37">
        <v>35280</v>
      </c>
      <c r="I1594" s="37">
        <f>H1594/'Building data'!$R$6</f>
        <v>2.5351748322099423</v>
      </c>
      <c r="J1594" s="60">
        <f t="shared" si="106"/>
        <v>2.405727923627685E-2</v>
      </c>
    </row>
    <row r="1595" spans="1:10" ht="195" x14ac:dyDescent="0.25">
      <c r="C1595" s="1" t="s">
        <v>1994</v>
      </c>
      <c r="D1595">
        <v>15959.04</v>
      </c>
      <c r="E1595">
        <v>2.4900000000000002</v>
      </c>
      <c r="F1595">
        <v>2.2400000000000002</v>
      </c>
      <c r="G1595">
        <v>4213.1877100000002</v>
      </c>
      <c r="H1595" s="37">
        <v>37912.800000000003</v>
      </c>
      <c r="I1595" s="37">
        <f>H1595/'Building data'!$R$6</f>
        <v>2.724364409824521</v>
      </c>
      <c r="J1595" s="60">
        <f t="shared" si="106"/>
        <v>2.585257415615411E-2</v>
      </c>
    </row>
    <row r="1596" spans="1:10" ht="165" x14ac:dyDescent="0.25">
      <c r="C1596" s="1" t="s">
        <v>1995</v>
      </c>
      <c r="D1596">
        <v>7398.03</v>
      </c>
      <c r="E1596">
        <v>1.1499999999999999</v>
      </c>
      <c r="F1596">
        <v>1.04</v>
      </c>
      <c r="G1596">
        <v>1953.0811200000001</v>
      </c>
      <c r="H1596" s="37">
        <v>8436</v>
      </c>
      <c r="I1596" s="37">
        <f>H1596/'Building data'!$R$6</f>
        <v>0.60619996838217327</v>
      </c>
      <c r="J1596" s="60">
        <f t="shared" si="106"/>
        <v>5.752471871803614E-3</v>
      </c>
    </row>
    <row r="1597" spans="1:10" ht="60" x14ac:dyDescent="0.25">
      <c r="C1597" s="1" t="s">
        <v>1996</v>
      </c>
      <c r="D1597">
        <v>40353.51</v>
      </c>
      <c r="E1597">
        <v>6.29</v>
      </c>
      <c r="F1597">
        <v>5.67</v>
      </c>
      <c r="G1597">
        <v>10653.327300000001</v>
      </c>
      <c r="H1597" s="37">
        <v>71231</v>
      </c>
      <c r="I1597" s="37">
        <f>H1597/'Building data'!$R$6</f>
        <v>5.1185668501458732</v>
      </c>
      <c r="J1597" s="60">
        <f t="shared" si="106"/>
        <v>4.8572110467098535E-2</v>
      </c>
    </row>
    <row r="1598" spans="1:10" ht="135" x14ac:dyDescent="0.25">
      <c r="C1598" s="1" t="s">
        <v>1997</v>
      </c>
      <c r="D1598">
        <v>17512.29</v>
      </c>
      <c r="E1598">
        <v>2.73</v>
      </c>
      <c r="F1598">
        <v>2.37</v>
      </c>
      <c r="G1598">
        <v>4623.2458399999996</v>
      </c>
      <c r="H1598" s="37">
        <v>42791.4</v>
      </c>
      <c r="I1598" s="37">
        <f>H1598/'Building data'!$R$6</f>
        <v>3.0749342492921916</v>
      </c>
      <c r="J1598" s="60">
        <f t="shared" si="106"/>
        <v>2.9179270371633141E-2</v>
      </c>
    </row>
    <row r="1599" spans="1:10" ht="75" x14ac:dyDescent="0.25">
      <c r="C1599" s="1" t="s">
        <v>1986</v>
      </c>
      <c r="D1599">
        <v>61632.98</v>
      </c>
      <c r="E1599">
        <v>9.61</v>
      </c>
      <c r="F1599">
        <v>8.34</v>
      </c>
      <c r="G1599">
        <v>16271.106400000001</v>
      </c>
      <c r="H1599" s="37">
        <v>66645</v>
      </c>
      <c r="I1599" s="37">
        <f>H1599/'Building data'!$R$6</f>
        <v>4.7890228654374036</v>
      </c>
      <c r="J1599" s="60">
        <f t="shared" si="106"/>
        <v>4.5444936924650528E-2</v>
      </c>
    </row>
    <row r="1600" spans="1:10" ht="60" x14ac:dyDescent="0.25">
      <c r="C1600" s="1" t="s">
        <v>1998</v>
      </c>
      <c r="D1600">
        <v>6055.75</v>
      </c>
      <c r="E1600">
        <v>0.94</v>
      </c>
      <c r="F1600">
        <v>0.82</v>
      </c>
      <c r="G1600">
        <v>1598.7190399999999</v>
      </c>
      <c r="H1600" s="37">
        <v>7776</v>
      </c>
      <c r="I1600" s="37">
        <f>H1600/'Building data'!$R$6</f>
        <v>0.55877322832382403</v>
      </c>
      <c r="J1600" s="60">
        <f t="shared" si="106"/>
        <v>5.3024207296283668E-3</v>
      </c>
    </row>
    <row r="1601" spans="1:10" ht="30" x14ac:dyDescent="0.25">
      <c r="A1601" s="61"/>
      <c r="B1601" s="61"/>
      <c r="C1601" s="62" t="s">
        <v>1999</v>
      </c>
      <c r="D1601" s="61">
        <v>2117.0500000000002</v>
      </c>
      <c r="E1601" s="61">
        <v>0.33</v>
      </c>
      <c r="F1601" s="61">
        <v>0.28999999999999998</v>
      </c>
      <c r="G1601" s="61">
        <v>558.90162199999997</v>
      </c>
      <c r="H1601" s="63">
        <v>4526.3999999999996</v>
      </c>
      <c r="I1601" s="63">
        <f>H1601/'Building data'!$R$6</f>
        <v>0.32526120636380618</v>
      </c>
      <c r="J1601" s="60">
        <f t="shared" si="106"/>
        <v>3.0865325605182407E-3</v>
      </c>
    </row>
    <row r="1602" spans="1:10" ht="18.75" customHeight="1" x14ac:dyDescent="0.25">
      <c r="A1602" s="55" t="s">
        <v>1991</v>
      </c>
      <c r="B1602" s="55" t="s">
        <v>1220</v>
      </c>
      <c r="C1602" s="55"/>
      <c r="D1602" s="55"/>
      <c r="E1602" s="55"/>
      <c r="F1602" s="55"/>
      <c r="G1602" s="55"/>
      <c r="H1602" s="55"/>
      <c r="I1602" s="55"/>
      <c r="J1602" s="60">
        <f t="shared" si="106"/>
        <v>0</v>
      </c>
    </row>
    <row r="1603" spans="1:10" ht="135" x14ac:dyDescent="0.25">
      <c r="C1603" s="1" t="s">
        <v>2000</v>
      </c>
      <c r="D1603">
        <v>12190.42</v>
      </c>
      <c r="E1603">
        <v>1.9</v>
      </c>
      <c r="F1603">
        <v>1.65</v>
      </c>
      <c r="G1603">
        <v>3218.27</v>
      </c>
      <c r="H1603" s="37">
        <v>32000</v>
      </c>
      <c r="I1603" s="37">
        <f>H1603/'Building data'!$R$6</f>
        <v>2.299478305859358</v>
      </c>
      <c r="J1603" s="60">
        <f t="shared" si="106"/>
        <v>2.1820661438799863E-2</v>
      </c>
    </row>
    <row r="1604" spans="1:10" x14ac:dyDescent="0.25">
      <c r="G1604" s="64" t="s">
        <v>1223</v>
      </c>
      <c r="H1604" s="65">
        <f>SUM(H1593:H1603)</f>
        <v>529903</v>
      </c>
      <c r="I1604" s="65">
        <f>H1604/'Building data'!$R$6</f>
        <v>38.078139147180984</v>
      </c>
      <c r="J1604" s="66"/>
    </row>
    <row r="1607" spans="1:10" ht="18.75" customHeight="1" x14ac:dyDescent="0.25">
      <c r="A1607" s="49" t="s">
        <v>2001</v>
      </c>
      <c r="B1607" s="55" t="s">
        <v>6</v>
      </c>
      <c r="C1607" s="55"/>
      <c r="D1607" s="55"/>
      <c r="E1607" s="55"/>
      <c r="F1607" s="55"/>
      <c r="G1607" s="55"/>
      <c r="H1607" s="55"/>
      <c r="I1607" s="49"/>
      <c r="J1607" s="56"/>
    </row>
    <row r="1608" spans="1:10" ht="60" x14ac:dyDescent="0.25">
      <c r="A1608" s="57"/>
      <c r="B1608" s="57"/>
      <c r="C1608" s="58" t="s">
        <v>2002</v>
      </c>
      <c r="D1608" s="57">
        <v>327</v>
      </c>
      <c r="E1608" s="57">
        <v>1.26</v>
      </c>
      <c r="F1608" s="57">
        <v>0.54</v>
      </c>
      <c r="G1608" s="57">
        <v>86.27</v>
      </c>
      <c r="H1608" s="59">
        <v>900</v>
      </c>
      <c r="I1608" s="37">
        <f>H1608/'Building data'!$R$6</f>
        <v>6.4672827352294446E-2</v>
      </c>
      <c r="J1608" s="60">
        <f t="shared" ref="J1608:J1619" si="107">H1608/$H$14</f>
        <v>6.137061029662462E-4</v>
      </c>
    </row>
    <row r="1609" spans="1:10" ht="105" x14ac:dyDescent="0.25">
      <c r="C1609" s="1" t="s">
        <v>1710</v>
      </c>
      <c r="D1609">
        <v>1953</v>
      </c>
      <c r="E1609">
        <v>7.51</v>
      </c>
      <c r="F1609">
        <v>3.24</v>
      </c>
      <c r="G1609">
        <v>515.66</v>
      </c>
      <c r="H1609" s="37">
        <v>4100</v>
      </c>
      <c r="I1609" s="37">
        <f>H1609/'Building data'!$R$6</f>
        <v>0.29462065793823022</v>
      </c>
      <c r="J1609" s="60">
        <f t="shared" si="107"/>
        <v>2.7957722468462324E-3</v>
      </c>
    </row>
    <row r="1610" spans="1:10" ht="90" x14ac:dyDescent="0.25">
      <c r="C1610" s="1" t="s">
        <v>1711</v>
      </c>
      <c r="D1610">
        <v>361</v>
      </c>
      <c r="E1610">
        <v>1.39</v>
      </c>
      <c r="F1610">
        <v>0.6</v>
      </c>
      <c r="G1610">
        <v>95.42</v>
      </c>
      <c r="H1610" s="37">
        <v>800</v>
      </c>
      <c r="I1610" s="37">
        <f>H1610/'Building data'!$R$6</f>
        <v>5.7486957646483948E-2</v>
      </c>
      <c r="J1610" s="60">
        <f t="shared" si="107"/>
        <v>5.4551653596999659E-4</v>
      </c>
    </row>
    <row r="1611" spans="1:10" ht="135" x14ac:dyDescent="0.25">
      <c r="C1611" s="1" t="s">
        <v>2003</v>
      </c>
      <c r="D1611">
        <v>2760</v>
      </c>
      <c r="E1611">
        <v>10.62</v>
      </c>
      <c r="F1611">
        <v>4.58</v>
      </c>
      <c r="G1611">
        <v>728.72</v>
      </c>
      <c r="H1611" s="37">
        <v>5900</v>
      </c>
      <c r="I1611" s="37">
        <f>H1611/'Building data'!$R$6</f>
        <v>0.42396631264281914</v>
      </c>
      <c r="J1611" s="60">
        <f t="shared" si="107"/>
        <v>4.0231844527787251E-3</v>
      </c>
    </row>
    <row r="1612" spans="1:10" ht="180" x14ac:dyDescent="0.25">
      <c r="C1612" s="1" t="s">
        <v>1712</v>
      </c>
      <c r="D1612">
        <v>906</v>
      </c>
      <c r="E1612">
        <v>3.48</v>
      </c>
      <c r="F1612">
        <v>1.5</v>
      </c>
      <c r="G1612">
        <v>239.2</v>
      </c>
      <c r="H1612" s="37">
        <v>5500</v>
      </c>
      <c r="I1612" s="37">
        <f>H1612/'Building data'!$R$6</f>
        <v>0.39522283381957718</v>
      </c>
      <c r="J1612" s="60">
        <f t="shared" si="107"/>
        <v>3.7504261847937266E-3</v>
      </c>
    </row>
    <row r="1613" spans="1:10" ht="375" x14ac:dyDescent="0.25">
      <c r="C1613" s="1" t="s">
        <v>2004</v>
      </c>
      <c r="D1613">
        <v>15933</v>
      </c>
      <c r="E1613">
        <v>61.28</v>
      </c>
      <c r="F1613">
        <v>26.46</v>
      </c>
      <c r="G1613">
        <v>4206.33</v>
      </c>
      <c r="H1613" s="37">
        <v>21600</v>
      </c>
      <c r="I1613" s="37">
        <f>H1613/'Building data'!$R$6</f>
        <v>1.5521478564550666</v>
      </c>
      <c r="J1613" s="60">
        <f t="shared" si="107"/>
        <v>1.4728946471189908E-2</v>
      </c>
    </row>
    <row r="1614" spans="1:10" ht="180" x14ac:dyDescent="0.25">
      <c r="A1614" s="61"/>
      <c r="B1614" s="61"/>
      <c r="C1614" s="62" t="s">
        <v>2005</v>
      </c>
      <c r="D1614" s="61">
        <v>7583</v>
      </c>
      <c r="E1614" s="61">
        <v>29.16</v>
      </c>
      <c r="F1614" s="61">
        <v>12.9</v>
      </c>
      <c r="G1614" s="61">
        <v>2001.86</v>
      </c>
      <c r="H1614" s="63">
        <v>4900</v>
      </c>
      <c r="I1614" s="63">
        <f>H1614/'Building data'!$R$6</f>
        <v>0.35210761558471421</v>
      </c>
      <c r="J1614" s="60">
        <f t="shared" si="107"/>
        <v>3.3412887828162289E-3</v>
      </c>
    </row>
    <row r="1615" spans="1:10" ht="18.75" customHeight="1" x14ac:dyDescent="0.25">
      <c r="A1615" s="55" t="s">
        <v>2001</v>
      </c>
      <c r="B1615" s="55" t="s">
        <v>1220</v>
      </c>
      <c r="C1615" s="55"/>
      <c r="D1615" s="55"/>
      <c r="E1615" s="55"/>
      <c r="F1615" s="55"/>
      <c r="G1615" s="55"/>
      <c r="H1615" s="55"/>
      <c r="I1615" s="55"/>
      <c r="J1615" s="60">
        <f t="shared" si="107"/>
        <v>0</v>
      </c>
    </row>
    <row r="1616" spans="1:10" ht="255" x14ac:dyDescent="0.25">
      <c r="C1616" s="1" t="s">
        <v>1662</v>
      </c>
      <c r="D1616">
        <v>0</v>
      </c>
      <c r="E1616">
        <v>0</v>
      </c>
      <c r="F1616">
        <v>0</v>
      </c>
      <c r="G1616">
        <v>0</v>
      </c>
      <c r="H1616" s="37">
        <v>1300</v>
      </c>
      <c r="I1616" s="37">
        <f>H1616/'Building data'!$R$6</f>
        <v>9.3416306175536423E-2</v>
      </c>
      <c r="J1616" s="60">
        <f t="shared" si="107"/>
        <v>8.8646437095124444E-4</v>
      </c>
    </row>
    <row r="1617" spans="1:10" ht="409.5" x14ac:dyDescent="0.25">
      <c r="C1617" s="1" t="s">
        <v>1680</v>
      </c>
      <c r="D1617">
        <v>1480</v>
      </c>
      <c r="E1617">
        <v>5.69</v>
      </c>
      <c r="F1617">
        <v>2.46</v>
      </c>
      <c r="G1617">
        <v>390.71</v>
      </c>
      <c r="H1617" s="37">
        <v>5800</v>
      </c>
      <c r="I1617" s="37">
        <f>H1617/'Building data'!$R$6</f>
        <v>0.41678044293700867</v>
      </c>
      <c r="J1617" s="60">
        <f t="shared" si="107"/>
        <v>3.954994885782475E-3</v>
      </c>
    </row>
    <row r="1618" spans="1:10" ht="105" x14ac:dyDescent="0.25">
      <c r="C1618" s="1" t="s">
        <v>1732</v>
      </c>
      <c r="D1618">
        <v>992</v>
      </c>
      <c r="E1618">
        <v>3.82</v>
      </c>
      <c r="F1618">
        <v>1.65</v>
      </c>
      <c r="G1618">
        <v>261.89</v>
      </c>
      <c r="H1618" s="37">
        <v>2700</v>
      </c>
      <c r="I1618" s="37">
        <f>H1618/'Building data'!$R$6</f>
        <v>0.19401848205688332</v>
      </c>
      <c r="J1618" s="60">
        <f t="shared" si="107"/>
        <v>1.8411183088987385E-3</v>
      </c>
    </row>
    <row r="1619" spans="1:10" ht="135" x14ac:dyDescent="0.25">
      <c r="C1619" s="1" t="s">
        <v>2006</v>
      </c>
      <c r="D1619">
        <v>1472</v>
      </c>
      <c r="E1619">
        <v>5.66</v>
      </c>
      <c r="F1619">
        <v>2.44</v>
      </c>
      <c r="G1619">
        <v>388.61</v>
      </c>
      <c r="H1619" s="37">
        <v>1000</v>
      </c>
      <c r="I1619" s="37">
        <f>H1619/'Building data'!$R$6</f>
        <v>7.1858697058104937E-2</v>
      </c>
      <c r="J1619" s="60">
        <f t="shared" si="107"/>
        <v>6.8189566996249571E-4</v>
      </c>
    </row>
    <row r="1620" spans="1:10" x14ac:dyDescent="0.25">
      <c r="G1620" s="64" t="s">
        <v>1223</v>
      </c>
      <c r="H1620" s="65">
        <f>SUM(H1608:H1619)</f>
        <v>54500</v>
      </c>
      <c r="I1620" s="65">
        <f>H1620/'Building data'!$R$6</f>
        <v>3.9162989896667191</v>
      </c>
      <c r="J1620" s="66"/>
    </row>
    <row r="1623" spans="1:10" ht="18.75" customHeight="1" x14ac:dyDescent="0.25">
      <c r="A1623" s="49" t="s">
        <v>2007</v>
      </c>
      <c r="B1623" s="55" t="s">
        <v>6</v>
      </c>
      <c r="C1623" s="55"/>
      <c r="D1623" s="55"/>
      <c r="E1623" s="55"/>
      <c r="F1623" s="55"/>
      <c r="G1623" s="55"/>
      <c r="H1623" s="55"/>
      <c r="I1623" s="49"/>
      <c r="J1623" s="56"/>
    </row>
    <row r="1624" spans="1:10" ht="75" x14ac:dyDescent="0.25">
      <c r="A1624" s="57"/>
      <c r="B1624" s="57"/>
      <c r="C1624" s="58" t="s">
        <v>2008</v>
      </c>
      <c r="D1624" s="57">
        <v>26334</v>
      </c>
      <c r="E1624" s="57">
        <v>1.92</v>
      </c>
      <c r="F1624" s="57">
        <v>1.08</v>
      </c>
      <c r="G1624" s="57">
        <v>6952.06</v>
      </c>
      <c r="H1624" s="59">
        <v>42750</v>
      </c>
      <c r="I1624" s="37">
        <f>H1624/'Building data'!$R$6</f>
        <v>3.0719592992339861</v>
      </c>
      <c r="J1624" s="60">
        <f t="shared" ref="J1624:J1638" si="108">H1624/$H$14</f>
        <v>2.9151039890896693E-2</v>
      </c>
    </row>
    <row r="1625" spans="1:10" ht="105" x14ac:dyDescent="0.25">
      <c r="C1625" s="1" t="s">
        <v>1710</v>
      </c>
      <c r="D1625">
        <v>88358</v>
      </c>
      <c r="E1625">
        <v>6.43</v>
      </c>
      <c r="F1625">
        <v>3.61</v>
      </c>
      <c r="G1625">
        <v>23326.45</v>
      </c>
      <c r="H1625" s="37">
        <v>151200</v>
      </c>
      <c r="I1625" s="37">
        <f>H1625/'Building data'!$R$6</f>
        <v>10.865034995185466</v>
      </c>
      <c r="J1625" s="60">
        <f t="shared" si="108"/>
        <v>0.10310262529832935</v>
      </c>
    </row>
    <row r="1626" spans="1:10" ht="105" x14ac:dyDescent="0.25">
      <c r="C1626" s="1" t="s">
        <v>2009</v>
      </c>
      <c r="D1626">
        <v>60420</v>
      </c>
      <c r="E1626">
        <v>4.3899999999999997</v>
      </c>
      <c r="F1626">
        <v>2.4700000000000002</v>
      </c>
      <c r="G1626">
        <v>15950.92</v>
      </c>
      <c r="H1626" s="37">
        <v>82950</v>
      </c>
      <c r="I1626" s="37">
        <f>H1626/'Building data'!$R$6</f>
        <v>5.960678920969805</v>
      </c>
      <c r="J1626" s="60">
        <f t="shared" si="108"/>
        <v>5.6563245823389022E-2</v>
      </c>
    </row>
    <row r="1627" spans="1:10" ht="135" x14ac:dyDescent="0.25">
      <c r="C1627" s="1" t="s">
        <v>1655</v>
      </c>
      <c r="D1627">
        <v>58415</v>
      </c>
      <c r="E1627">
        <v>4.25</v>
      </c>
      <c r="F1627">
        <v>2.39</v>
      </c>
      <c r="G1627">
        <v>15421.57</v>
      </c>
      <c r="H1627" s="37">
        <v>107100</v>
      </c>
      <c r="I1627" s="37">
        <f>H1627/'Building data'!$R$6</f>
        <v>7.6960664549230389</v>
      </c>
      <c r="J1627" s="60">
        <f t="shared" si="108"/>
        <v>7.30310262529833E-2</v>
      </c>
    </row>
    <row r="1628" spans="1:10" ht="135" x14ac:dyDescent="0.25">
      <c r="C1628" s="1" t="s">
        <v>2010</v>
      </c>
      <c r="D1628">
        <v>4946</v>
      </c>
      <c r="E1628">
        <v>0.36</v>
      </c>
      <c r="F1628">
        <v>0.2</v>
      </c>
      <c r="G1628">
        <v>1305.72</v>
      </c>
      <c r="H1628" s="37">
        <v>7650</v>
      </c>
      <c r="I1628" s="37">
        <f>H1628/'Building data'!$R$6</f>
        <v>0.54971903249450282</v>
      </c>
      <c r="J1628" s="60">
        <f t="shared" si="108"/>
        <v>5.2165018752130922E-3</v>
      </c>
    </row>
    <row r="1629" spans="1:10" ht="210" x14ac:dyDescent="0.25">
      <c r="C1629" s="1" t="s">
        <v>2011</v>
      </c>
      <c r="D1629">
        <v>6684</v>
      </c>
      <c r="E1629">
        <v>0.49</v>
      </c>
      <c r="F1629">
        <v>0.27</v>
      </c>
      <c r="G1629">
        <v>1764.48</v>
      </c>
      <c r="H1629" s="37">
        <v>53250</v>
      </c>
      <c r="I1629" s="37">
        <f>H1629/'Building data'!$R$6</f>
        <v>3.8264756183440878</v>
      </c>
      <c r="J1629" s="60">
        <f t="shared" si="108"/>
        <v>3.6310944425502902E-2</v>
      </c>
    </row>
    <row r="1630" spans="1:10" ht="405" x14ac:dyDescent="0.25">
      <c r="C1630" s="1" t="s">
        <v>2012</v>
      </c>
      <c r="D1630">
        <v>217486</v>
      </c>
      <c r="E1630">
        <v>15.82</v>
      </c>
      <c r="F1630">
        <v>8.9</v>
      </c>
      <c r="G1630">
        <v>57416.24</v>
      </c>
      <c r="H1630" s="37">
        <v>398850</v>
      </c>
      <c r="I1630" s="37">
        <f>H1630/'Building data'!$R$6</f>
        <v>28.660841321625156</v>
      </c>
      <c r="J1630" s="60">
        <f t="shared" si="108"/>
        <v>0.27197408796454142</v>
      </c>
    </row>
    <row r="1631" spans="1:10" ht="195" x14ac:dyDescent="0.25">
      <c r="C1631" s="1" t="s">
        <v>2013</v>
      </c>
      <c r="D1631">
        <v>142763</v>
      </c>
      <c r="E1631">
        <v>10.38</v>
      </c>
      <c r="F1631">
        <v>5.84</v>
      </c>
      <c r="G1631">
        <v>37689.33</v>
      </c>
      <c r="H1631" s="37">
        <v>72300</v>
      </c>
      <c r="I1631" s="37">
        <f>H1631/'Building data'!$R$6</f>
        <v>5.1953837973009867</v>
      </c>
      <c r="J1631" s="60">
        <f t="shared" si="108"/>
        <v>4.9301056938288443E-2</v>
      </c>
    </row>
    <row r="1632" spans="1:10" ht="135" x14ac:dyDescent="0.25">
      <c r="C1632" s="1" t="s">
        <v>2014</v>
      </c>
      <c r="D1632">
        <v>10560</v>
      </c>
      <c r="E1632">
        <v>0.77</v>
      </c>
      <c r="F1632">
        <v>0.43</v>
      </c>
      <c r="G1632">
        <v>2787.88</v>
      </c>
      <c r="H1632" s="37">
        <v>10200</v>
      </c>
      <c r="I1632" s="37">
        <f>H1632/'Building data'!$R$6</f>
        <v>0.73295870999267032</v>
      </c>
      <c r="J1632" s="60">
        <f t="shared" si="108"/>
        <v>6.9553358336174563E-3</v>
      </c>
    </row>
    <row r="1633" spans="1:10" ht="210" x14ac:dyDescent="0.25">
      <c r="A1633" s="61"/>
      <c r="B1633" s="61"/>
      <c r="C1633" s="62" t="s">
        <v>2015</v>
      </c>
      <c r="D1633" s="61">
        <v>87453</v>
      </c>
      <c r="E1633" s="61">
        <v>6.36</v>
      </c>
      <c r="F1633" s="61">
        <v>3.58</v>
      </c>
      <c r="G1633" s="61">
        <v>23087.57</v>
      </c>
      <c r="H1633" s="63">
        <v>186300</v>
      </c>
      <c r="I1633" s="63">
        <f>H1633/'Building data'!$R$6</f>
        <v>13.38727526192495</v>
      </c>
      <c r="J1633" s="60">
        <f t="shared" si="108"/>
        <v>0.12703716331401296</v>
      </c>
    </row>
    <row r="1634" spans="1:10" ht="18.75" customHeight="1" x14ac:dyDescent="0.25">
      <c r="A1634" s="55" t="s">
        <v>2007</v>
      </c>
      <c r="B1634" s="55" t="s">
        <v>1220</v>
      </c>
      <c r="C1634" s="55"/>
      <c r="D1634" s="55"/>
      <c r="E1634" s="55"/>
      <c r="F1634" s="55"/>
      <c r="G1634" s="55"/>
      <c r="H1634" s="55"/>
      <c r="I1634" s="55"/>
      <c r="J1634" s="60">
        <f t="shared" si="108"/>
        <v>0</v>
      </c>
    </row>
    <row r="1635" spans="1:10" ht="255" x14ac:dyDescent="0.25">
      <c r="C1635" s="1" t="s">
        <v>1662</v>
      </c>
      <c r="D1635">
        <v>0</v>
      </c>
      <c r="E1635">
        <v>0</v>
      </c>
      <c r="F1635">
        <v>0</v>
      </c>
      <c r="G1635">
        <v>0</v>
      </c>
      <c r="H1635" s="37">
        <v>103200</v>
      </c>
      <c r="I1635" s="37">
        <f>H1635/'Building data'!$R$6</f>
        <v>7.41581753639643</v>
      </c>
      <c r="J1635" s="60">
        <f t="shared" si="108"/>
        <v>7.0371633140129564E-2</v>
      </c>
    </row>
    <row r="1636" spans="1:10" ht="409.5" x14ac:dyDescent="0.25">
      <c r="C1636" s="1" t="s">
        <v>1680</v>
      </c>
      <c r="D1636">
        <v>66600</v>
      </c>
      <c r="E1636">
        <v>4.84</v>
      </c>
      <c r="F1636">
        <v>2.72</v>
      </c>
      <c r="G1636">
        <v>17582.48</v>
      </c>
      <c r="H1636" s="37">
        <v>192000</v>
      </c>
      <c r="I1636" s="37">
        <f>H1636/'Building data'!$R$6</f>
        <v>13.796869835156148</v>
      </c>
      <c r="J1636" s="60">
        <f t="shared" si="108"/>
        <v>0.13092396863279918</v>
      </c>
    </row>
    <row r="1637" spans="1:10" ht="90" x14ac:dyDescent="0.25">
      <c r="C1637" s="1" t="s">
        <v>1664</v>
      </c>
      <c r="D1637">
        <v>44822</v>
      </c>
      <c r="E1637">
        <v>3.24</v>
      </c>
      <c r="F1637">
        <v>1.83</v>
      </c>
      <c r="G1637">
        <v>11833.01</v>
      </c>
      <c r="H1637" s="37">
        <v>39750</v>
      </c>
      <c r="I1637" s="37">
        <f>H1637/'Building data'!$R$6</f>
        <v>2.8563832080596714</v>
      </c>
      <c r="J1637" s="60">
        <f t="shared" si="108"/>
        <v>2.7105352881009206E-2</v>
      </c>
    </row>
    <row r="1638" spans="1:10" ht="120" x14ac:dyDescent="0.25">
      <c r="C1638" s="1" t="s">
        <v>1707</v>
      </c>
      <c r="D1638">
        <v>17961</v>
      </c>
      <c r="E1638">
        <v>1.31</v>
      </c>
      <c r="F1638">
        <v>0.73</v>
      </c>
      <c r="G1638">
        <v>4741.7</v>
      </c>
      <c r="H1638" s="37">
        <v>16200</v>
      </c>
      <c r="I1638" s="37">
        <f>H1638/'Building data'!$R$6</f>
        <v>1.1641108923412999</v>
      </c>
      <c r="J1638" s="60">
        <f t="shared" si="108"/>
        <v>1.1046709853392431E-2</v>
      </c>
    </row>
    <row r="1639" spans="1:10" x14ac:dyDescent="0.25">
      <c r="G1639" s="64" t="s">
        <v>1223</v>
      </c>
      <c r="H1639" s="65">
        <f>SUM(H1624:H1638)</f>
        <v>1463700</v>
      </c>
      <c r="I1639" s="65">
        <f>H1639/'Building data'!$R$6</f>
        <v>105.17957488394819</v>
      </c>
      <c r="J1639" s="66"/>
    </row>
    <row r="1642" spans="1:10" ht="18.75" customHeight="1" x14ac:dyDescent="0.25">
      <c r="A1642" s="49" t="s">
        <v>2016</v>
      </c>
      <c r="B1642" s="55" t="s">
        <v>6</v>
      </c>
      <c r="C1642" s="55"/>
      <c r="D1642" s="55"/>
      <c r="E1642" s="55"/>
      <c r="F1642" s="55"/>
      <c r="G1642" s="55"/>
      <c r="H1642" s="55"/>
      <c r="I1642" s="49"/>
      <c r="J1642" s="56"/>
    </row>
    <row r="1643" spans="1:10" ht="75" x14ac:dyDescent="0.25">
      <c r="A1643" s="57"/>
      <c r="B1643" s="57"/>
      <c r="C1643" s="58" t="s">
        <v>2017</v>
      </c>
      <c r="D1643" s="57">
        <v>26463</v>
      </c>
      <c r="E1643" s="57">
        <v>1.91</v>
      </c>
      <c r="F1643" s="57">
        <v>1.04</v>
      </c>
      <c r="G1643" s="57">
        <v>6986.36</v>
      </c>
      <c r="H1643" s="59">
        <v>42750</v>
      </c>
      <c r="I1643" s="37">
        <f>H1643/'Building data'!$R$6</f>
        <v>3.0719592992339861</v>
      </c>
      <c r="J1643" s="60">
        <f t="shared" ref="J1643:J1657" si="109">H1643/$H$14</f>
        <v>2.9151039890896693E-2</v>
      </c>
    </row>
    <row r="1644" spans="1:10" ht="105" x14ac:dyDescent="0.25">
      <c r="C1644" s="1" t="s">
        <v>2018</v>
      </c>
      <c r="D1644">
        <v>86276</v>
      </c>
      <c r="E1644">
        <v>6.22</v>
      </c>
      <c r="F1644">
        <v>3.39</v>
      </c>
      <c r="G1644">
        <v>22776.959999999999</v>
      </c>
      <c r="H1644" s="37">
        <v>110400</v>
      </c>
      <c r="I1644" s="37">
        <f>H1644/'Building data'!$R$6</f>
        <v>7.9332001552147853</v>
      </c>
      <c r="J1644" s="60">
        <f t="shared" si="109"/>
        <v>7.5281281963859525E-2</v>
      </c>
    </row>
    <row r="1645" spans="1:10" ht="105" x14ac:dyDescent="0.25">
      <c r="C1645" s="1" t="s">
        <v>2019</v>
      </c>
      <c r="D1645">
        <v>60623</v>
      </c>
      <c r="E1645">
        <v>4.37</v>
      </c>
      <c r="F1645">
        <v>2.39</v>
      </c>
      <c r="G1645">
        <v>16004.46</v>
      </c>
      <c r="H1645" s="37">
        <v>82950</v>
      </c>
      <c r="I1645" s="37">
        <f>H1645/'Building data'!$R$6</f>
        <v>5.960678920969805</v>
      </c>
      <c r="J1645" s="60">
        <f t="shared" si="109"/>
        <v>5.6563245823389022E-2</v>
      </c>
    </row>
    <row r="1646" spans="1:10" ht="135" x14ac:dyDescent="0.25">
      <c r="C1646" s="1" t="s">
        <v>1655</v>
      </c>
      <c r="D1646">
        <v>58463</v>
      </c>
      <c r="E1646">
        <v>4.21</v>
      </c>
      <c r="F1646">
        <v>2.2999999999999998</v>
      </c>
      <c r="G1646">
        <v>15434.15</v>
      </c>
      <c r="H1646" s="37">
        <v>107100</v>
      </c>
      <c r="I1646" s="37">
        <f>H1646/'Building data'!$R$6</f>
        <v>7.6960664549230389</v>
      </c>
      <c r="J1646" s="60">
        <f t="shared" si="109"/>
        <v>7.30310262529833E-2</v>
      </c>
    </row>
    <row r="1647" spans="1:10" ht="135" x14ac:dyDescent="0.25">
      <c r="C1647" s="1" t="s">
        <v>2010</v>
      </c>
      <c r="D1647">
        <v>4861</v>
      </c>
      <c r="E1647">
        <v>0.35</v>
      </c>
      <c r="F1647">
        <v>0.19</v>
      </c>
      <c r="G1647">
        <v>1283.21</v>
      </c>
      <c r="H1647" s="37">
        <v>7650</v>
      </c>
      <c r="I1647" s="37">
        <f>H1647/'Building data'!$R$6</f>
        <v>0.54971903249450282</v>
      </c>
      <c r="J1647" s="60">
        <f t="shared" si="109"/>
        <v>5.2165018752130922E-3</v>
      </c>
    </row>
    <row r="1648" spans="1:10" ht="210" x14ac:dyDescent="0.25">
      <c r="C1648" s="1" t="s">
        <v>2020</v>
      </c>
      <c r="D1648">
        <v>6751</v>
      </c>
      <c r="E1648">
        <v>0.49</v>
      </c>
      <c r="F1648">
        <v>0.27</v>
      </c>
      <c r="G1648">
        <v>1782.23</v>
      </c>
      <c r="H1648" s="37">
        <v>53250</v>
      </c>
      <c r="I1648" s="37">
        <f>H1648/'Building data'!$R$6</f>
        <v>3.8264756183440878</v>
      </c>
      <c r="J1648" s="60">
        <f t="shared" si="109"/>
        <v>3.6310944425502902E-2</v>
      </c>
    </row>
    <row r="1649" spans="1:10" ht="405" x14ac:dyDescent="0.25">
      <c r="C1649" s="1" t="s">
        <v>2021</v>
      </c>
      <c r="D1649">
        <v>217649</v>
      </c>
      <c r="E1649">
        <v>15.68</v>
      </c>
      <c r="F1649">
        <v>8.56</v>
      </c>
      <c r="G1649">
        <v>57459.24</v>
      </c>
      <c r="H1649" s="37">
        <v>398850</v>
      </c>
      <c r="I1649" s="37">
        <f>H1649/'Building data'!$R$6</f>
        <v>28.660841321625156</v>
      </c>
      <c r="J1649" s="60">
        <f t="shared" si="109"/>
        <v>0.27197408796454142</v>
      </c>
    </row>
    <row r="1650" spans="1:10" ht="195" x14ac:dyDescent="0.25">
      <c r="C1650" s="1" t="s">
        <v>2013</v>
      </c>
      <c r="D1650">
        <v>142849</v>
      </c>
      <c r="E1650">
        <v>10.29</v>
      </c>
      <c r="F1650">
        <v>5.62</v>
      </c>
      <c r="G1650">
        <v>37712.080000000002</v>
      </c>
      <c r="H1650" s="37">
        <v>72300</v>
      </c>
      <c r="I1650" s="37">
        <f>H1650/'Building data'!$R$6</f>
        <v>5.1953837973009867</v>
      </c>
      <c r="J1650" s="60">
        <f t="shared" si="109"/>
        <v>4.9301056938288443E-2</v>
      </c>
    </row>
    <row r="1651" spans="1:10" ht="135" x14ac:dyDescent="0.25">
      <c r="C1651" s="1" t="s">
        <v>2014</v>
      </c>
      <c r="D1651">
        <v>10531</v>
      </c>
      <c r="E1651">
        <v>0.76</v>
      </c>
      <c r="F1651">
        <v>0.41</v>
      </c>
      <c r="G1651">
        <v>2780.29</v>
      </c>
      <c r="H1651" s="37">
        <v>10200</v>
      </c>
      <c r="I1651" s="37">
        <f>H1651/'Building data'!$R$6</f>
        <v>0.73295870999267032</v>
      </c>
      <c r="J1651" s="60">
        <f t="shared" si="109"/>
        <v>6.9553358336174563E-3</v>
      </c>
    </row>
    <row r="1652" spans="1:10" ht="210" x14ac:dyDescent="0.25">
      <c r="A1652" s="61"/>
      <c r="B1652" s="61"/>
      <c r="C1652" s="62" t="s">
        <v>2015</v>
      </c>
      <c r="D1652" s="61">
        <v>90620</v>
      </c>
      <c r="E1652" s="61">
        <v>6.53</v>
      </c>
      <c r="F1652" s="61">
        <v>3.57</v>
      </c>
      <c r="G1652" s="61">
        <v>23923.81</v>
      </c>
      <c r="H1652" s="63">
        <v>186300</v>
      </c>
      <c r="I1652" s="63">
        <f>H1652/'Building data'!$R$6</f>
        <v>13.38727526192495</v>
      </c>
      <c r="J1652" s="60">
        <f t="shared" si="109"/>
        <v>0.12703716331401296</v>
      </c>
    </row>
    <row r="1653" spans="1:10" ht="18.75" customHeight="1" x14ac:dyDescent="0.25">
      <c r="A1653" s="55" t="s">
        <v>2016</v>
      </c>
      <c r="B1653" s="55" t="s">
        <v>1220</v>
      </c>
      <c r="C1653" s="55"/>
      <c r="D1653" s="55"/>
      <c r="E1653" s="55"/>
      <c r="F1653" s="55"/>
      <c r="G1653" s="55"/>
      <c r="H1653" s="55"/>
      <c r="I1653" s="55"/>
      <c r="J1653" s="60">
        <f t="shared" si="109"/>
        <v>0</v>
      </c>
    </row>
    <row r="1654" spans="1:10" ht="255" x14ac:dyDescent="0.25">
      <c r="C1654" s="1" t="s">
        <v>1662</v>
      </c>
      <c r="D1654">
        <v>0</v>
      </c>
      <c r="E1654">
        <v>0</v>
      </c>
      <c r="F1654">
        <v>0</v>
      </c>
      <c r="G1654">
        <v>0</v>
      </c>
      <c r="H1654" s="37">
        <v>103200</v>
      </c>
      <c r="I1654" s="37">
        <f>H1654/'Building data'!$R$6</f>
        <v>7.41581753639643</v>
      </c>
      <c r="J1654" s="60">
        <f t="shared" si="109"/>
        <v>7.0371633140129564E-2</v>
      </c>
    </row>
    <row r="1655" spans="1:10" ht="409.5" x14ac:dyDescent="0.25">
      <c r="C1655" s="1" t="s">
        <v>1680</v>
      </c>
      <c r="D1655">
        <v>68500</v>
      </c>
      <c r="E1655">
        <v>4.93</v>
      </c>
      <c r="F1655">
        <v>2.7</v>
      </c>
      <c r="G1655">
        <v>18083.97</v>
      </c>
      <c r="H1655" s="37">
        <v>192000</v>
      </c>
      <c r="I1655" s="37">
        <f>H1655/'Building data'!$R$6</f>
        <v>13.796869835156148</v>
      </c>
      <c r="J1655" s="60">
        <f t="shared" si="109"/>
        <v>0.13092396863279918</v>
      </c>
    </row>
    <row r="1656" spans="1:10" ht="90" x14ac:dyDescent="0.25">
      <c r="C1656" s="1" t="s">
        <v>1664</v>
      </c>
      <c r="D1656">
        <v>44822</v>
      </c>
      <c r="E1656">
        <v>3.22</v>
      </c>
      <c r="F1656">
        <v>1.76</v>
      </c>
      <c r="G1656">
        <v>11833.01</v>
      </c>
      <c r="H1656" s="37">
        <v>39750</v>
      </c>
      <c r="I1656" s="37">
        <f>H1656/'Building data'!$R$6</f>
        <v>2.8563832080596714</v>
      </c>
      <c r="J1656" s="60">
        <f t="shared" si="109"/>
        <v>2.7105352881009206E-2</v>
      </c>
    </row>
    <row r="1657" spans="1:10" ht="120" x14ac:dyDescent="0.25">
      <c r="C1657" s="1" t="s">
        <v>1707</v>
      </c>
      <c r="D1657">
        <v>17961</v>
      </c>
      <c r="E1657">
        <v>1.29</v>
      </c>
      <c r="F1657">
        <v>0.71</v>
      </c>
      <c r="G1657">
        <v>4741.7</v>
      </c>
      <c r="H1657" s="37">
        <v>16200</v>
      </c>
      <c r="I1657" s="37">
        <f>H1657/'Building data'!$R$6</f>
        <v>1.1641108923412999</v>
      </c>
      <c r="J1657" s="60">
        <f t="shared" si="109"/>
        <v>1.1046709853392431E-2</v>
      </c>
    </row>
    <row r="1658" spans="1:10" x14ac:dyDescent="0.25">
      <c r="G1658" s="64" t="s">
        <v>1223</v>
      </c>
      <c r="H1658" s="65">
        <f>SUM(H1643:H1657)</f>
        <v>1422900</v>
      </c>
      <c r="I1658" s="65">
        <f>H1658/'Building data'!$R$6</f>
        <v>102.24774004397752</v>
      </c>
      <c r="J1658" s="66"/>
    </row>
    <row r="1661" spans="1:10" ht="18.75" customHeight="1" x14ac:dyDescent="0.25">
      <c r="A1661" s="49" t="s">
        <v>2022</v>
      </c>
      <c r="B1661" s="55" t="s">
        <v>6</v>
      </c>
      <c r="C1661" s="55"/>
      <c r="D1661" s="55"/>
      <c r="E1661" s="55"/>
      <c r="F1661" s="55"/>
      <c r="G1661" s="55"/>
      <c r="H1661" s="55"/>
      <c r="I1661" s="49"/>
      <c r="J1661" s="56"/>
    </row>
    <row r="1662" spans="1:10" ht="75" x14ac:dyDescent="0.25">
      <c r="A1662" s="57"/>
      <c r="B1662" s="57"/>
      <c r="C1662" s="58" t="s">
        <v>2017</v>
      </c>
      <c r="D1662" s="57">
        <v>3141</v>
      </c>
      <c r="E1662" s="57">
        <v>0.84</v>
      </c>
      <c r="F1662" s="57">
        <v>0.43</v>
      </c>
      <c r="G1662" s="57">
        <v>829.2</v>
      </c>
      <c r="H1662" s="59">
        <v>10500</v>
      </c>
      <c r="I1662" s="37">
        <f>H1662/'Building data'!$R$6</f>
        <v>0.75451631911010186</v>
      </c>
      <c r="J1662" s="60">
        <f t="shared" ref="J1662:J1676" si="110">H1662/$H$14</f>
        <v>7.1599045346062056E-3</v>
      </c>
    </row>
    <row r="1663" spans="1:10" ht="75" x14ac:dyDescent="0.25">
      <c r="C1663" s="1" t="s">
        <v>2023</v>
      </c>
      <c r="D1663">
        <v>741</v>
      </c>
      <c r="E1663">
        <v>0.2</v>
      </c>
      <c r="F1663">
        <v>0.1</v>
      </c>
      <c r="G1663">
        <v>195.65</v>
      </c>
      <c r="H1663" s="37">
        <v>3600</v>
      </c>
      <c r="I1663" s="37">
        <f>H1663/'Building data'!$R$6</f>
        <v>0.25869130940917778</v>
      </c>
      <c r="J1663" s="60">
        <f t="shared" si="110"/>
        <v>2.4548244118649848E-3</v>
      </c>
    </row>
    <row r="1664" spans="1:10" ht="105" x14ac:dyDescent="0.25">
      <c r="C1664" s="1" t="s">
        <v>2018</v>
      </c>
      <c r="D1664">
        <v>14328</v>
      </c>
      <c r="E1664">
        <v>3.85</v>
      </c>
      <c r="F1664">
        <v>1.95</v>
      </c>
      <c r="G1664">
        <v>3782.65</v>
      </c>
      <c r="H1664" s="37">
        <v>32000</v>
      </c>
      <c r="I1664" s="37">
        <f>H1664/'Building data'!$R$6</f>
        <v>2.299478305859358</v>
      </c>
      <c r="J1664" s="60">
        <f t="shared" si="110"/>
        <v>2.1820661438799863E-2</v>
      </c>
    </row>
    <row r="1665" spans="1:10" ht="120" x14ac:dyDescent="0.25">
      <c r="C1665" s="1" t="s">
        <v>2024</v>
      </c>
      <c r="D1665">
        <v>14505</v>
      </c>
      <c r="E1665">
        <v>3.9</v>
      </c>
      <c r="F1665">
        <v>1.98</v>
      </c>
      <c r="G1665">
        <v>3829.24</v>
      </c>
      <c r="H1665" s="37">
        <v>32200</v>
      </c>
      <c r="I1665" s="37">
        <f>H1665/'Building data'!$R$6</f>
        <v>2.3138500452709789</v>
      </c>
      <c r="J1665" s="60">
        <f t="shared" si="110"/>
        <v>2.1957040572792363E-2</v>
      </c>
    </row>
    <row r="1666" spans="1:10" ht="135" x14ac:dyDescent="0.25">
      <c r="C1666" s="1" t="s">
        <v>1655</v>
      </c>
      <c r="D1666">
        <v>17787</v>
      </c>
      <c r="E1666">
        <v>4.78</v>
      </c>
      <c r="F1666">
        <v>2.42</v>
      </c>
      <c r="G1666">
        <v>4695.71</v>
      </c>
      <c r="H1666" s="37">
        <v>40600</v>
      </c>
      <c r="I1666" s="37">
        <f>H1666/'Building data'!$R$6</f>
        <v>2.9174631005590603</v>
      </c>
      <c r="J1666" s="60">
        <f t="shared" si="110"/>
        <v>2.7684964200477329E-2</v>
      </c>
    </row>
    <row r="1667" spans="1:10" ht="210" x14ac:dyDescent="0.25">
      <c r="C1667" s="1" t="s">
        <v>2020</v>
      </c>
      <c r="D1667">
        <v>4341</v>
      </c>
      <c r="E1667">
        <v>1.17</v>
      </c>
      <c r="F1667">
        <v>0.59</v>
      </c>
      <c r="G1667">
        <v>1145.98</v>
      </c>
      <c r="H1667" s="37">
        <v>31900</v>
      </c>
      <c r="I1667" s="37">
        <f>H1667/'Building data'!$R$6</f>
        <v>2.2922924361535477</v>
      </c>
      <c r="J1667" s="60">
        <f t="shared" si="110"/>
        <v>2.1752471871803614E-2</v>
      </c>
    </row>
    <row r="1668" spans="1:10" ht="330" x14ac:dyDescent="0.25">
      <c r="C1668" s="1" t="s">
        <v>2025</v>
      </c>
      <c r="D1668">
        <v>157293</v>
      </c>
      <c r="E1668">
        <v>42.31</v>
      </c>
      <c r="F1668">
        <v>21.43</v>
      </c>
      <c r="G1668">
        <v>41525.31</v>
      </c>
      <c r="H1668" s="37">
        <v>273500</v>
      </c>
      <c r="I1668" s="37">
        <f>H1668/'Building data'!$R$6</f>
        <v>19.6533536453917</v>
      </c>
      <c r="J1668" s="60">
        <f t="shared" si="110"/>
        <v>0.18649846573474257</v>
      </c>
    </row>
    <row r="1669" spans="1:10" ht="150" x14ac:dyDescent="0.25">
      <c r="C1669" s="1" t="s">
        <v>2026</v>
      </c>
      <c r="D1669">
        <v>3635</v>
      </c>
      <c r="E1669">
        <v>0.98</v>
      </c>
      <c r="F1669">
        <v>0.5</v>
      </c>
      <c r="G1669">
        <v>959.64</v>
      </c>
      <c r="H1669" s="37">
        <v>4000</v>
      </c>
      <c r="I1669" s="37">
        <f>H1669/'Building data'!$R$6</f>
        <v>0.28743478823241975</v>
      </c>
      <c r="J1669" s="60">
        <f t="shared" si="110"/>
        <v>2.7275826798499828E-3</v>
      </c>
    </row>
    <row r="1670" spans="1:10" ht="195" x14ac:dyDescent="0.25">
      <c r="C1670" s="1" t="s">
        <v>2027</v>
      </c>
      <c r="D1670">
        <v>50184</v>
      </c>
      <c r="E1670">
        <v>13.5</v>
      </c>
      <c r="F1670">
        <v>6.84</v>
      </c>
      <c r="G1670">
        <v>13248.6</v>
      </c>
      <c r="H1670" s="37">
        <v>23300</v>
      </c>
      <c r="I1670" s="37">
        <f>H1670/'Building data'!$R$6</f>
        <v>1.6743076414538451</v>
      </c>
      <c r="J1670" s="60">
        <f t="shared" si="110"/>
        <v>1.5888169110126152E-2</v>
      </c>
    </row>
    <row r="1671" spans="1:10" ht="120" x14ac:dyDescent="0.25">
      <c r="A1671" s="61"/>
      <c r="B1671" s="61"/>
      <c r="C1671" s="62" t="s">
        <v>2028</v>
      </c>
      <c r="D1671" s="61">
        <v>2365</v>
      </c>
      <c r="E1671" s="61">
        <v>0.64</v>
      </c>
      <c r="F1671" s="61">
        <v>0.32</v>
      </c>
      <c r="G1671" s="61">
        <v>624.23</v>
      </c>
      <c r="H1671" s="63">
        <v>2200</v>
      </c>
      <c r="I1671" s="63">
        <f>H1671/'Building data'!$R$6</f>
        <v>0.15808913352783086</v>
      </c>
      <c r="J1671" s="60">
        <f t="shared" si="110"/>
        <v>1.5001704739174906E-3</v>
      </c>
    </row>
    <row r="1672" spans="1:10" ht="18.75" customHeight="1" x14ac:dyDescent="0.25">
      <c r="A1672" s="55" t="s">
        <v>2022</v>
      </c>
      <c r="B1672" s="55" t="s">
        <v>1220</v>
      </c>
      <c r="C1672" s="55"/>
      <c r="D1672" s="55"/>
      <c r="E1672" s="55"/>
      <c r="F1672" s="55"/>
      <c r="G1672" s="55"/>
      <c r="H1672" s="55"/>
      <c r="I1672" s="55"/>
      <c r="J1672" s="60">
        <f t="shared" si="110"/>
        <v>0</v>
      </c>
    </row>
    <row r="1673" spans="1:10" ht="255" x14ac:dyDescent="0.25">
      <c r="C1673" s="1" t="s">
        <v>1662</v>
      </c>
      <c r="D1673">
        <v>0</v>
      </c>
      <c r="E1673">
        <v>0</v>
      </c>
      <c r="F1673">
        <v>0</v>
      </c>
      <c r="G1673">
        <v>0</v>
      </c>
      <c r="H1673" s="37">
        <v>24200</v>
      </c>
      <c r="I1673" s="37">
        <f>H1673/'Building data'!$R$6</f>
        <v>1.7389804688061394</v>
      </c>
      <c r="J1673" s="60">
        <f t="shared" si="110"/>
        <v>1.6501875213092397E-2</v>
      </c>
    </row>
    <row r="1674" spans="1:10" x14ac:dyDescent="0.25">
      <c r="C1674" s="1" t="s">
        <v>2029</v>
      </c>
      <c r="D1674">
        <v>15029</v>
      </c>
      <c r="E1674">
        <v>4.04</v>
      </c>
      <c r="F1674">
        <v>2.0499999999999998</v>
      </c>
      <c r="G1674">
        <v>3967.77</v>
      </c>
      <c r="H1674" s="37">
        <v>55400</v>
      </c>
      <c r="I1674" s="37">
        <f>H1674/'Building data'!$R$6</f>
        <v>3.9809718170190136</v>
      </c>
      <c r="J1674" s="60">
        <f t="shared" si="110"/>
        <v>3.7777020115922266E-2</v>
      </c>
    </row>
    <row r="1675" spans="1:10" ht="90" x14ac:dyDescent="0.25">
      <c r="C1675" s="1" t="s">
        <v>1664</v>
      </c>
      <c r="D1675">
        <v>14923</v>
      </c>
      <c r="E1675">
        <v>4.01</v>
      </c>
      <c r="F1675">
        <v>2.0299999999999998</v>
      </c>
      <c r="G1675">
        <v>3939.67</v>
      </c>
      <c r="H1675" s="37">
        <v>15900</v>
      </c>
      <c r="I1675" s="37">
        <f>H1675/'Building data'!$R$6</f>
        <v>1.1425532832238685</v>
      </c>
      <c r="J1675" s="60">
        <f t="shared" si="110"/>
        <v>1.0842141152403683E-2</v>
      </c>
    </row>
    <row r="1676" spans="1:10" ht="120" x14ac:dyDescent="0.25">
      <c r="C1676" s="1" t="s">
        <v>1707</v>
      </c>
      <c r="D1676">
        <v>10500</v>
      </c>
      <c r="E1676">
        <v>2.82</v>
      </c>
      <c r="F1676">
        <v>1.43</v>
      </c>
      <c r="G1676">
        <v>2772</v>
      </c>
      <c r="H1676" s="37">
        <v>8500</v>
      </c>
      <c r="I1676" s="37">
        <f>H1676/'Building data'!$R$6</f>
        <v>0.61079892499389199</v>
      </c>
      <c r="J1676" s="60">
        <f t="shared" si="110"/>
        <v>5.7961131946812142E-3</v>
      </c>
    </row>
    <row r="1677" spans="1:10" x14ac:dyDescent="0.25">
      <c r="G1677" s="64" t="s">
        <v>1223</v>
      </c>
      <c r="H1677" s="65">
        <f>SUM(H1662:H1676)</f>
        <v>557800</v>
      </c>
      <c r="I1677" s="65">
        <f>H1677/'Building data'!$R$6</f>
        <v>40.082781219010933</v>
      </c>
      <c r="J1677" s="66"/>
    </row>
    <row r="1680" spans="1:10" ht="18.75" customHeight="1" x14ac:dyDescent="0.25">
      <c r="A1680" s="49" t="s">
        <v>2030</v>
      </c>
      <c r="B1680" s="55" t="s">
        <v>6</v>
      </c>
      <c r="C1680" s="55"/>
      <c r="D1680" s="55"/>
      <c r="E1680" s="55"/>
      <c r="F1680" s="55"/>
      <c r="G1680" s="55"/>
      <c r="H1680" s="55"/>
      <c r="I1680" s="49"/>
      <c r="J1680" s="56"/>
    </row>
    <row r="1681" spans="1:10" ht="360" x14ac:dyDescent="0.25">
      <c r="A1681" s="57"/>
      <c r="B1681" s="57"/>
      <c r="C1681" s="58" t="s">
        <v>2031</v>
      </c>
      <c r="D1681" s="57">
        <v>3831</v>
      </c>
      <c r="E1681" s="57">
        <v>1.03</v>
      </c>
      <c r="F1681" s="57">
        <v>0.65</v>
      </c>
      <c r="G1681" s="57">
        <v>1011.33</v>
      </c>
      <c r="H1681" s="59">
        <v>12800</v>
      </c>
      <c r="I1681" s="37">
        <f>H1681/'Building data'!$R$6</f>
        <v>0.91979132234374317</v>
      </c>
      <c r="J1681" s="60">
        <f t="shared" ref="J1681:J1692" si="111">H1681/$H$14</f>
        <v>8.7282645755199454E-3</v>
      </c>
    </row>
    <row r="1682" spans="1:10" ht="105" x14ac:dyDescent="0.25">
      <c r="C1682" s="1" t="s">
        <v>2018</v>
      </c>
      <c r="D1682">
        <v>17822</v>
      </c>
      <c r="E1682">
        <v>4.8099999999999996</v>
      </c>
      <c r="F1682">
        <v>3</v>
      </c>
      <c r="G1682">
        <v>4704.8999999999996</v>
      </c>
      <c r="H1682" s="37">
        <v>40000</v>
      </c>
      <c r="I1682" s="37">
        <f>H1682/'Building data'!$R$6</f>
        <v>2.8743478823241975</v>
      </c>
      <c r="J1682" s="60">
        <f t="shared" si="111"/>
        <v>2.7275826798499828E-2</v>
      </c>
    </row>
    <row r="1683" spans="1:10" ht="135" x14ac:dyDescent="0.25">
      <c r="C1683" s="1" t="s">
        <v>1655</v>
      </c>
      <c r="D1683">
        <v>13924</v>
      </c>
      <c r="E1683">
        <v>3.76</v>
      </c>
      <c r="F1683">
        <v>2.35</v>
      </c>
      <c r="G1683">
        <v>3675.98</v>
      </c>
      <c r="H1683" s="37">
        <v>37100</v>
      </c>
      <c r="I1683" s="37">
        <f>H1683/'Building data'!$R$6</f>
        <v>2.6659576608556934</v>
      </c>
      <c r="J1683" s="60">
        <f t="shared" si="111"/>
        <v>2.5298329355608593E-2</v>
      </c>
    </row>
    <row r="1684" spans="1:10" ht="180" x14ac:dyDescent="0.25">
      <c r="C1684" s="1" t="s">
        <v>2032</v>
      </c>
      <c r="D1684">
        <v>2931</v>
      </c>
      <c r="E1684">
        <v>0.79</v>
      </c>
      <c r="F1684">
        <v>0.49</v>
      </c>
      <c r="G1684">
        <v>773.89</v>
      </c>
      <c r="H1684" s="37">
        <v>22400</v>
      </c>
      <c r="I1684" s="37">
        <f>H1684/'Building data'!$R$6</f>
        <v>1.6096348141015506</v>
      </c>
      <c r="J1684" s="60">
        <f t="shared" si="111"/>
        <v>1.5274463007159905E-2</v>
      </c>
    </row>
    <row r="1685" spans="1:10" ht="360" x14ac:dyDescent="0.25">
      <c r="C1685" s="1" t="s">
        <v>2033</v>
      </c>
      <c r="D1685">
        <v>65923</v>
      </c>
      <c r="E1685">
        <v>17.8</v>
      </c>
      <c r="F1685">
        <v>11.11</v>
      </c>
      <c r="G1685">
        <v>17403.73</v>
      </c>
      <c r="H1685" s="37">
        <v>133700</v>
      </c>
      <c r="I1685" s="37">
        <f>H1685/'Building data'!$R$6</f>
        <v>9.6075077966686298</v>
      </c>
      <c r="J1685" s="60">
        <f t="shared" si="111"/>
        <v>9.1169451073985677E-2</v>
      </c>
    </row>
    <row r="1686" spans="1:10" ht="135" x14ac:dyDescent="0.25">
      <c r="C1686" s="1" t="s">
        <v>2034</v>
      </c>
      <c r="D1686">
        <v>17555</v>
      </c>
      <c r="E1686">
        <v>4.74</v>
      </c>
      <c r="F1686">
        <v>2.96</v>
      </c>
      <c r="G1686">
        <v>4634.55</v>
      </c>
      <c r="H1686" s="37">
        <v>39400</v>
      </c>
      <c r="I1686" s="37">
        <f>H1686/'Building data'!$R$6</f>
        <v>2.8312326640893346</v>
      </c>
      <c r="J1686" s="60">
        <f t="shared" si="111"/>
        <v>2.6866689396522331E-2</v>
      </c>
    </row>
    <row r="1687" spans="1:10" ht="135" x14ac:dyDescent="0.25">
      <c r="A1687" s="61"/>
      <c r="B1687" s="61"/>
      <c r="C1687" s="62" t="s">
        <v>2035</v>
      </c>
      <c r="D1687" s="61">
        <v>37842</v>
      </c>
      <c r="E1687" s="61">
        <v>10.220000000000001</v>
      </c>
      <c r="F1687" s="61">
        <v>6.38</v>
      </c>
      <c r="G1687" s="61">
        <v>9990.2199999999993</v>
      </c>
      <c r="H1687" s="63">
        <v>20800</v>
      </c>
      <c r="I1687" s="63">
        <f>H1687/'Building data'!$R$6</f>
        <v>1.4946608988085828</v>
      </c>
      <c r="J1687" s="60">
        <f t="shared" si="111"/>
        <v>1.4183429935219911E-2</v>
      </c>
    </row>
    <row r="1688" spans="1:10" ht="18.75" customHeight="1" x14ac:dyDescent="0.25">
      <c r="A1688" s="55" t="s">
        <v>2030</v>
      </c>
      <c r="B1688" s="55" t="s">
        <v>1220</v>
      </c>
      <c r="C1688" s="55"/>
      <c r="D1688" s="55"/>
      <c r="E1688" s="55"/>
      <c r="F1688" s="55"/>
      <c r="G1688" s="55"/>
      <c r="H1688" s="55"/>
      <c r="I1688" s="55"/>
      <c r="J1688" s="60">
        <f t="shared" si="111"/>
        <v>0</v>
      </c>
    </row>
    <row r="1689" spans="1:10" ht="255" x14ac:dyDescent="0.25">
      <c r="C1689" s="1" t="s">
        <v>1662</v>
      </c>
      <c r="D1689">
        <v>0</v>
      </c>
      <c r="E1689">
        <v>0</v>
      </c>
      <c r="F1689">
        <v>0</v>
      </c>
      <c r="G1689">
        <v>0</v>
      </c>
      <c r="H1689" s="37">
        <v>22300</v>
      </c>
      <c r="I1689" s="37">
        <f>H1689/'Building data'!$R$6</f>
        <v>1.6024489443957401</v>
      </c>
      <c r="J1689" s="60">
        <f t="shared" si="111"/>
        <v>1.5206273440163655E-2</v>
      </c>
    </row>
    <row r="1690" spans="1:10" x14ac:dyDescent="0.25">
      <c r="C1690" s="1" t="s">
        <v>2029</v>
      </c>
      <c r="D1690">
        <v>15767</v>
      </c>
      <c r="E1690">
        <v>4.26</v>
      </c>
      <c r="F1690">
        <v>2.66</v>
      </c>
      <c r="G1690">
        <v>4162.43</v>
      </c>
      <c r="H1690" s="37">
        <v>54200</v>
      </c>
      <c r="I1690" s="37">
        <f>H1690/'Building data'!$R$6</f>
        <v>3.8947413805492879</v>
      </c>
      <c r="J1690" s="60">
        <f t="shared" si="111"/>
        <v>3.6958745311967266E-2</v>
      </c>
    </row>
    <row r="1691" spans="1:10" ht="90" x14ac:dyDescent="0.25">
      <c r="C1691" s="1" t="s">
        <v>1664</v>
      </c>
      <c r="D1691">
        <v>13265</v>
      </c>
      <c r="E1691">
        <v>3.59</v>
      </c>
      <c r="F1691">
        <v>2.2400000000000002</v>
      </c>
      <c r="G1691">
        <v>3501.96</v>
      </c>
      <c r="H1691" s="37">
        <v>13000</v>
      </c>
      <c r="I1691" s="37">
        <f>H1691/'Building data'!$R$6</f>
        <v>0.93416306175536423</v>
      </c>
      <c r="J1691" s="60">
        <f t="shared" si="111"/>
        <v>8.8646437095124438E-3</v>
      </c>
    </row>
    <row r="1692" spans="1:10" ht="120" x14ac:dyDescent="0.25">
      <c r="C1692" s="1" t="s">
        <v>1707</v>
      </c>
      <c r="D1692">
        <v>6678</v>
      </c>
      <c r="E1692">
        <v>1.8</v>
      </c>
      <c r="F1692">
        <v>1.1299999999999999</v>
      </c>
      <c r="G1692">
        <v>1762.99</v>
      </c>
      <c r="H1692" s="37">
        <v>5300</v>
      </c>
      <c r="I1692" s="37">
        <f>H1692/'Building data'!$R$6</f>
        <v>0.38085109440795617</v>
      </c>
      <c r="J1692" s="60">
        <f t="shared" si="111"/>
        <v>3.6140470508012274E-3</v>
      </c>
    </row>
    <row r="1693" spans="1:10" x14ac:dyDescent="0.25">
      <c r="G1693" s="64" t="s">
        <v>1223</v>
      </c>
      <c r="H1693" s="65">
        <f>SUM(H1681:H1692)</f>
        <v>401000</v>
      </c>
      <c r="I1693" s="65">
        <f>H1693/'Building data'!$R$6</f>
        <v>28.81533752030008</v>
      </c>
      <c r="J1693" s="66"/>
    </row>
    <row r="1696" spans="1:10" ht="18.75" customHeight="1" x14ac:dyDescent="0.25">
      <c r="A1696" s="49" t="s">
        <v>2036</v>
      </c>
      <c r="B1696" s="55" t="s">
        <v>6</v>
      </c>
      <c r="C1696" s="55"/>
      <c r="D1696" s="55"/>
      <c r="E1696" s="55"/>
      <c r="F1696" s="55"/>
      <c r="G1696" s="55"/>
      <c r="H1696" s="55"/>
      <c r="I1696" s="49"/>
      <c r="J1696" s="56"/>
    </row>
    <row r="1697" spans="1:10" ht="105" x14ac:dyDescent="0.25">
      <c r="A1697" s="57"/>
      <c r="B1697" s="57"/>
      <c r="C1697" s="58" t="s">
        <v>2037</v>
      </c>
      <c r="D1697" s="57">
        <v>2583</v>
      </c>
      <c r="E1697" s="57">
        <v>3.44</v>
      </c>
      <c r="F1697" s="57">
        <v>1.65</v>
      </c>
      <c r="G1697" s="57">
        <v>681.85</v>
      </c>
      <c r="H1697" s="59">
        <v>6100</v>
      </c>
      <c r="I1697" s="37">
        <f>H1697/'Building data'!$R$6</f>
        <v>0.43833805205444015</v>
      </c>
      <c r="J1697" s="60">
        <f t="shared" ref="J1697:J1705" si="112">H1697/$H$14</f>
        <v>4.1595635867712243E-3</v>
      </c>
    </row>
    <row r="1698" spans="1:10" ht="180" x14ac:dyDescent="0.25">
      <c r="C1698" s="1" t="s">
        <v>1702</v>
      </c>
      <c r="D1698">
        <v>3783</v>
      </c>
      <c r="E1698">
        <v>5.04</v>
      </c>
      <c r="F1698">
        <v>2.42</v>
      </c>
      <c r="G1698">
        <v>998.68</v>
      </c>
      <c r="H1698" s="37">
        <v>13400</v>
      </c>
      <c r="I1698" s="37">
        <f>H1698/'Building data'!$R$6</f>
        <v>0.96290654057860614</v>
      </c>
      <c r="J1698" s="60">
        <f t="shared" si="112"/>
        <v>9.1374019774974422E-3</v>
      </c>
    </row>
    <row r="1699" spans="1:10" ht="375" x14ac:dyDescent="0.25">
      <c r="C1699" s="1" t="s">
        <v>2038</v>
      </c>
      <c r="D1699">
        <v>32986</v>
      </c>
      <c r="E1699">
        <v>43.99</v>
      </c>
      <c r="F1699">
        <v>21.06</v>
      </c>
      <c r="G1699">
        <v>8708.35</v>
      </c>
      <c r="H1699" s="37">
        <v>53200</v>
      </c>
      <c r="I1699" s="37">
        <f>H1699/'Building data'!$R$6</f>
        <v>3.8228826834911827</v>
      </c>
      <c r="J1699" s="60">
        <f t="shared" si="112"/>
        <v>3.6276849642004776E-2</v>
      </c>
    </row>
    <row r="1700" spans="1:10" ht="180" x14ac:dyDescent="0.25">
      <c r="A1700" s="61"/>
      <c r="B1700" s="61"/>
      <c r="C1700" s="62" t="s">
        <v>2039</v>
      </c>
      <c r="D1700" s="61">
        <v>21216</v>
      </c>
      <c r="E1700" s="61">
        <v>28.29</v>
      </c>
      <c r="F1700" s="61">
        <v>13.54</v>
      </c>
      <c r="G1700" s="61">
        <v>5601.14</v>
      </c>
      <c r="H1700" s="63">
        <v>13100</v>
      </c>
      <c r="I1700" s="63">
        <f>H1700/'Building data'!$R$6</f>
        <v>0.94134893146117471</v>
      </c>
      <c r="J1700" s="60">
        <f t="shared" si="112"/>
        <v>8.9328332765086938E-3</v>
      </c>
    </row>
    <row r="1701" spans="1:10" ht="18.75" customHeight="1" x14ac:dyDescent="0.25">
      <c r="A1701" s="55" t="s">
        <v>2036</v>
      </c>
      <c r="B1701" s="55" t="s">
        <v>1220</v>
      </c>
      <c r="C1701" s="55"/>
      <c r="D1701" s="55"/>
      <c r="E1701" s="55"/>
      <c r="F1701" s="55"/>
      <c r="G1701" s="55"/>
      <c r="H1701" s="55"/>
      <c r="I1701" s="55"/>
      <c r="J1701" s="60">
        <f t="shared" si="112"/>
        <v>0</v>
      </c>
    </row>
    <row r="1702" spans="1:10" ht="255" x14ac:dyDescent="0.25">
      <c r="C1702" s="1" t="s">
        <v>1662</v>
      </c>
      <c r="D1702">
        <v>0</v>
      </c>
      <c r="E1702">
        <v>0</v>
      </c>
      <c r="F1702">
        <v>0</v>
      </c>
      <c r="G1702">
        <v>0</v>
      </c>
      <c r="H1702" s="37">
        <v>4900</v>
      </c>
      <c r="I1702" s="37">
        <f>H1702/'Building data'!$R$6</f>
        <v>0.35210761558471421</v>
      </c>
      <c r="J1702" s="60">
        <f t="shared" si="112"/>
        <v>3.3412887828162289E-3</v>
      </c>
    </row>
    <row r="1703" spans="1:10" x14ac:dyDescent="0.25">
      <c r="C1703" s="1" t="s">
        <v>2029</v>
      </c>
      <c r="D1703">
        <v>4103</v>
      </c>
      <c r="E1703">
        <v>5.47</v>
      </c>
      <c r="F1703">
        <v>2.62</v>
      </c>
      <c r="G1703">
        <v>1083.29</v>
      </c>
      <c r="H1703" s="37">
        <v>14700</v>
      </c>
      <c r="I1703" s="37">
        <f>H1703/'Building data'!$R$6</f>
        <v>1.0563228467541426</v>
      </c>
      <c r="J1703" s="60">
        <f t="shared" si="112"/>
        <v>1.0023866348448688E-2</v>
      </c>
    </row>
    <row r="1704" spans="1:10" ht="90" x14ac:dyDescent="0.25">
      <c r="C1704" s="1" t="s">
        <v>1664</v>
      </c>
      <c r="D1704">
        <v>2018</v>
      </c>
      <c r="E1704">
        <v>2.7</v>
      </c>
      <c r="F1704">
        <v>1.29</v>
      </c>
      <c r="G1704">
        <v>532.75</v>
      </c>
      <c r="H1704" s="37">
        <v>3900</v>
      </c>
      <c r="I1704" s="37">
        <f>H1704/'Building data'!$R$6</f>
        <v>0.28024891852660927</v>
      </c>
      <c r="J1704" s="60">
        <f t="shared" si="112"/>
        <v>2.6593931128537332E-3</v>
      </c>
    </row>
    <row r="1705" spans="1:10" ht="135" x14ac:dyDescent="0.25">
      <c r="C1705" s="1" t="s">
        <v>2006</v>
      </c>
      <c r="D1705">
        <v>1483</v>
      </c>
      <c r="E1705">
        <v>1.98</v>
      </c>
      <c r="F1705">
        <v>0.95</v>
      </c>
      <c r="G1705">
        <v>391.51</v>
      </c>
      <c r="H1705" s="37">
        <v>1400</v>
      </c>
      <c r="I1705" s="37">
        <f>H1705/'Building data'!$R$6</f>
        <v>0.10060217588134691</v>
      </c>
      <c r="J1705" s="60">
        <f t="shared" si="112"/>
        <v>9.5465393794749406E-4</v>
      </c>
    </row>
    <row r="1706" spans="1:10" x14ac:dyDescent="0.25">
      <c r="G1706" s="64" t="s">
        <v>1223</v>
      </c>
      <c r="H1706" s="65">
        <f>SUM(H1697:H1705)</f>
        <v>110700</v>
      </c>
      <c r="I1706" s="65">
        <f>H1706/'Building data'!$R$6</f>
        <v>7.9547577643322169</v>
      </c>
      <c r="J1706" s="66"/>
    </row>
    <row r="1709" spans="1:10" ht="18.75" customHeight="1" x14ac:dyDescent="0.25">
      <c r="A1709" s="49" t="s">
        <v>2040</v>
      </c>
      <c r="B1709" s="55" t="s">
        <v>6</v>
      </c>
      <c r="C1709" s="55"/>
      <c r="D1709" s="55"/>
      <c r="E1709" s="55"/>
      <c r="F1709" s="55"/>
      <c r="G1709" s="55"/>
      <c r="H1709" s="55"/>
      <c r="I1709" s="49"/>
      <c r="J1709" s="56"/>
    </row>
    <row r="1710" spans="1:10" ht="105" x14ac:dyDescent="0.25">
      <c r="A1710" s="57"/>
      <c r="B1710" s="57"/>
      <c r="C1710" s="58" t="s">
        <v>2041</v>
      </c>
      <c r="D1710" s="57">
        <v>20838</v>
      </c>
      <c r="E1710" s="57">
        <v>3.01</v>
      </c>
      <c r="F1710" s="57">
        <v>1.76</v>
      </c>
      <c r="G1710" s="57">
        <v>5501.1</v>
      </c>
      <c r="H1710" s="59">
        <v>46400</v>
      </c>
      <c r="I1710" s="37">
        <f>H1710/'Building data'!$R$6</f>
        <v>3.3342435434960693</v>
      </c>
      <c r="J1710" s="60">
        <f t="shared" ref="J1710:J1723" si="113">H1710/$H$14</f>
        <v>3.16399590862598E-2</v>
      </c>
    </row>
    <row r="1711" spans="1:10" ht="105" x14ac:dyDescent="0.25">
      <c r="C1711" s="1" t="s">
        <v>2018</v>
      </c>
      <c r="D1711">
        <v>14025</v>
      </c>
      <c r="E1711">
        <v>2.0299999999999998</v>
      </c>
      <c r="F1711">
        <v>1.18</v>
      </c>
      <c r="G1711">
        <v>3702.66</v>
      </c>
      <c r="H1711" s="37">
        <v>13900</v>
      </c>
      <c r="I1711" s="37">
        <f>H1711/'Building data'!$R$6</f>
        <v>0.99883588910765864</v>
      </c>
      <c r="J1711" s="60">
        <f t="shared" si="113"/>
        <v>9.4783498124786907E-3</v>
      </c>
    </row>
    <row r="1712" spans="1:10" ht="105" x14ac:dyDescent="0.25">
      <c r="C1712" s="1" t="s">
        <v>2042</v>
      </c>
      <c r="D1712">
        <v>39872</v>
      </c>
      <c r="E1712">
        <v>5.76</v>
      </c>
      <c r="F1712">
        <v>3.36</v>
      </c>
      <c r="G1712">
        <v>10526.15</v>
      </c>
      <c r="H1712" s="37">
        <v>76800</v>
      </c>
      <c r="I1712" s="37">
        <f>H1712/'Building data'!$R$6</f>
        <v>5.5187479340624597</v>
      </c>
      <c r="J1712" s="60">
        <f t="shared" si="113"/>
        <v>5.2369587453119676E-2</v>
      </c>
    </row>
    <row r="1713" spans="1:10" ht="135" x14ac:dyDescent="0.25">
      <c r="C1713" s="1" t="s">
        <v>2003</v>
      </c>
      <c r="D1713">
        <v>18634</v>
      </c>
      <c r="E1713">
        <v>2.69</v>
      </c>
      <c r="F1713">
        <v>1.57</v>
      </c>
      <c r="G1713">
        <v>4919.25</v>
      </c>
      <c r="H1713" s="37">
        <v>19600</v>
      </c>
      <c r="I1713" s="37">
        <f>H1713/'Building data'!$R$6</f>
        <v>1.4084304623388568</v>
      </c>
      <c r="J1713" s="60">
        <f t="shared" si="113"/>
        <v>1.3365155131264916E-2</v>
      </c>
    </row>
    <row r="1714" spans="1:10" ht="210" x14ac:dyDescent="0.25">
      <c r="C1714" s="1" t="s">
        <v>2043</v>
      </c>
      <c r="D1714">
        <v>2070</v>
      </c>
      <c r="E1714">
        <v>0.3</v>
      </c>
      <c r="F1714">
        <v>0.17</v>
      </c>
      <c r="G1714">
        <v>546.58000000000004</v>
      </c>
      <c r="H1714" s="37">
        <v>13800</v>
      </c>
      <c r="I1714" s="37">
        <f>H1714/'Building data'!$R$6</f>
        <v>0.99165001940184816</v>
      </c>
      <c r="J1714" s="60">
        <f t="shared" si="113"/>
        <v>9.4101602454824407E-3</v>
      </c>
    </row>
    <row r="1715" spans="1:10" ht="360" x14ac:dyDescent="0.25">
      <c r="C1715" s="1" t="s">
        <v>2044</v>
      </c>
      <c r="D1715">
        <v>187872</v>
      </c>
      <c r="E1715">
        <v>27.13</v>
      </c>
      <c r="F1715">
        <v>15.82</v>
      </c>
      <c r="G1715">
        <v>49598.080000000002</v>
      </c>
      <c r="H1715" s="37">
        <v>258200</v>
      </c>
      <c r="I1715" s="37">
        <f>H1715/'Building data'!$R$6</f>
        <v>18.553915580402695</v>
      </c>
      <c r="J1715" s="60">
        <f t="shared" si="113"/>
        <v>0.17606546198431641</v>
      </c>
    </row>
    <row r="1716" spans="1:10" ht="255" x14ac:dyDescent="0.25">
      <c r="C1716" s="1" t="s">
        <v>2045</v>
      </c>
      <c r="D1716">
        <v>21038</v>
      </c>
      <c r="E1716">
        <v>3.04</v>
      </c>
      <c r="F1716">
        <v>1.77</v>
      </c>
      <c r="G1716">
        <v>5554</v>
      </c>
      <c r="H1716" s="37">
        <v>38900</v>
      </c>
      <c r="I1716" s="37">
        <f>H1716/'Building data'!$R$6</f>
        <v>2.795303315560282</v>
      </c>
      <c r="J1716" s="60">
        <f t="shared" si="113"/>
        <v>2.6525741561541083E-2</v>
      </c>
    </row>
    <row r="1717" spans="1:10" ht="105" x14ac:dyDescent="0.25">
      <c r="C1717" s="1" t="s">
        <v>2046</v>
      </c>
      <c r="D1717">
        <v>58639</v>
      </c>
      <c r="E1717">
        <v>8.4700000000000006</v>
      </c>
      <c r="F1717">
        <v>4.9400000000000004</v>
      </c>
      <c r="G1717">
        <v>15480.67</v>
      </c>
      <c r="H1717" s="37">
        <v>102200</v>
      </c>
      <c r="I1717" s="37">
        <f>H1717/'Building data'!$R$6</f>
        <v>7.3439588393383248</v>
      </c>
      <c r="J1717" s="60">
        <f t="shared" si="113"/>
        <v>6.968973747016706E-2</v>
      </c>
    </row>
    <row r="1718" spans="1:10" ht="165" x14ac:dyDescent="0.25">
      <c r="A1718" s="61"/>
      <c r="B1718" s="61"/>
      <c r="C1718" s="62" t="s">
        <v>2047</v>
      </c>
      <c r="D1718" s="61">
        <v>47419</v>
      </c>
      <c r="E1718" s="61">
        <v>6.85</v>
      </c>
      <c r="F1718" s="61">
        <v>3.99</v>
      </c>
      <c r="G1718" s="61">
        <v>12518.53</v>
      </c>
      <c r="H1718" s="63">
        <v>28000</v>
      </c>
      <c r="I1718" s="63">
        <f>H1718/'Building data'!$R$6</f>
        <v>2.0120435176269384</v>
      </c>
      <c r="J1718" s="60">
        <f t="shared" si="113"/>
        <v>1.9093078758949882E-2</v>
      </c>
    </row>
    <row r="1719" spans="1:10" ht="18.75" customHeight="1" x14ac:dyDescent="0.25">
      <c r="A1719" s="55" t="s">
        <v>2040</v>
      </c>
      <c r="B1719" s="55" t="s">
        <v>1220</v>
      </c>
      <c r="C1719" s="55"/>
      <c r="D1719" s="55"/>
      <c r="E1719" s="55"/>
      <c r="F1719" s="55"/>
      <c r="G1719" s="55"/>
      <c r="H1719" s="55"/>
      <c r="I1719" s="55"/>
      <c r="J1719" s="60">
        <f t="shared" si="113"/>
        <v>0</v>
      </c>
    </row>
    <row r="1720" spans="1:10" ht="255" x14ac:dyDescent="0.25">
      <c r="C1720" s="1" t="s">
        <v>1662</v>
      </c>
      <c r="D1720">
        <v>0</v>
      </c>
      <c r="E1720">
        <v>0</v>
      </c>
      <c r="F1720">
        <v>0</v>
      </c>
      <c r="G1720">
        <v>0</v>
      </c>
      <c r="H1720" s="37">
        <v>45100</v>
      </c>
      <c r="I1720" s="37">
        <f>H1720/'Building data'!$R$6</f>
        <v>3.2408272373205329</v>
      </c>
      <c r="J1720" s="60">
        <f t="shared" si="113"/>
        <v>3.0753494715308558E-2</v>
      </c>
    </row>
    <row r="1721" spans="1:10" x14ac:dyDescent="0.25">
      <c r="C1721" s="1" t="s">
        <v>2029</v>
      </c>
      <c r="D1721">
        <v>29711</v>
      </c>
      <c r="E1721">
        <v>4.29</v>
      </c>
      <c r="F1721">
        <v>2.5</v>
      </c>
      <c r="G1721">
        <v>7843.66</v>
      </c>
      <c r="H1721" s="37">
        <v>81000</v>
      </c>
      <c r="I1721" s="37">
        <f>H1721/'Building data'!$R$6</f>
        <v>5.8205544617065001</v>
      </c>
      <c r="J1721" s="60">
        <f t="shared" si="113"/>
        <v>5.5233549266962154E-2</v>
      </c>
    </row>
    <row r="1722" spans="1:10" ht="90" x14ac:dyDescent="0.25">
      <c r="C1722" s="1" t="s">
        <v>1664</v>
      </c>
      <c r="D1722">
        <v>18513</v>
      </c>
      <c r="E1722">
        <v>2.67</v>
      </c>
      <c r="F1722">
        <v>1.56</v>
      </c>
      <c r="G1722">
        <v>4887.43</v>
      </c>
      <c r="H1722" s="37">
        <v>12400</v>
      </c>
      <c r="I1722" s="37">
        <f>H1722/'Building data'!$R$6</f>
        <v>0.89104784352050126</v>
      </c>
      <c r="J1722" s="60">
        <f t="shared" si="113"/>
        <v>8.4555063075349469E-3</v>
      </c>
    </row>
    <row r="1723" spans="1:10" ht="120" x14ac:dyDescent="0.25">
      <c r="C1723" s="1" t="s">
        <v>1707</v>
      </c>
      <c r="D1723">
        <v>7850</v>
      </c>
      <c r="E1723">
        <v>1.1299999999999999</v>
      </c>
      <c r="F1723">
        <v>0.66</v>
      </c>
      <c r="G1723">
        <v>2072.4</v>
      </c>
      <c r="H1723" s="37">
        <v>5700</v>
      </c>
      <c r="I1723" s="37">
        <f>H1723/'Building data'!$R$6</f>
        <v>0.40959457323119813</v>
      </c>
      <c r="J1723" s="60">
        <f t="shared" si="113"/>
        <v>3.8868053187862258E-3</v>
      </c>
    </row>
    <row r="1724" spans="1:10" x14ac:dyDescent="0.25">
      <c r="G1724" s="64" t="s">
        <v>1223</v>
      </c>
      <c r="H1724" s="65">
        <f>SUM(H1710:H1723)</f>
        <v>742000</v>
      </c>
      <c r="I1724" s="65">
        <f>H1724/'Building data'!$R$6</f>
        <v>53.319153217113865</v>
      </c>
      <c r="J1724" s="66"/>
    </row>
    <row r="1727" spans="1:10" ht="18.75" customHeight="1" x14ac:dyDescent="0.25">
      <c r="A1727" s="49" t="s">
        <v>2048</v>
      </c>
      <c r="B1727" s="55" t="s">
        <v>6</v>
      </c>
      <c r="C1727" s="55"/>
      <c r="D1727" s="55"/>
      <c r="E1727" s="55"/>
      <c r="F1727" s="55"/>
      <c r="G1727" s="55"/>
      <c r="H1727" s="55"/>
      <c r="I1727" s="49"/>
      <c r="J1727" s="56"/>
    </row>
    <row r="1728" spans="1:10" ht="75" x14ac:dyDescent="0.25">
      <c r="A1728" s="57"/>
      <c r="B1728" s="57"/>
      <c r="C1728" s="58" t="s">
        <v>2023</v>
      </c>
      <c r="D1728" s="57">
        <v>153</v>
      </c>
      <c r="E1728" s="57">
        <v>0.06</v>
      </c>
      <c r="F1728" s="57">
        <v>0.03</v>
      </c>
      <c r="G1728" s="57">
        <v>40.32</v>
      </c>
      <c r="H1728" s="59">
        <v>700</v>
      </c>
      <c r="I1728" s="37">
        <f>H1728/'Building data'!$R$6</f>
        <v>5.0301087940673457E-2</v>
      </c>
      <c r="J1728" s="60">
        <f t="shared" ref="J1728:J1742" si="114">H1728/$H$14</f>
        <v>4.7732696897374703E-4</v>
      </c>
    </row>
    <row r="1729" spans="1:10" ht="105" x14ac:dyDescent="0.25">
      <c r="C1729" s="1" t="s">
        <v>2018</v>
      </c>
      <c r="D1729">
        <v>9977</v>
      </c>
      <c r="E1729">
        <v>3.67</v>
      </c>
      <c r="F1729">
        <v>2.12</v>
      </c>
      <c r="G1729">
        <v>2633.94</v>
      </c>
      <c r="H1729" s="37">
        <v>19900</v>
      </c>
      <c r="I1729" s="37">
        <f>H1729/'Building data'!$R$6</f>
        <v>1.4299880714562883</v>
      </c>
      <c r="J1729" s="60">
        <f t="shared" si="114"/>
        <v>1.3569723832253666E-2</v>
      </c>
    </row>
    <row r="1730" spans="1:10" ht="135" x14ac:dyDescent="0.25">
      <c r="C1730" s="1" t="s">
        <v>1655</v>
      </c>
      <c r="D1730">
        <v>7865</v>
      </c>
      <c r="E1730">
        <v>2.89</v>
      </c>
      <c r="F1730">
        <v>1.67</v>
      </c>
      <c r="G1730">
        <v>2076.2399999999998</v>
      </c>
      <c r="H1730" s="37">
        <v>16300</v>
      </c>
      <c r="I1730" s="37">
        <f>H1730/'Building data'!$R$6</f>
        <v>1.1712967620471104</v>
      </c>
      <c r="J1730" s="60">
        <f t="shared" si="114"/>
        <v>1.111489942038868E-2</v>
      </c>
    </row>
    <row r="1731" spans="1:10" ht="240" x14ac:dyDescent="0.25">
      <c r="C1731" s="1" t="s">
        <v>2049</v>
      </c>
      <c r="D1731">
        <v>1654</v>
      </c>
      <c r="E1731">
        <v>0.61</v>
      </c>
      <c r="F1731">
        <v>0.35</v>
      </c>
      <c r="G1731">
        <v>436.75</v>
      </c>
      <c r="H1731" s="37">
        <v>11800</v>
      </c>
      <c r="I1731" s="37">
        <f>H1731/'Building data'!$R$6</f>
        <v>0.84793262528563829</v>
      </c>
      <c r="J1731" s="60">
        <f t="shared" si="114"/>
        <v>8.0463689055574501E-3</v>
      </c>
    </row>
    <row r="1732" spans="1:10" ht="150" x14ac:dyDescent="0.25">
      <c r="C1732" s="1" t="s">
        <v>2050</v>
      </c>
      <c r="D1732">
        <v>57724</v>
      </c>
      <c r="E1732">
        <v>21.23</v>
      </c>
      <c r="F1732">
        <v>12.24</v>
      </c>
      <c r="G1732">
        <v>15239.21</v>
      </c>
      <c r="H1732" s="37">
        <v>82800</v>
      </c>
      <c r="I1732" s="37">
        <f>H1732/'Building data'!$R$6</f>
        <v>5.9499001164110892</v>
      </c>
      <c r="J1732" s="60">
        <f t="shared" si="114"/>
        <v>5.6460961472894644E-2</v>
      </c>
    </row>
    <row r="1733" spans="1:10" ht="120" x14ac:dyDescent="0.25">
      <c r="C1733" s="1" t="s">
        <v>2051</v>
      </c>
      <c r="D1733">
        <v>13286</v>
      </c>
      <c r="E1733">
        <v>4.8899999999999997</v>
      </c>
      <c r="F1733">
        <v>2.82</v>
      </c>
      <c r="G1733">
        <v>3507.44</v>
      </c>
      <c r="H1733" s="37">
        <v>19600</v>
      </c>
      <c r="I1733" s="37">
        <f>H1733/'Building data'!$R$6</f>
        <v>1.4084304623388568</v>
      </c>
      <c r="J1733" s="60">
        <f t="shared" si="114"/>
        <v>1.3365155131264916E-2</v>
      </c>
    </row>
    <row r="1734" spans="1:10" ht="300" x14ac:dyDescent="0.25">
      <c r="C1734" s="1" t="s">
        <v>2052</v>
      </c>
      <c r="D1734">
        <v>44133</v>
      </c>
      <c r="E1734">
        <v>16.23</v>
      </c>
      <c r="F1734">
        <v>9.36</v>
      </c>
      <c r="G1734">
        <v>11651.14</v>
      </c>
      <c r="H1734" s="37">
        <v>79000</v>
      </c>
      <c r="I1734" s="37">
        <f>H1734/'Building data'!$R$6</f>
        <v>5.6768370675902897</v>
      </c>
      <c r="J1734" s="60">
        <f t="shared" si="114"/>
        <v>5.3869757927037167E-2</v>
      </c>
    </row>
    <row r="1735" spans="1:10" ht="150" x14ac:dyDescent="0.25">
      <c r="C1735" s="1" t="s">
        <v>2053</v>
      </c>
      <c r="D1735">
        <v>1374</v>
      </c>
      <c r="E1735">
        <v>0.51</v>
      </c>
      <c r="F1735">
        <v>0.28999999999999998</v>
      </c>
      <c r="G1735">
        <v>362.84</v>
      </c>
      <c r="H1735" s="37">
        <v>2700</v>
      </c>
      <c r="I1735" s="37">
        <f>H1735/'Building data'!$R$6</f>
        <v>0.19401848205688332</v>
      </c>
      <c r="J1735" s="60">
        <f t="shared" si="114"/>
        <v>1.8411183088987385E-3</v>
      </c>
    </row>
    <row r="1736" spans="1:10" ht="150" x14ac:dyDescent="0.25">
      <c r="C1736" s="1" t="s">
        <v>2054</v>
      </c>
      <c r="D1736">
        <v>18961</v>
      </c>
      <c r="E1736">
        <v>6.97</v>
      </c>
      <c r="F1736">
        <v>4.0199999999999996</v>
      </c>
      <c r="G1736">
        <v>5005.82</v>
      </c>
      <c r="H1736" s="37">
        <v>9900</v>
      </c>
      <c r="I1736" s="37">
        <f>H1736/'Building data'!$R$6</f>
        <v>0.71140110087523889</v>
      </c>
      <c r="J1736" s="60">
        <f t="shared" si="114"/>
        <v>6.7507671326287079E-3</v>
      </c>
    </row>
    <row r="1737" spans="1:10" ht="105" x14ac:dyDescent="0.25">
      <c r="A1737" s="61"/>
      <c r="B1737" s="61"/>
      <c r="C1737" s="62" t="s">
        <v>2055</v>
      </c>
      <c r="D1737" s="61">
        <v>2087</v>
      </c>
      <c r="E1737" s="61">
        <v>0.77</v>
      </c>
      <c r="F1737" s="61">
        <v>0.44</v>
      </c>
      <c r="G1737" s="61">
        <v>550.98</v>
      </c>
      <c r="H1737" s="63">
        <v>2300</v>
      </c>
      <c r="I1737" s="63">
        <f>H1737/'Building data'!$R$6</f>
        <v>0.16527500323364136</v>
      </c>
      <c r="J1737" s="60">
        <f t="shared" si="114"/>
        <v>1.5683600409137403E-3</v>
      </c>
    </row>
    <row r="1738" spans="1:10" ht="18.75" customHeight="1" x14ac:dyDescent="0.25">
      <c r="A1738" s="55" t="s">
        <v>2048</v>
      </c>
      <c r="B1738" s="55" t="s">
        <v>1220</v>
      </c>
      <c r="C1738" s="55"/>
      <c r="D1738" s="55"/>
      <c r="E1738" s="55"/>
      <c r="F1738" s="55"/>
      <c r="G1738" s="55"/>
      <c r="H1738" s="55"/>
      <c r="I1738" s="55"/>
      <c r="J1738" s="60">
        <f t="shared" si="114"/>
        <v>0</v>
      </c>
    </row>
    <row r="1739" spans="1:10" ht="255" x14ac:dyDescent="0.25">
      <c r="C1739" s="1" t="s">
        <v>2056</v>
      </c>
      <c r="D1739">
        <v>0</v>
      </c>
      <c r="E1739">
        <v>0</v>
      </c>
      <c r="F1739">
        <v>0</v>
      </c>
      <c r="G1739">
        <v>0</v>
      </c>
      <c r="H1739" s="37">
        <v>2300</v>
      </c>
      <c r="I1739" s="37">
        <f>H1739/'Building data'!$R$6</f>
        <v>0.16527500323364136</v>
      </c>
      <c r="J1739" s="60">
        <f t="shared" si="114"/>
        <v>1.5683600409137403E-3</v>
      </c>
    </row>
    <row r="1740" spans="1:10" x14ac:dyDescent="0.25">
      <c r="C1740" s="1" t="s">
        <v>2029</v>
      </c>
      <c r="D1740">
        <v>11320</v>
      </c>
      <c r="E1740">
        <v>4.16</v>
      </c>
      <c r="F1740">
        <v>2.4</v>
      </c>
      <c r="G1740">
        <v>2988.4</v>
      </c>
      <c r="H1740" s="37">
        <v>34700</v>
      </c>
      <c r="I1740" s="37">
        <f>H1740/'Building data'!$R$6</f>
        <v>2.4934967879162415</v>
      </c>
      <c r="J1740" s="60">
        <f t="shared" si="114"/>
        <v>2.3661779747698602E-2</v>
      </c>
    </row>
    <row r="1741" spans="1:10" ht="90" x14ac:dyDescent="0.25">
      <c r="C1741" s="1" t="s">
        <v>1664</v>
      </c>
      <c r="D1741">
        <v>8116</v>
      </c>
      <c r="E1741">
        <v>2.98</v>
      </c>
      <c r="F1741">
        <v>1.72</v>
      </c>
      <c r="G1741">
        <v>2142.62</v>
      </c>
      <c r="H1741" s="37">
        <v>7000</v>
      </c>
      <c r="I1741" s="37">
        <f>H1741/'Building data'!$R$6</f>
        <v>0.50301087940673461</v>
      </c>
      <c r="J1741" s="60">
        <f t="shared" si="114"/>
        <v>4.7732696897374704E-3</v>
      </c>
    </row>
    <row r="1742" spans="1:10" ht="120" x14ac:dyDescent="0.25">
      <c r="C1742" s="1" t="s">
        <v>1707</v>
      </c>
      <c r="D1742">
        <v>2625</v>
      </c>
      <c r="E1742">
        <v>0.97</v>
      </c>
      <c r="F1742">
        <v>0.56000000000000005</v>
      </c>
      <c r="G1742">
        <v>693</v>
      </c>
      <c r="H1742" s="37">
        <v>2200</v>
      </c>
      <c r="I1742" s="37">
        <f>H1742/'Building data'!$R$6</f>
        <v>0.15808913352783086</v>
      </c>
      <c r="J1742" s="60">
        <f t="shared" si="114"/>
        <v>1.5001704739174906E-3</v>
      </c>
    </row>
    <row r="1743" spans="1:10" x14ac:dyDescent="0.25">
      <c r="G1743" s="64" t="s">
        <v>1223</v>
      </c>
      <c r="H1743" s="65">
        <f>SUM(H1728:H1742)</f>
        <v>291200</v>
      </c>
      <c r="I1743" s="65">
        <f>H1743/'Building data'!$R$6</f>
        <v>20.925252583320159</v>
      </c>
      <c r="J1743" s="66"/>
    </row>
    <row r="1746" spans="1:10" ht="18.75" customHeight="1" x14ac:dyDescent="0.25">
      <c r="A1746" s="49" t="s">
        <v>2057</v>
      </c>
      <c r="B1746" s="55" t="s">
        <v>6</v>
      </c>
      <c r="C1746" s="55"/>
      <c r="D1746" s="55"/>
      <c r="E1746" s="55"/>
      <c r="F1746" s="55"/>
      <c r="G1746" s="55"/>
      <c r="H1746" s="55"/>
      <c r="I1746" s="49"/>
      <c r="J1746" s="56"/>
    </row>
    <row r="1747" spans="1:10" ht="300" x14ac:dyDescent="0.25">
      <c r="A1747" s="57"/>
      <c r="B1747" s="57"/>
      <c r="C1747" s="58" t="s">
        <v>2058</v>
      </c>
      <c r="D1747" s="57">
        <v>4076</v>
      </c>
      <c r="E1747" s="57">
        <v>1.59</v>
      </c>
      <c r="F1747" s="57">
        <v>0.9</v>
      </c>
      <c r="G1747" s="57">
        <v>1076.05</v>
      </c>
      <c r="H1747" s="59">
        <v>5200</v>
      </c>
      <c r="I1747" s="37">
        <f>H1747/'Building data'!$R$6</f>
        <v>0.37366522470214569</v>
      </c>
      <c r="J1747" s="60">
        <f t="shared" ref="J1747:J1759" si="115">H1747/$H$14</f>
        <v>3.5458574838049778E-3</v>
      </c>
    </row>
    <row r="1748" spans="1:10" ht="105" x14ac:dyDescent="0.25">
      <c r="C1748" s="1" t="s">
        <v>2018</v>
      </c>
      <c r="D1748">
        <v>18653</v>
      </c>
      <c r="E1748">
        <v>7.27</v>
      </c>
      <c r="F1748">
        <v>4.12</v>
      </c>
      <c r="G1748">
        <v>4924.51</v>
      </c>
      <c r="H1748" s="37">
        <v>40300</v>
      </c>
      <c r="I1748" s="37">
        <f>H1748/'Building data'!$R$6</f>
        <v>2.8959054914416291</v>
      </c>
      <c r="J1748" s="60">
        <f t="shared" si="115"/>
        <v>2.7480395499488577E-2</v>
      </c>
    </row>
    <row r="1749" spans="1:10" ht="135" x14ac:dyDescent="0.25">
      <c r="C1749" s="1" t="s">
        <v>1655</v>
      </c>
      <c r="D1749">
        <v>11365</v>
      </c>
      <c r="E1749">
        <v>4.43</v>
      </c>
      <c r="F1749">
        <v>2.5099999999999998</v>
      </c>
      <c r="G1749">
        <v>3000.28</v>
      </c>
      <c r="H1749" s="37">
        <v>25400</v>
      </c>
      <c r="I1749" s="37">
        <f>H1749/'Building data'!$R$6</f>
        <v>1.8252109052758654</v>
      </c>
      <c r="J1749" s="60">
        <f t="shared" si="115"/>
        <v>1.7320150017047391E-2</v>
      </c>
    </row>
    <row r="1750" spans="1:10" ht="240" x14ac:dyDescent="0.25">
      <c r="C1750" s="1" t="s">
        <v>2049</v>
      </c>
      <c r="D1750">
        <v>1894</v>
      </c>
      <c r="E1750">
        <v>0.74</v>
      </c>
      <c r="F1750">
        <v>0.42</v>
      </c>
      <c r="G1750">
        <v>500.05</v>
      </c>
      <c r="H1750" s="37">
        <v>14000</v>
      </c>
      <c r="I1750" s="37">
        <f>H1750/'Building data'!$R$6</f>
        <v>1.0060217588134692</v>
      </c>
      <c r="J1750" s="60">
        <f t="shared" si="115"/>
        <v>9.5465393794749408E-3</v>
      </c>
    </row>
    <row r="1751" spans="1:10" ht="105" x14ac:dyDescent="0.25">
      <c r="C1751" s="1" t="s">
        <v>1918</v>
      </c>
      <c r="D1751">
        <v>18749</v>
      </c>
      <c r="E1751">
        <v>7.31</v>
      </c>
      <c r="F1751">
        <v>4.1399999999999997</v>
      </c>
      <c r="G1751">
        <v>4949.83</v>
      </c>
      <c r="H1751" s="37">
        <v>26500</v>
      </c>
      <c r="I1751" s="37">
        <f>H1751/'Building data'!$R$6</f>
        <v>1.9042554720397808</v>
      </c>
      <c r="J1751" s="60">
        <f t="shared" si="115"/>
        <v>1.8070235254006136E-2</v>
      </c>
    </row>
    <row r="1752" spans="1:10" ht="360" x14ac:dyDescent="0.25">
      <c r="C1752" s="1" t="s">
        <v>2033</v>
      </c>
      <c r="D1752">
        <v>52148</v>
      </c>
      <c r="E1752">
        <v>20.32</v>
      </c>
      <c r="F1752">
        <v>11.52</v>
      </c>
      <c r="G1752">
        <v>13767.1</v>
      </c>
      <c r="H1752" s="37">
        <v>90200</v>
      </c>
      <c r="I1752" s="37">
        <f>H1752/'Building data'!$R$6</f>
        <v>6.4816544746410658</v>
      </c>
      <c r="J1752" s="60">
        <f t="shared" si="115"/>
        <v>6.1506989430617116E-2</v>
      </c>
    </row>
    <row r="1753" spans="1:10" ht="135" x14ac:dyDescent="0.25">
      <c r="C1753" s="1" t="s">
        <v>2034</v>
      </c>
      <c r="D1753">
        <v>15608</v>
      </c>
      <c r="E1753">
        <v>6.08</v>
      </c>
      <c r="F1753">
        <v>3.45</v>
      </c>
      <c r="G1753">
        <v>4120.6400000000003</v>
      </c>
      <c r="H1753" s="37">
        <v>29500</v>
      </c>
      <c r="I1753" s="37">
        <f>H1753/'Building data'!$R$6</f>
        <v>2.1198315632140958</v>
      </c>
      <c r="J1753" s="60">
        <f t="shared" si="115"/>
        <v>2.0115922263893624E-2</v>
      </c>
    </row>
    <row r="1754" spans="1:10" ht="135" x14ac:dyDescent="0.25">
      <c r="A1754" s="61"/>
      <c r="B1754" s="61"/>
      <c r="C1754" s="62" t="s">
        <v>2059</v>
      </c>
      <c r="D1754" s="61">
        <v>27644</v>
      </c>
      <c r="E1754" s="61">
        <v>10.77</v>
      </c>
      <c r="F1754" s="61">
        <v>6.11</v>
      </c>
      <c r="G1754" s="61">
        <v>7298.14</v>
      </c>
      <c r="H1754" s="63">
        <v>15200</v>
      </c>
      <c r="I1754" s="63">
        <f>H1754/'Building data'!$R$6</f>
        <v>1.0922521952831952</v>
      </c>
      <c r="J1754" s="60">
        <f t="shared" si="115"/>
        <v>1.0364814183429934E-2</v>
      </c>
    </row>
    <row r="1755" spans="1:10" ht="18.75" customHeight="1" x14ac:dyDescent="0.25">
      <c r="A1755" s="55" t="s">
        <v>2057</v>
      </c>
      <c r="B1755" s="55" t="s">
        <v>1220</v>
      </c>
      <c r="C1755" s="55"/>
      <c r="D1755" s="55"/>
      <c r="E1755" s="55"/>
      <c r="F1755" s="55"/>
      <c r="G1755" s="55"/>
      <c r="H1755" s="55"/>
      <c r="I1755" s="55"/>
      <c r="J1755" s="60">
        <f t="shared" si="115"/>
        <v>0</v>
      </c>
    </row>
    <row r="1756" spans="1:10" ht="255" x14ac:dyDescent="0.25">
      <c r="C1756" s="1" t="s">
        <v>2060</v>
      </c>
      <c r="D1756">
        <v>0</v>
      </c>
      <c r="E1756">
        <v>0</v>
      </c>
      <c r="F1756">
        <v>0</v>
      </c>
      <c r="G1756">
        <v>0</v>
      </c>
      <c r="H1756" s="37">
        <v>16800</v>
      </c>
      <c r="I1756" s="37">
        <f>H1756/'Building data'!$R$6</f>
        <v>1.207226110576163</v>
      </c>
      <c r="J1756" s="60">
        <f t="shared" si="115"/>
        <v>1.1455847255369928E-2</v>
      </c>
    </row>
    <row r="1757" spans="1:10" x14ac:dyDescent="0.25">
      <c r="C1757" s="1" t="s">
        <v>2029</v>
      </c>
      <c r="D1757">
        <v>10672</v>
      </c>
      <c r="E1757">
        <v>4.16</v>
      </c>
      <c r="F1757">
        <v>2.36</v>
      </c>
      <c r="G1757">
        <v>2817.53</v>
      </c>
      <c r="H1757" s="37">
        <v>37300</v>
      </c>
      <c r="I1757" s="37">
        <f>H1757/'Building data'!$R$6</f>
        <v>2.6803294002673144</v>
      </c>
      <c r="J1757" s="60">
        <f t="shared" si="115"/>
        <v>2.5434708489601093E-2</v>
      </c>
    </row>
    <row r="1758" spans="1:10" ht="90" x14ac:dyDescent="0.25">
      <c r="C1758" s="1" t="s">
        <v>1664</v>
      </c>
      <c r="D1758">
        <v>7295</v>
      </c>
      <c r="E1758">
        <v>2.84</v>
      </c>
      <c r="F1758">
        <v>1.61</v>
      </c>
      <c r="G1758">
        <v>1925.88</v>
      </c>
      <c r="H1758" s="37">
        <v>7800</v>
      </c>
      <c r="I1758" s="37">
        <f>H1758/'Building data'!$R$6</f>
        <v>0.56049783705321854</v>
      </c>
      <c r="J1758" s="60">
        <f t="shared" si="115"/>
        <v>5.3187862257074664E-3</v>
      </c>
    </row>
    <row r="1759" spans="1:10" ht="120" x14ac:dyDescent="0.25">
      <c r="C1759" s="1" t="s">
        <v>1707</v>
      </c>
      <c r="D1759">
        <v>4173</v>
      </c>
      <c r="E1759">
        <v>1.63</v>
      </c>
      <c r="F1759">
        <v>0.92</v>
      </c>
      <c r="G1759">
        <v>1101.67</v>
      </c>
      <c r="H1759" s="37">
        <v>3500</v>
      </c>
      <c r="I1759" s="37">
        <f>H1759/'Building data'!$R$6</f>
        <v>0.25150543970336731</v>
      </c>
      <c r="J1759" s="60">
        <f t="shared" si="115"/>
        <v>2.3866348448687352E-3</v>
      </c>
    </row>
    <row r="1760" spans="1:10" x14ac:dyDescent="0.25">
      <c r="G1760" s="64" t="s">
        <v>1223</v>
      </c>
      <c r="H1760" s="65">
        <f>SUM(H1747:H1759)</f>
        <v>311700</v>
      </c>
      <c r="I1760" s="65">
        <f>H1760/'Building data'!$R$6</f>
        <v>22.398355873011308</v>
      </c>
      <c r="J1760" s="66"/>
    </row>
    <row r="1763" spans="1:10" ht="18.75" customHeight="1" x14ac:dyDescent="0.25">
      <c r="A1763" s="49" t="s">
        <v>2061</v>
      </c>
      <c r="B1763" s="55" t="s">
        <v>6</v>
      </c>
      <c r="C1763" s="55"/>
      <c r="D1763" s="55"/>
      <c r="E1763" s="55"/>
      <c r="F1763" s="55"/>
      <c r="G1763" s="55"/>
      <c r="H1763" s="55"/>
      <c r="I1763" s="49"/>
      <c r="J1763" s="56"/>
    </row>
    <row r="1764" spans="1:10" ht="375" x14ac:dyDescent="0.25">
      <c r="A1764" s="57"/>
      <c r="B1764" s="57"/>
      <c r="C1764" s="58" t="s">
        <v>2062</v>
      </c>
      <c r="D1764" s="57">
        <v>7854</v>
      </c>
      <c r="E1764" s="57">
        <v>1.76</v>
      </c>
      <c r="F1764" s="57">
        <v>0.92</v>
      </c>
      <c r="G1764" s="57">
        <v>2073.5500000000002</v>
      </c>
      <c r="H1764" s="59">
        <v>16300</v>
      </c>
      <c r="I1764" s="37">
        <f>H1764/'Building data'!$R$6</f>
        <v>1.1712967620471104</v>
      </c>
      <c r="J1764" s="60">
        <f t="shared" ref="J1764:J1780" si="116">H1764/$H$14</f>
        <v>1.111489942038868E-2</v>
      </c>
    </row>
    <row r="1765" spans="1:10" ht="105" x14ac:dyDescent="0.25">
      <c r="C1765" s="1" t="s">
        <v>2018</v>
      </c>
      <c r="D1765">
        <v>17828</v>
      </c>
      <c r="E1765">
        <v>4.01</v>
      </c>
      <c r="F1765">
        <v>2.08</v>
      </c>
      <c r="G1765">
        <v>4706.63</v>
      </c>
      <c r="H1765" s="37">
        <v>27800</v>
      </c>
      <c r="I1765" s="37">
        <f>H1765/'Building data'!$R$6</f>
        <v>1.9976717782153173</v>
      </c>
      <c r="J1765" s="60">
        <f t="shared" si="116"/>
        <v>1.8956699624957381E-2</v>
      </c>
    </row>
    <row r="1766" spans="1:10" ht="90" x14ac:dyDescent="0.25">
      <c r="C1766" s="1" t="s">
        <v>2063</v>
      </c>
      <c r="D1766">
        <v>11179</v>
      </c>
      <c r="E1766">
        <v>2.5099999999999998</v>
      </c>
      <c r="F1766">
        <v>1.3</v>
      </c>
      <c r="G1766">
        <v>2951.24</v>
      </c>
      <c r="H1766" s="37">
        <v>14200</v>
      </c>
      <c r="I1766" s="37">
        <f>H1766/'Building data'!$R$6</f>
        <v>1.0203934982250902</v>
      </c>
      <c r="J1766" s="60">
        <f t="shared" si="116"/>
        <v>9.6829185134674391E-3</v>
      </c>
    </row>
    <row r="1767" spans="1:10" ht="135" x14ac:dyDescent="0.25">
      <c r="C1767" s="1" t="s">
        <v>1655</v>
      </c>
      <c r="D1767">
        <v>12135</v>
      </c>
      <c r="E1767">
        <v>2.73</v>
      </c>
      <c r="F1767">
        <v>1.42</v>
      </c>
      <c r="G1767">
        <v>3203.58</v>
      </c>
      <c r="H1767" s="37">
        <v>23800</v>
      </c>
      <c r="I1767" s="37">
        <f>H1767/'Building data'!$R$6</f>
        <v>1.7102369899828975</v>
      </c>
      <c r="J1767" s="60">
        <f t="shared" si="116"/>
        <v>1.6229116945107397E-2</v>
      </c>
    </row>
    <row r="1768" spans="1:10" ht="135" x14ac:dyDescent="0.25">
      <c r="C1768" s="1" t="s">
        <v>2064</v>
      </c>
      <c r="D1768">
        <v>1247</v>
      </c>
      <c r="E1768">
        <v>0.28000000000000003</v>
      </c>
      <c r="F1768">
        <v>0.15</v>
      </c>
      <c r="G1768">
        <v>329.14</v>
      </c>
      <c r="H1768" s="37">
        <v>1800</v>
      </c>
      <c r="I1768" s="37">
        <f>H1768/'Building data'!$R$6</f>
        <v>0.12934565470458889</v>
      </c>
      <c r="J1768" s="60">
        <f t="shared" si="116"/>
        <v>1.2274122059324924E-3</v>
      </c>
    </row>
    <row r="1769" spans="1:10" ht="135" x14ac:dyDescent="0.25">
      <c r="C1769" s="1" t="s">
        <v>2065</v>
      </c>
      <c r="D1769">
        <v>2493</v>
      </c>
      <c r="E1769">
        <v>0.56000000000000005</v>
      </c>
      <c r="F1769">
        <v>0.28999999999999998</v>
      </c>
      <c r="G1769">
        <v>658.27</v>
      </c>
      <c r="H1769" s="37">
        <v>17400</v>
      </c>
      <c r="I1769" s="37">
        <f>H1769/'Building data'!$R$6</f>
        <v>1.2503413288110259</v>
      </c>
      <c r="J1769" s="60">
        <f t="shared" si="116"/>
        <v>1.1864984657347425E-2</v>
      </c>
    </row>
    <row r="1770" spans="1:10" ht="135" x14ac:dyDescent="0.25">
      <c r="C1770" s="1" t="s">
        <v>2066</v>
      </c>
      <c r="D1770">
        <v>36030</v>
      </c>
      <c r="E1770">
        <v>8.1</v>
      </c>
      <c r="F1770">
        <v>4.2</v>
      </c>
      <c r="G1770">
        <v>9512</v>
      </c>
      <c r="H1770" s="37">
        <v>46000</v>
      </c>
      <c r="I1770" s="37">
        <f>H1770/'Building data'!$R$6</f>
        <v>3.305500064672827</v>
      </c>
      <c r="J1770" s="60">
        <f t="shared" si="116"/>
        <v>3.1367200818274807E-2</v>
      </c>
    </row>
    <row r="1771" spans="1:10" ht="360" x14ac:dyDescent="0.25">
      <c r="C1771" s="1" t="s">
        <v>2033</v>
      </c>
      <c r="D1771">
        <v>108049</v>
      </c>
      <c r="E1771">
        <v>24.28</v>
      </c>
      <c r="F1771">
        <v>12.61</v>
      </c>
      <c r="G1771">
        <v>28525.040000000001</v>
      </c>
      <c r="H1771" s="37">
        <v>174100</v>
      </c>
      <c r="I1771" s="37">
        <f>H1771/'Building data'!$R$6</f>
        <v>12.51059915781607</v>
      </c>
      <c r="J1771" s="60">
        <f t="shared" si="116"/>
        <v>0.11871803614047051</v>
      </c>
    </row>
    <row r="1772" spans="1:10" ht="105" x14ac:dyDescent="0.25">
      <c r="C1772" s="1" t="s">
        <v>2046</v>
      </c>
      <c r="D1772">
        <v>32249</v>
      </c>
      <c r="E1772">
        <v>7.25</v>
      </c>
      <c r="F1772">
        <v>3.76</v>
      </c>
      <c r="G1772">
        <v>8513.6299999999992</v>
      </c>
      <c r="H1772" s="37">
        <v>57700</v>
      </c>
      <c r="I1772" s="37">
        <f>H1772/'Building data'!$R$6</f>
        <v>4.1462468202526548</v>
      </c>
      <c r="J1772" s="60">
        <f t="shared" si="116"/>
        <v>3.9345380156836002E-2</v>
      </c>
    </row>
    <row r="1773" spans="1:10" ht="150" x14ac:dyDescent="0.25">
      <c r="C1773" s="1" t="s">
        <v>2067</v>
      </c>
      <c r="D1773">
        <v>8852</v>
      </c>
      <c r="E1773">
        <v>1.99</v>
      </c>
      <c r="F1773">
        <v>1.03</v>
      </c>
      <c r="G1773">
        <v>2336.86</v>
      </c>
      <c r="H1773" s="37">
        <v>13300</v>
      </c>
      <c r="I1773" s="37">
        <f>H1773/'Building data'!$R$6</f>
        <v>0.95572067087279566</v>
      </c>
      <c r="J1773" s="60">
        <f t="shared" si="116"/>
        <v>9.0692124105011939E-3</v>
      </c>
    </row>
    <row r="1774" spans="1:10" ht="150" x14ac:dyDescent="0.25">
      <c r="C1774" s="1" t="s">
        <v>2068</v>
      </c>
      <c r="D1774">
        <v>16623</v>
      </c>
      <c r="E1774">
        <v>3.74</v>
      </c>
      <c r="F1774">
        <v>1.94</v>
      </c>
      <c r="G1774">
        <v>4388.47</v>
      </c>
      <c r="H1774" s="37">
        <v>7500</v>
      </c>
      <c r="I1774" s="37">
        <f>H1774/'Building data'!$R$6</f>
        <v>0.538940227935787</v>
      </c>
      <c r="J1774" s="60">
        <f t="shared" si="116"/>
        <v>5.114217524718718E-3</v>
      </c>
    </row>
    <row r="1775" spans="1:10" ht="135" x14ac:dyDescent="0.25">
      <c r="A1775" s="61"/>
      <c r="B1775" s="61"/>
      <c r="C1775" s="62" t="s">
        <v>2069</v>
      </c>
      <c r="D1775" s="61">
        <v>22807</v>
      </c>
      <c r="E1775" s="61">
        <v>5.12</v>
      </c>
      <c r="F1775" s="61">
        <v>2.66</v>
      </c>
      <c r="G1775" s="61">
        <v>6020.98</v>
      </c>
      <c r="H1775" s="63">
        <v>21100</v>
      </c>
      <c r="I1775" s="63">
        <f>H1775/'Building data'!$R$6</f>
        <v>1.5162185079260142</v>
      </c>
      <c r="J1775" s="60">
        <f t="shared" si="116"/>
        <v>1.4387998636208659E-2</v>
      </c>
    </row>
    <row r="1776" spans="1:10" ht="18.75" customHeight="1" x14ac:dyDescent="0.25">
      <c r="A1776" s="55" t="s">
        <v>2061</v>
      </c>
      <c r="B1776" s="55" t="s">
        <v>1220</v>
      </c>
      <c r="C1776" s="55"/>
      <c r="D1776" s="55"/>
      <c r="E1776" s="55"/>
      <c r="F1776" s="55"/>
      <c r="G1776" s="55"/>
      <c r="H1776" s="55"/>
      <c r="I1776" s="55"/>
      <c r="J1776" s="60">
        <f t="shared" si="116"/>
        <v>0</v>
      </c>
    </row>
    <row r="1777" spans="1:10" ht="255" x14ac:dyDescent="0.25">
      <c r="C1777" s="1" t="s">
        <v>2060</v>
      </c>
      <c r="D1777">
        <v>0</v>
      </c>
      <c r="E1777">
        <v>0</v>
      </c>
      <c r="F1777">
        <v>0</v>
      </c>
      <c r="G1777">
        <v>0</v>
      </c>
      <c r="H1777" s="37">
        <v>29000</v>
      </c>
      <c r="I1777" s="37">
        <f>H1777/'Building data'!$R$6</f>
        <v>2.0839022146850432</v>
      </c>
      <c r="J1777" s="60">
        <f t="shared" si="116"/>
        <v>1.9774974428912375E-2</v>
      </c>
    </row>
    <row r="1778" spans="1:10" x14ac:dyDescent="0.25">
      <c r="C1778" s="1" t="s">
        <v>2029</v>
      </c>
      <c r="D1778">
        <v>19585</v>
      </c>
      <c r="E1778">
        <v>4.3899999999999997</v>
      </c>
      <c r="F1778">
        <v>2.29</v>
      </c>
      <c r="G1778">
        <v>5170.4399999999996</v>
      </c>
      <c r="H1778" s="37">
        <v>63700</v>
      </c>
      <c r="I1778" s="37">
        <f>H1778/'Building data'!$R$6</f>
        <v>4.5773990026012843</v>
      </c>
      <c r="J1778" s="60">
        <f t="shared" si="116"/>
        <v>4.3436754176610977E-2</v>
      </c>
    </row>
    <row r="1779" spans="1:10" ht="105" x14ac:dyDescent="0.25">
      <c r="C1779" s="1" t="s">
        <v>1732</v>
      </c>
      <c r="D1779">
        <v>14482</v>
      </c>
      <c r="E1779">
        <v>3.25</v>
      </c>
      <c r="F1779">
        <v>1.69</v>
      </c>
      <c r="G1779">
        <v>3823.25</v>
      </c>
      <c r="H1779" s="37">
        <v>10500</v>
      </c>
      <c r="I1779" s="37">
        <f>H1779/'Building data'!$R$6</f>
        <v>0.75451631911010186</v>
      </c>
      <c r="J1779" s="60">
        <f t="shared" si="116"/>
        <v>7.1599045346062056E-3</v>
      </c>
    </row>
    <row r="1780" spans="1:10" ht="120" x14ac:dyDescent="0.25">
      <c r="C1780" s="1" t="s">
        <v>1707</v>
      </c>
      <c r="D1780">
        <v>10286</v>
      </c>
      <c r="E1780">
        <v>2.31</v>
      </c>
      <c r="F1780">
        <v>1.2</v>
      </c>
      <c r="G1780">
        <v>2715.5</v>
      </c>
      <c r="H1780" s="37">
        <v>7000</v>
      </c>
      <c r="I1780" s="37">
        <f>H1780/'Building data'!$R$6</f>
        <v>0.50301087940673461</v>
      </c>
      <c r="J1780" s="60">
        <f t="shared" si="116"/>
        <v>4.7732696897374704E-3</v>
      </c>
    </row>
    <row r="1781" spans="1:10" x14ac:dyDescent="0.25">
      <c r="G1781" s="64" t="s">
        <v>1223</v>
      </c>
      <c r="H1781" s="65">
        <f>SUM(H1764:H1780)</f>
        <v>531200</v>
      </c>
      <c r="I1781" s="65">
        <f>H1781/'Building data'!$R$6</f>
        <v>38.171339877265346</v>
      </c>
      <c r="J1781" s="66"/>
    </row>
    <row r="1784" spans="1:10" ht="18.75" customHeight="1" x14ac:dyDescent="0.25">
      <c r="A1784" s="49" t="s">
        <v>2070</v>
      </c>
      <c r="B1784" s="55" t="s">
        <v>6</v>
      </c>
      <c r="C1784" s="55"/>
      <c r="D1784" s="55"/>
      <c r="E1784" s="55"/>
      <c r="F1784" s="55"/>
      <c r="G1784" s="55"/>
      <c r="H1784" s="55"/>
      <c r="I1784" s="49"/>
      <c r="J1784" s="56"/>
    </row>
    <row r="1785" spans="1:10" ht="105" x14ac:dyDescent="0.25">
      <c r="A1785" s="57"/>
      <c r="B1785" s="57"/>
      <c r="C1785" s="58" t="s">
        <v>2018</v>
      </c>
      <c r="D1785" s="57">
        <v>30027</v>
      </c>
      <c r="E1785" s="57">
        <v>10.81</v>
      </c>
      <c r="F1785" s="57">
        <v>5.13</v>
      </c>
      <c r="G1785" s="57">
        <v>7927.15</v>
      </c>
      <c r="H1785" s="59">
        <v>47300</v>
      </c>
      <c r="I1785" s="37">
        <f>H1785/'Building data'!$R$6</f>
        <v>3.3989163708483634</v>
      </c>
      <c r="J1785" s="60">
        <f t="shared" ref="J1785:J1795" si="117">H1785/$H$14</f>
        <v>3.2253665189226045E-2</v>
      </c>
    </row>
    <row r="1786" spans="1:10" ht="135" x14ac:dyDescent="0.25">
      <c r="C1786" s="1" t="s">
        <v>1655</v>
      </c>
      <c r="D1786">
        <v>15633</v>
      </c>
      <c r="E1786">
        <v>5.63</v>
      </c>
      <c r="F1786">
        <v>2.67</v>
      </c>
      <c r="G1786">
        <v>4127.0600000000004</v>
      </c>
      <c r="H1786" s="37">
        <v>29300</v>
      </c>
      <c r="I1786" s="37">
        <f>H1786/'Building data'!$R$6</f>
        <v>2.1054598238024749</v>
      </c>
      <c r="J1786" s="60">
        <f t="shared" si="117"/>
        <v>1.9979543129901123E-2</v>
      </c>
    </row>
    <row r="1787" spans="1:10" ht="240" x14ac:dyDescent="0.25">
      <c r="C1787" s="1" t="s">
        <v>2049</v>
      </c>
      <c r="D1787">
        <v>2972</v>
      </c>
      <c r="E1787">
        <v>1.07</v>
      </c>
      <c r="F1787">
        <v>0.51</v>
      </c>
      <c r="G1787">
        <v>784.72</v>
      </c>
      <c r="H1787" s="37">
        <v>19800</v>
      </c>
      <c r="I1787" s="37">
        <f>H1787/'Building data'!$R$6</f>
        <v>1.4228022017504778</v>
      </c>
      <c r="J1787" s="60">
        <f t="shared" si="117"/>
        <v>1.3501534265257416E-2</v>
      </c>
    </row>
    <row r="1788" spans="1:10" ht="135" x14ac:dyDescent="0.25">
      <c r="C1788" s="1" t="s">
        <v>2071</v>
      </c>
      <c r="D1788">
        <v>6165</v>
      </c>
      <c r="E1788">
        <v>2.2200000000000002</v>
      </c>
      <c r="F1788">
        <v>1.05</v>
      </c>
      <c r="G1788">
        <v>1627.57</v>
      </c>
      <c r="H1788" s="37">
        <v>24700</v>
      </c>
      <c r="I1788" s="37">
        <f>H1788/'Building data'!$R$6</f>
        <v>1.774909817335192</v>
      </c>
      <c r="J1788" s="60">
        <f t="shared" si="117"/>
        <v>1.6842823048073646E-2</v>
      </c>
    </row>
    <row r="1789" spans="1:10" ht="345" x14ac:dyDescent="0.25">
      <c r="C1789" s="1" t="s">
        <v>2072</v>
      </c>
      <c r="D1789">
        <v>78247</v>
      </c>
      <c r="E1789">
        <v>28.17</v>
      </c>
      <c r="F1789">
        <v>13.37</v>
      </c>
      <c r="G1789">
        <v>20657.080000000002</v>
      </c>
      <c r="H1789" s="37">
        <v>127900</v>
      </c>
      <c r="I1789" s="37">
        <f>H1789/'Building data'!$R$6</f>
        <v>9.1907273537316225</v>
      </c>
      <c r="J1789" s="60">
        <f t="shared" si="117"/>
        <v>8.7214456188203199E-2</v>
      </c>
    </row>
    <row r="1790" spans="1:10" ht="210" x14ac:dyDescent="0.25">
      <c r="C1790" s="1" t="s">
        <v>2073</v>
      </c>
      <c r="D1790">
        <v>5615</v>
      </c>
      <c r="E1790">
        <v>2.02</v>
      </c>
      <c r="F1790">
        <v>0.96</v>
      </c>
      <c r="G1790">
        <v>1482.25</v>
      </c>
      <c r="H1790" s="37">
        <v>16400</v>
      </c>
      <c r="I1790" s="37">
        <f>H1790/'Building data'!$R$6</f>
        <v>1.1784826317529209</v>
      </c>
      <c r="J1790" s="60">
        <f t="shared" si="117"/>
        <v>1.118308898738493E-2</v>
      </c>
    </row>
    <row r="1791" spans="1:10" ht="150" x14ac:dyDescent="0.25">
      <c r="A1791" s="61"/>
      <c r="B1791" s="61"/>
      <c r="C1791" s="62" t="s">
        <v>2074</v>
      </c>
      <c r="D1791" s="61">
        <v>40843</v>
      </c>
      <c r="E1791" s="61">
        <v>14.71</v>
      </c>
      <c r="F1791" s="61">
        <v>6.98</v>
      </c>
      <c r="G1791" s="61">
        <v>10782.66</v>
      </c>
      <c r="H1791" s="63">
        <v>41500</v>
      </c>
      <c r="I1791" s="63">
        <f>H1791/'Building data'!$R$6</f>
        <v>2.9821359279113548</v>
      </c>
      <c r="J1791" s="60">
        <f t="shared" si="117"/>
        <v>2.8298670303443574E-2</v>
      </c>
    </row>
    <row r="1792" spans="1:10" ht="18.75" customHeight="1" x14ac:dyDescent="0.25">
      <c r="A1792" s="55" t="s">
        <v>2070</v>
      </c>
      <c r="B1792" s="55" t="s">
        <v>1220</v>
      </c>
      <c r="C1792" s="55"/>
      <c r="D1792" s="55"/>
      <c r="E1792" s="55"/>
      <c r="F1792" s="55"/>
      <c r="G1792" s="55"/>
      <c r="H1792" s="55"/>
      <c r="I1792" s="55"/>
      <c r="J1792" s="60">
        <f t="shared" si="117"/>
        <v>0</v>
      </c>
    </row>
    <row r="1793" spans="1:10" ht="255" x14ac:dyDescent="0.25">
      <c r="C1793" s="1" t="s">
        <v>1662</v>
      </c>
      <c r="D1793">
        <v>0</v>
      </c>
      <c r="E1793">
        <v>0</v>
      </c>
      <c r="F1793">
        <v>0</v>
      </c>
      <c r="G1793">
        <v>0</v>
      </c>
      <c r="H1793" s="37">
        <v>18100</v>
      </c>
      <c r="I1793" s="37">
        <f>H1793/'Building data'!$R$6</f>
        <v>1.3006424167516994</v>
      </c>
      <c r="J1793" s="60">
        <f t="shared" si="117"/>
        <v>1.2342311626321174E-2</v>
      </c>
    </row>
    <row r="1794" spans="1:10" ht="409.5" x14ac:dyDescent="0.25">
      <c r="C1794" s="1" t="s">
        <v>1680</v>
      </c>
      <c r="D1794">
        <v>13410</v>
      </c>
      <c r="E1794">
        <v>4.83</v>
      </c>
      <c r="F1794">
        <v>2.29</v>
      </c>
      <c r="G1794">
        <v>3540.14</v>
      </c>
      <c r="H1794" s="37">
        <v>48100</v>
      </c>
      <c r="I1794" s="37">
        <f>H1794/'Building data'!$R$6</f>
        <v>3.4564033284948477</v>
      </c>
      <c r="J1794" s="60">
        <f t="shared" si="117"/>
        <v>3.2799181725196046E-2</v>
      </c>
    </row>
    <row r="1795" spans="1:10" ht="90" x14ac:dyDescent="0.25">
      <c r="C1795" s="1" t="s">
        <v>1664</v>
      </c>
      <c r="D1795">
        <v>11835</v>
      </c>
      <c r="E1795">
        <v>4.26</v>
      </c>
      <c r="F1795">
        <v>2.02</v>
      </c>
      <c r="G1795">
        <v>3124.44</v>
      </c>
      <c r="H1795" s="37">
        <v>10500</v>
      </c>
      <c r="I1795" s="37">
        <f>H1795/'Building data'!$R$6</f>
        <v>0.75451631911010186</v>
      </c>
      <c r="J1795" s="60">
        <f t="shared" si="117"/>
        <v>7.1599045346062056E-3</v>
      </c>
    </row>
    <row r="1796" spans="1:10" x14ac:dyDescent="0.25">
      <c r="G1796" s="64" t="s">
        <v>1223</v>
      </c>
      <c r="H1796" s="65">
        <f>SUM(H1785:H1795)</f>
        <v>383600</v>
      </c>
      <c r="I1796" s="65">
        <f>H1796/'Building data'!$R$6</f>
        <v>27.564996191489055</v>
      </c>
      <c r="J1796" s="66"/>
    </row>
    <row r="1799" spans="1:10" ht="18.75" customHeight="1" x14ac:dyDescent="0.25">
      <c r="A1799" s="49" t="s">
        <v>2075</v>
      </c>
      <c r="B1799" s="55" t="s">
        <v>6</v>
      </c>
      <c r="C1799" s="55"/>
      <c r="D1799" s="55"/>
      <c r="E1799" s="55"/>
      <c r="F1799" s="55"/>
      <c r="G1799" s="55"/>
      <c r="H1799" s="55"/>
      <c r="I1799" s="49"/>
      <c r="J1799" s="56"/>
    </row>
    <row r="1800" spans="1:10" ht="315" x14ac:dyDescent="0.25">
      <c r="A1800" s="57"/>
      <c r="B1800" s="57"/>
      <c r="C1800" s="58" t="s">
        <v>2076</v>
      </c>
      <c r="D1800" s="57">
        <v>6924</v>
      </c>
      <c r="E1800" s="57">
        <v>1.75</v>
      </c>
      <c r="F1800" s="57">
        <v>0.91</v>
      </c>
      <c r="G1800" s="57">
        <v>1827.94</v>
      </c>
      <c r="H1800" s="59">
        <v>13400</v>
      </c>
      <c r="I1800" s="37">
        <f>H1800/'Building data'!$R$6</f>
        <v>0.96290654057860614</v>
      </c>
      <c r="J1800" s="60">
        <f t="shared" ref="J1800:J1814" si="118">H1800/$H$14</f>
        <v>9.1374019774974422E-3</v>
      </c>
    </row>
    <row r="1801" spans="1:10" ht="105" x14ac:dyDescent="0.25">
      <c r="C1801" s="1" t="s">
        <v>2018</v>
      </c>
      <c r="D1801">
        <v>15779</v>
      </c>
      <c r="E1801">
        <v>3.99</v>
      </c>
      <c r="F1801">
        <v>2.08</v>
      </c>
      <c r="G1801">
        <v>4165.78</v>
      </c>
      <c r="H1801" s="37">
        <v>25000</v>
      </c>
      <c r="I1801" s="37">
        <f>H1801/'Building data'!$R$6</f>
        <v>1.7964674264526235</v>
      </c>
      <c r="J1801" s="60">
        <f t="shared" si="118"/>
        <v>1.7047391749062394E-2</v>
      </c>
    </row>
    <row r="1802" spans="1:10" ht="135" x14ac:dyDescent="0.25">
      <c r="C1802" s="1" t="s">
        <v>1655</v>
      </c>
      <c r="D1802">
        <v>11734</v>
      </c>
      <c r="E1802">
        <v>2.96</v>
      </c>
      <c r="F1802">
        <v>1.55</v>
      </c>
      <c r="G1802">
        <v>3097.88</v>
      </c>
      <c r="H1802" s="37">
        <v>23400</v>
      </c>
      <c r="I1802" s="37">
        <f>H1802/'Building data'!$R$6</f>
        <v>1.6814935111596556</v>
      </c>
      <c r="J1802" s="60">
        <f t="shared" si="118"/>
        <v>1.59563586771224E-2</v>
      </c>
    </row>
    <row r="1803" spans="1:10" ht="240" x14ac:dyDescent="0.25">
      <c r="C1803" s="1" t="s">
        <v>2049</v>
      </c>
      <c r="D1803">
        <v>2442</v>
      </c>
      <c r="E1803">
        <v>0.62</v>
      </c>
      <c r="F1803">
        <v>0.32</v>
      </c>
      <c r="G1803">
        <v>644.59</v>
      </c>
      <c r="H1803" s="37">
        <v>17400</v>
      </c>
      <c r="I1803" s="37">
        <f>H1803/'Building data'!$R$6</f>
        <v>1.2503413288110259</v>
      </c>
      <c r="J1803" s="60">
        <f t="shared" si="118"/>
        <v>1.1864984657347425E-2</v>
      </c>
    </row>
    <row r="1804" spans="1:10" ht="135" x14ac:dyDescent="0.25">
      <c r="C1804" s="1" t="s">
        <v>2077</v>
      </c>
      <c r="D1804">
        <v>10167</v>
      </c>
      <c r="E1804">
        <v>2.57</v>
      </c>
      <c r="F1804">
        <v>1.34</v>
      </c>
      <c r="G1804">
        <v>2684.19</v>
      </c>
      <c r="H1804" s="37">
        <v>36500</v>
      </c>
      <c r="I1804" s="37">
        <f>H1804/'Building data'!$R$6</f>
        <v>2.6228424426208301</v>
      </c>
      <c r="J1804" s="60">
        <f t="shared" si="118"/>
        <v>2.4889191953631096E-2</v>
      </c>
    </row>
    <row r="1805" spans="1:10" ht="360" x14ac:dyDescent="0.25">
      <c r="C1805" s="1" t="s">
        <v>2033</v>
      </c>
      <c r="D1805">
        <v>99159</v>
      </c>
      <c r="E1805">
        <v>25.05</v>
      </c>
      <c r="F1805">
        <v>13.08</v>
      </c>
      <c r="G1805">
        <v>26178.03</v>
      </c>
      <c r="H1805" s="37">
        <v>157700</v>
      </c>
      <c r="I1805" s="37">
        <f>H1805/'Building data'!$R$6</f>
        <v>11.33211652606315</v>
      </c>
      <c r="J1805" s="60">
        <f t="shared" si="118"/>
        <v>0.10753494715308558</v>
      </c>
    </row>
    <row r="1806" spans="1:10" ht="105" x14ac:dyDescent="0.25">
      <c r="C1806" s="1" t="s">
        <v>2046</v>
      </c>
      <c r="D1806">
        <v>32033</v>
      </c>
      <c r="E1806">
        <v>8.09</v>
      </c>
      <c r="F1806">
        <v>4.22</v>
      </c>
      <c r="G1806">
        <v>8456.6299999999992</v>
      </c>
      <c r="H1806" s="37">
        <v>58100</v>
      </c>
      <c r="I1806" s="37">
        <f>H1806/'Building data'!$R$6</f>
        <v>4.1749902990758967</v>
      </c>
      <c r="J1806" s="60">
        <f t="shared" si="118"/>
        <v>3.9618138424821002E-2</v>
      </c>
    </row>
    <row r="1807" spans="1:10" ht="180" x14ac:dyDescent="0.25">
      <c r="C1807" s="1" t="s">
        <v>2078</v>
      </c>
      <c r="D1807">
        <v>6377</v>
      </c>
      <c r="E1807">
        <v>1.61</v>
      </c>
      <c r="F1807">
        <v>0.84</v>
      </c>
      <c r="G1807">
        <v>1683.63</v>
      </c>
      <c r="H1807" s="37">
        <v>11400</v>
      </c>
      <c r="I1807" s="37">
        <f>H1807/'Building data'!$R$6</f>
        <v>0.81918914646239627</v>
      </c>
      <c r="J1807" s="60">
        <f t="shared" si="118"/>
        <v>7.7736106375724517E-3</v>
      </c>
    </row>
    <row r="1808" spans="1:10" ht="150" x14ac:dyDescent="0.25">
      <c r="C1808" s="1" t="s">
        <v>2068</v>
      </c>
      <c r="D1808">
        <v>23177</v>
      </c>
      <c r="E1808">
        <v>5.85</v>
      </c>
      <c r="F1808">
        <v>3.06</v>
      </c>
      <c r="G1808">
        <v>6118.79</v>
      </c>
      <c r="H1808" s="37">
        <v>12600</v>
      </c>
      <c r="I1808" s="37">
        <f>H1808/'Building data'!$R$6</f>
        <v>0.90541958293212221</v>
      </c>
      <c r="J1808" s="60">
        <f t="shared" si="118"/>
        <v>8.591885441527447E-3</v>
      </c>
    </row>
    <row r="1809" spans="1:10" ht="135" x14ac:dyDescent="0.25">
      <c r="A1809" s="61"/>
      <c r="B1809" s="61"/>
      <c r="C1809" s="62" t="s">
        <v>2079</v>
      </c>
      <c r="D1809" s="61">
        <v>4373</v>
      </c>
      <c r="E1809" s="61">
        <v>1.1000000000000001</v>
      </c>
      <c r="F1809" s="61">
        <v>0.57999999999999996</v>
      </c>
      <c r="G1809" s="61">
        <v>1154.49</v>
      </c>
      <c r="H1809" s="63">
        <v>4700</v>
      </c>
      <c r="I1809" s="63">
        <f>H1809/'Building data'!$R$6</f>
        <v>0.3377358761730932</v>
      </c>
      <c r="J1809" s="60">
        <f t="shared" si="118"/>
        <v>3.2049096488237301E-3</v>
      </c>
    </row>
    <row r="1810" spans="1:10" ht="18.75" customHeight="1" x14ac:dyDescent="0.25">
      <c r="A1810" s="55" t="s">
        <v>2075</v>
      </c>
      <c r="B1810" s="55" t="s">
        <v>1220</v>
      </c>
      <c r="C1810" s="55"/>
      <c r="D1810" s="55"/>
      <c r="E1810" s="55"/>
      <c r="F1810" s="55"/>
      <c r="G1810" s="55"/>
      <c r="H1810" s="55"/>
      <c r="I1810" s="55"/>
      <c r="J1810" s="60">
        <f t="shared" si="118"/>
        <v>0</v>
      </c>
    </row>
    <row r="1811" spans="1:10" ht="255" x14ac:dyDescent="0.25">
      <c r="C1811" s="1" t="s">
        <v>1662</v>
      </c>
      <c r="D1811">
        <v>0</v>
      </c>
      <c r="E1811">
        <v>0</v>
      </c>
      <c r="F1811">
        <v>0</v>
      </c>
      <c r="G1811">
        <v>0</v>
      </c>
      <c r="H1811" s="37">
        <v>25700</v>
      </c>
      <c r="I1811" s="37">
        <f>H1811/'Building data'!$R$6</f>
        <v>1.846768514393297</v>
      </c>
      <c r="J1811" s="60">
        <f t="shared" si="118"/>
        <v>1.7524718718036139E-2</v>
      </c>
    </row>
    <row r="1812" spans="1:10" x14ac:dyDescent="0.25">
      <c r="C1812" s="1" t="s">
        <v>2029</v>
      </c>
      <c r="D1812">
        <v>18200</v>
      </c>
      <c r="E1812">
        <v>4.5999999999999996</v>
      </c>
      <c r="F1812">
        <v>2.4</v>
      </c>
      <c r="G1812">
        <v>4804.7</v>
      </c>
      <c r="H1812" s="37">
        <v>60800</v>
      </c>
      <c r="I1812" s="37">
        <f>H1812/'Building data'!$R$6</f>
        <v>4.3690087811327807</v>
      </c>
      <c r="J1812" s="60">
        <f t="shared" si="118"/>
        <v>4.1459256733719738E-2</v>
      </c>
    </row>
    <row r="1813" spans="1:10" ht="90" x14ac:dyDescent="0.25">
      <c r="C1813" s="1" t="s">
        <v>1664</v>
      </c>
      <c r="D1813">
        <v>14482</v>
      </c>
      <c r="E1813">
        <v>3.66</v>
      </c>
      <c r="F1813">
        <v>1.91</v>
      </c>
      <c r="G1813">
        <v>3823.25</v>
      </c>
      <c r="H1813" s="37">
        <v>10500</v>
      </c>
      <c r="I1813" s="37">
        <f>H1813/'Building data'!$R$6</f>
        <v>0.75451631911010186</v>
      </c>
      <c r="J1813" s="60">
        <f t="shared" si="118"/>
        <v>7.1599045346062056E-3</v>
      </c>
    </row>
    <row r="1814" spans="1:10" ht="120" x14ac:dyDescent="0.25">
      <c r="C1814" s="1" t="s">
        <v>1707</v>
      </c>
      <c r="D1814">
        <v>10286</v>
      </c>
      <c r="E1814">
        <v>2.6</v>
      </c>
      <c r="F1814">
        <v>1.36</v>
      </c>
      <c r="G1814">
        <v>2715.5</v>
      </c>
      <c r="H1814" s="37">
        <v>7000</v>
      </c>
      <c r="I1814" s="37">
        <f>H1814/'Building data'!$R$6</f>
        <v>0.50301087940673461</v>
      </c>
      <c r="J1814" s="60">
        <f t="shared" si="118"/>
        <v>4.7732696897374704E-3</v>
      </c>
    </row>
    <row r="1815" spans="1:10" x14ac:dyDescent="0.25">
      <c r="G1815" s="64" t="s">
        <v>1223</v>
      </c>
      <c r="H1815" s="65">
        <f>SUM(H1800:H1814)</f>
        <v>464200</v>
      </c>
      <c r="I1815" s="65">
        <f>H1815/'Building data'!$R$6</f>
        <v>33.356807174372314</v>
      </c>
      <c r="J1815" s="66"/>
    </row>
    <row r="1818" spans="1:10" ht="18.75" customHeight="1" x14ac:dyDescent="0.25">
      <c r="A1818" s="49" t="s">
        <v>2080</v>
      </c>
      <c r="B1818" s="55" t="s">
        <v>6</v>
      </c>
      <c r="C1818" s="55"/>
      <c r="D1818" s="55"/>
      <c r="E1818" s="55"/>
      <c r="F1818" s="55"/>
      <c r="G1818" s="55"/>
      <c r="H1818" s="55"/>
      <c r="I1818" s="49"/>
      <c r="J1818" s="56"/>
    </row>
    <row r="1819" spans="1:10" ht="75" x14ac:dyDescent="0.25">
      <c r="A1819" s="57"/>
      <c r="B1819" s="57"/>
      <c r="C1819" s="58" t="s">
        <v>2017</v>
      </c>
      <c r="D1819" s="57">
        <v>26618</v>
      </c>
      <c r="E1819" s="57">
        <v>1.93</v>
      </c>
      <c r="F1819" s="57">
        <v>1.1100000000000001</v>
      </c>
      <c r="G1819" s="57">
        <v>7027.28</v>
      </c>
      <c r="H1819" s="59">
        <v>42750</v>
      </c>
      <c r="I1819" s="37">
        <f>H1819/'Building data'!$R$6</f>
        <v>3.0719592992339861</v>
      </c>
      <c r="J1819" s="60">
        <f t="shared" ref="J1819:J1832" si="119">H1819/$H$14</f>
        <v>2.9151039890896693E-2</v>
      </c>
    </row>
    <row r="1820" spans="1:10" ht="105" x14ac:dyDescent="0.25">
      <c r="C1820" s="1" t="s">
        <v>2018</v>
      </c>
      <c r="D1820">
        <v>100123</v>
      </c>
      <c r="E1820">
        <v>7.25</v>
      </c>
      <c r="F1820">
        <v>4.16</v>
      </c>
      <c r="G1820">
        <v>26432.57</v>
      </c>
      <c r="H1820" s="37">
        <v>182000</v>
      </c>
      <c r="I1820" s="37">
        <f>H1820/'Building data'!$R$6</f>
        <v>13.078282864575099</v>
      </c>
      <c r="J1820" s="60">
        <f t="shared" si="119"/>
        <v>0.12410501193317422</v>
      </c>
    </row>
    <row r="1821" spans="1:10" ht="90" x14ac:dyDescent="0.25">
      <c r="C1821" s="1" t="s">
        <v>2081</v>
      </c>
      <c r="D1821">
        <v>25132</v>
      </c>
      <c r="E1821">
        <v>1.82</v>
      </c>
      <c r="F1821">
        <v>1.04</v>
      </c>
      <c r="G1821">
        <v>6634.9</v>
      </c>
      <c r="H1821" s="37">
        <v>33900</v>
      </c>
      <c r="I1821" s="37">
        <f>H1821/'Building data'!$R$6</f>
        <v>2.4360098302697573</v>
      </c>
      <c r="J1821" s="60">
        <f t="shared" si="119"/>
        <v>2.3116263211728605E-2</v>
      </c>
    </row>
    <row r="1822" spans="1:10" ht="135" x14ac:dyDescent="0.25">
      <c r="C1822" s="1" t="s">
        <v>1655</v>
      </c>
      <c r="D1822">
        <v>47292</v>
      </c>
      <c r="E1822">
        <v>3.42</v>
      </c>
      <c r="F1822">
        <v>1.97</v>
      </c>
      <c r="G1822">
        <v>12485.02</v>
      </c>
      <c r="H1822" s="37">
        <v>107100</v>
      </c>
      <c r="I1822" s="37">
        <f>H1822/'Building data'!$R$6</f>
        <v>7.6960664549230389</v>
      </c>
      <c r="J1822" s="60">
        <f t="shared" si="119"/>
        <v>7.30310262529833E-2</v>
      </c>
    </row>
    <row r="1823" spans="1:10" ht="135" x14ac:dyDescent="0.25">
      <c r="C1823" s="1" t="s">
        <v>2010</v>
      </c>
      <c r="D1823">
        <v>4864</v>
      </c>
      <c r="E1823">
        <v>0.35</v>
      </c>
      <c r="F1823">
        <v>0.2</v>
      </c>
      <c r="G1823">
        <v>1284.17</v>
      </c>
      <c r="H1823" s="37">
        <v>7650</v>
      </c>
      <c r="I1823" s="37">
        <f>H1823/'Building data'!$R$6</f>
        <v>0.54971903249450282</v>
      </c>
      <c r="J1823" s="60">
        <f t="shared" si="119"/>
        <v>5.2165018752130922E-3</v>
      </c>
    </row>
    <row r="1824" spans="1:10" ht="210" x14ac:dyDescent="0.25">
      <c r="C1824" s="1" t="s">
        <v>2020</v>
      </c>
      <c r="D1824">
        <v>6756</v>
      </c>
      <c r="E1824">
        <v>0.49</v>
      </c>
      <c r="F1824">
        <v>0.28000000000000003</v>
      </c>
      <c r="G1824">
        <v>1783.57</v>
      </c>
      <c r="H1824" s="37">
        <v>53250</v>
      </c>
      <c r="I1824" s="37">
        <f>H1824/'Building data'!$R$6</f>
        <v>3.8264756183440878</v>
      </c>
      <c r="J1824" s="60">
        <f t="shared" si="119"/>
        <v>3.6310944425502902E-2</v>
      </c>
    </row>
    <row r="1825" spans="1:10" ht="405" x14ac:dyDescent="0.25">
      <c r="C1825" s="1" t="s">
        <v>2082</v>
      </c>
      <c r="D1825">
        <v>215650</v>
      </c>
      <c r="E1825">
        <v>15.61</v>
      </c>
      <c r="F1825">
        <v>8.9600000000000009</v>
      </c>
      <c r="G1825">
        <v>56931.68</v>
      </c>
      <c r="H1825" s="37">
        <v>398850</v>
      </c>
      <c r="I1825" s="37">
        <f>H1825/'Building data'!$R$6</f>
        <v>28.660841321625156</v>
      </c>
      <c r="J1825" s="60">
        <f t="shared" si="119"/>
        <v>0.27197408796454142</v>
      </c>
    </row>
    <row r="1826" spans="1:10" ht="195" x14ac:dyDescent="0.25">
      <c r="C1826" s="1" t="s">
        <v>2013</v>
      </c>
      <c r="D1826">
        <v>127012</v>
      </c>
      <c r="E1826">
        <v>9.19</v>
      </c>
      <c r="F1826">
        <v>5.28</v>
      </c>
      <c r="G1826">
        <v>33531.19</v>
      </c>
      <c r="H1826" s="37">
        <v>72300</v>
      </c>
      <c r="I1826" s="37">
        <f>H1826/'Building data'!$R$6</f>
        <v>5.1953837973009867</v>
      </c>
      <c r="J1826" s="60">
        <f t="shared" si="119"/>
        <v>4.9301056938288443E-2</v>
      </c>
    </row>
    <row r="1827" spans="1:10" ht="135" x14ac:dyDescent="0.25">
      <c r="C1827" s="1" t="s">
        <v>2014</v>
      </c>
      <c r="D1827">
        <v>10539</v>
      </c>
      <c r="E1827">
        <v>0.76</v>
      </c>
      <c r="F1827">
        <v>0.44</v>
      </c>
      <c r="G1827">
        <v>2782.38</v>
      </c>
      <c r="H1827" s="37">
        <v>10200</v>
      </c>
      <c r="I1827" s="37">
        <f>H1827/'Building data'!$R$6</f>
        <v>0.73295870999267032</v>
      </c>
      <c r="J1827" s="60">
        <f t="shared" si="119"/>
        <v>6.9553358336174563E-3</v>
      </c>
    </row>
    <row r="1828" spans="1:10" ht="210" x14ac:dyDescent="0.25">
      <c r="A1828" s="61"/>
      <c r="B1828" s="61"/>
      <c r="C1828" s="62" t="s">
        <v>2015</v>
      </c>
      <c r="D1828" s="61">
        <v>90916</v>
      </c>
      <c r="E1828" s="61">
        <v>6.58</v>
      </c>
      <c r="F1828" s="61">
        <v>3.78</v>
      </c>
      <c r="G1828" s="61">
        <v>24001.78</v>
      </c>
      <c r="H1828" s="63">
        <v>186300</v>
      </c>
      <c r="I1828" s="63">
        <f>H1828/'Building data'!$R$6</f>
        <v>13.38727526192495</v>
      </c>
      <c r="J1828" s="60">
        <f t="shared" si="119"/>
        <v>0.12703716331401296</v>
      </c>
    </row>
    <row r="1829" spans="1:10" ht="18.75" customHeight="1" x14ac:dyDescent="0.25">
      <c r="A1829" s="55" t="s">
        <v>2080</v>
      </c>
      <c r="B1829" s="55" t="s">
        <v>1220</v>
      </c>
      <c r="C1829" s="55"/>
      <c r="D1829" s="55"/>
      <c r="E1829" s="55"/>
      <c r="F1829" s="55"/>
      <c r="G1829" s="55"/>
      <c r="H1829" s="55"/>
      <c r="I1829" s="55"/>
      <c r="J1829" s="60">
        <f t="shared" si="119"/>
        <v>0</v>
      </c>
    </row>
    <row r="1830" spans="1:10" ht="30" x14ac:dyDescent="0.25">
      <c r="C1830" s="1" t="s">
        <v>2083</v>
      </c>
      <c r="D1830">
        <v>0</v>
      </c>
      <c r="E1830">
        <v>0</v>
      </c>
      <c r="F1830">
        <v>0</v>
      </c>
      <c r="G1830">
        <v>0</v>
      </c>
      <c r="H1830" s="37">
        <v>103200</v>
      </c>
      <c r="I1830" s="37">
        <f>H1830/'Building data'!$R$6</f>
        <v>7.41581753639643</v>
      </c>
      <c r="J1830" s="60">
        <f t="shared" si="119"/>
        <v>7.0371633140129564E-2</v>
      </c>
    </row>
    <row r="1831" spans="1:10" x14ac:dyDescent="0.25">
      <c r="C1831" s="1" t="s">
        <v>2029</v>
      </c>
      <c r="D1831">
        <v>68950</v>
      </c>
      <c r="E1831">
        <v>5.01</v>
      </c>
      <c r="F1831">
        <v>2.87</v>
      </c>
      <c r="G1831">
        <v>18202.759999999998</v>
      </c>
      <c r="H1831" s="37">
        <v>192000</v>
      </c>
      <c r="I1831" s="37">
        <f>H1831/'Building data'!$R$6</f>
        <v>13.796869835156148</v>
      </c>
      <c r="J1831" s="60">
        <f t="shared" si="119"/>
        <v>0.13092396863279918</v>
      </c>
    </row>
    <row r="1832" spans="1:10" ht="90" x14ac:dyDescent="0.25">
      <c r="C1832" s="1" t="s">
        <v>1664</v>
      </c>
      <c r="D1832">
        <v>43146</v>
      </c>
      <c r="E1832">
        <v>3.12</v>
      </c>
      <c r="F1832">
        <v>1.79</v>
      </c>
      <c r="G1832">
        <v>11390.54</v>
      </c>
      <c r="H1832" s="37">
        <v>39750</v>
      </c>
      <c r="I1832" s="37">
        <f>H1832/'Building data'!$R$6</f>
        <v>2.8563832080596714</v>
      </c>
      <c r="J1832" s="60">
        <f t="shared" si="119"/>
        <v>2.7105352881009206E-2</v>
      </c>
    </row>
    <row r="1833" spans="1:10" x14ac:dyDescent="0.25">
      <c r="G1833" s="64" t="s">
        <v>1223</v>
      </c>
      <c r="H1833" s="65">
        <f>SUM(H1819:H1832)</f>
        <v>1429250</v>
      </c>
      <c r="I1833" s="65">
        <f>H1833/'Building data'!$R$6</f>
        <v>102.70404277029648</v>
      </c>
      <c r="J1833" s="66"/>
    </row>
    <row r="1836" spans="1:10" ht="18.75" customHeight="1" x14ac:dyDescent="0.25">
      <c r="A1836" s="49" t="s">
        <v>2084</v>
      </c>
      <c r="B1836" s="55" t="s">
        <v>6</v>
      </c>
      <c r="C1836" s="55"/>
      <c r="D1836" s="55"/>
      <c r="E1836" s="55"/>
      <c r="F1836" s="55"/>
      <c r="G1836" s="55"/>
      <c r="H1836" s="55"/>
      <c r="I1836" s="49"/>
      <c r="J1836" s="56"/>
    </row>
    <row r="1837" spans="1:10" ht="105" x14ac:dyDescent="0.25">
      <c r="A1837" s="57"/>
      <c r="B1837" s="57"/>
      <c r="C1837" s="58" t="s">
        <v>2018</v>
      </c>
      <c r="D1837" s="57">
        <v>41279</v>
      </c>
      <c r="E1837" s="57">
        <v>10.07</v>
      </c>
      <c r="F1837" s="57">
        <v>4.84</v>
      </c>
      <c r="G1837" s="57">
        <v>10897.58</v>
      </c>
      <c r="H1837" s="59">
        <v>69000</v>
      </c>
      <c r="I1837" s="37">
        <f>H1837/'Building data'!$R$6</f>
        <v>4.9582500970092411</v>
      </c>
      <c r="J1837" s="60">
        <f t="shared" ref="J1837:J1848" si="120">H1837/$H$14</f>
        <v>4.7050801227412203E-2</v>
      </c>
    </row>
    <row r="1838" spans="1:10" ht="135" x14ac:dyDescent="0.25">
      <c r="C1838" s="1" t="s">
        <v>1655</v>
      </c>
      <c r="D1838">
        <v>22871</v>
      </c>
      <c r="E1838">
        <v>5.58</v>
      </c>
      <c r="F1838">
        <v>2.68</v>
      </c>
      <c r="G1838">
        <v>6037.99</v>
      </c>
      <c r="H1838" s="37">
        <v>43900</v>
      </c>
      <c r="I1838" s="37">
        <f>H1838/'Building data'!$R$6</f>
        <v>3.1545968008508067</v>
      </c>
      <c r="J1838" s="60">
        <f t="shared" si="120"/>
        <v>2.9935219911353565E-2</v>
      </c>
    </row>
    <row r="1839" spans="1:10" ht="240" x14ac:dyDescent="0.25">
      <c r="C1839" s="1" t="s">
        <v>2049</v>
      </c>
      <c r="D1839">
        <v>4148</v>
      </c>
      <c r="E1839">
        <v>1.01</v>
      </c>
      <c r="F1839">
        <v>0.49</v>
      </c>
      <c r="G1839">
        <v>1094.97</v>
      </c>
      <c r="H1839" s="37">
        <v>28200</v>
      </c>
      <c r="I1839" s="37">
        <f>H1839/'Building data'!$R$6</f>
        <v>2.0264152570385594</v>
      </c>
      <c r="J1839" s="60">
        <f t="shared" si="120"/>
        <v>1.9229457892942378E-2</v>
      </c>
    </row>
    <row r="1840" spans="1:10" ht="105" x14ac:dyDescent="0.25">
      <c r="C1840" s="1" t="s">
        <v>1918</v>
      </c>
      <c r="D1840">
        <v>18921</v>
      </c>
      <c r="E1840">
        <v>4.62</v>
      </c>
      <c r="F1840">
        <v>2.2200000000000002</v>
      </c>
      <c r="G1840">
        <v>4995.16</v>
      </c>
      <c r="H1840" s="37">
        <v>25600</v>
      </c>
      <c r="I1840" s="37">
        <f>H1840/'Building data'!$R$6</f>
        <v>1.8395826446874863</v>
      </c>
      <c r="J1840" s="60">
        <f t="shared" si="120"/>
        <v>1.7456529151039891E-2</v>
      </c>
    </row>
    <row r="1841" spans="1:10" ht="345" x14ac:dyDescent="0.25">
      <c r="C1841" s="1" t="s">
        <v>2072</v>
      </c>
      <c r="D1841">
        <v>116607</v>
      </c>
      <c r="E1841">
        <v>28.45</v>
      </c>
      <c r="F1841">
        <v>13.68</v>
      </c>
      <c r="G1841">
        <v>30784.36</v>
      </c>
      <c r="H1841" s="37">
        <v>195700</v>
      </c>
      <c r="I1841" s="37">
        <f>H1841/'Building data'!$R$6</f>
        <v>14.062747014271137</v>
      </c>
      <c r="J1841" s="60">
        <f t="shared" si="120"/>
        <v>0.13344698261166041</v>
      </c>
    </row>
    <row r="1842" spans="1:10" ht="210" x14ac:dyDescent="0.25">
      <c r="C1842" s="1" t="s">
        <v>2085</v>
      </c>
      <c r="D1842">
        <v>10428</v>
      </c>
      <c r="E1842">
        <v>2.54</v>
      </c>
      <c r="F1842">
        <v>1.22</v>
      </c>
      <c r="G1842">
        <v>2753.07</v>
      </c>
      <c r="H1842" s="37">
        <v>18600</v>
      </c>
      <c r="I1842" s="37">
        <f>H1842/'Building data'!$R$6</f>
        <v>1.3365717652807518</v>
      </c>
      <c r="J1842" s="60">
        <f t="shared" si="120"/>
        <v>1.268325946130242E-2</v>
      </c>
    </row>
    <row r="1843" spans="1:10" ht="150" x14ac:dyDescent="0.25">
      <c r="A1843" s="61"/>
      <c r="B1843" s="61"/>
      <c r="C1843" s="62" t="s">
        <v>2074</v>
      </c>
      <c r="D1843" s="61">
        <v>59844</v>
      </c>
      <c r="E1843" s="61">
        <v>14.6</v>
      </c>
      <c r="F1843" s="61">
        <v>7.02</v>
      </c>
      <c r="G1843" s="61">
        <v>15798.89</v>
      </c>
      <c r="H1843" s="63">
        <v>62500</v>
      </c>
      <c r="I1843" s="63">
        <f>H1843/'Building data'!$R$6</f>
        <v>4.4911685661315586</v>
      </c>
      <c r="J1843" s="60">
        <f t="shared" si="120"/>
        <v>4.2618479372655983E-2</v>
      </c>
    </row>
    <row r="1844" spans="1:10" ht="18.75" customHeight="1" x14ac:dyDescent="0.25">
      <c r="A1844" s="55" t="s">
        <v>2084</v>
      </c>
      <c r="B1844" s="55" t="s">
        <v>1220</v>
      </c>
      <c r="C1844" s="55"/>
      <c r="D1844" s="55"/>
      <c r="E1844" s="55"/>
      <c r="F1844" s="55"/>
      <c r="G1844" s="55"/>
      <c r="H1844" s="55"/>
      <c r="I1844" s="55"/>
      <c r="J1844" s="60">
        <f t="shared" si="120"/>
        <v>0</v>
      </c>
    </row>
    <row r="1845" spans="1:10" ht="30" x14ac:dyDescent="0.25">
      <c r="C1845" s="1" t="s">
        <v>2083</v>
      </c>
      <c r="D1845">
        <v>0</v>
      </c>
      <c r="E1845">
        <v>0</v>
      </c>
      <c r="F1845">
        <v>0</v>
      </c>
      <c r="G1845">
        <v>0</v>
      </c>
      <c r="H1845" s="37">
        <v>26700</v>
      </c>
      <c r="I1845" s="37">
        <f>H1845/'Building data'!$R$6</f>
        <v>1.9186272114514018</v>
      </c>
      <c r="J1845" s="60">
        <f t="shared" si="120"/>
        <v>1.8206614387998636E-2</v>
      </c>
    </row>
    <row r="1846" spans="1:10" x14ac:dyDescent="0.25">
      <c r="C1846" s="1" t="s">
        <v>2029</v>
      </c>
      <c r="D1846">
        <v>20853</v>
      </c>
      <c r="E1846">
        <v>5.09</v>
      </c>
      <c r="F1846">
        <v>2.4500000000000002</v>
      </c>
      <c r="G1846">
        <v>5505.09</v>
      </c>
      <c r="H1846" s="37">
        <v>66000</v>
      </c>
      <c r="I1846" s="37">
        <f>H1846/'Building data'!$R$6</f>
        <v>4.7426740058349264</v>
      </c>
      <c r="J1846" s="60">
        <f t="shared" si="120"/>
        <v>4.5005114217524719E-2</v>
      </c>
    </row>
    <row r="1847" spans="1:10" ht="90" x14ac:dyDescent="0.25">
      <c r="C1847" s="1" t="s">
        <v>1664</v>
      </c>
      <c r="D1847">
        <v>11138</v>
      </c>
      <c r="E1847">
        <v>2.72</v>
      </c>
      <c r="F1847">
        <v>1.31</v>
      </c>
      <c r="G1847">
        <v>2940.43</v>
      </c>
      <c r="H1847" s="37">
        <v>14800</v>
      </c>
      <c r="I1847" s="37">
        <f>H1847/'Building data'!$R$6</f>
        <v>1.063508716459953</v>
      </c>
      <c r="J1847" s="60">
        <f t="shared" si="120"/>
        <v>1.0092055915444938E-2</v>
      </c>
    </row>
    <row r="1848" spans="1:10" ht="120" x14ac:dyDescent="0.25">
      <c r="C1848" s="1" t="s">
        <v>1707</v>
      </c>
      <c r="D1848">
        <v>8347</v>
      </c>
      <c r="E1848">
        <v>2.04</v>
      </c>
      <c r="F1848">
        <v>0.98</v>
      </c>
      <c r="G1848">
        <v>2203.61</v>
      </c>
      <c r="H1848" s="37">
        <v>7000</v>
      </c>
      <c r="I1848" s="37">
        <f>H1848/'Building data'!$R$6</f>
        <v>0.50301087940673461</v>
      </c>
      <c r="J1848" s="60">
        <f t="shared" si="120"/>
        <v>4.7732696897374704E-3</v>
      </c>
    </row>
    <row r="1849" spans="1:10" x14ac:dyDescent="0.25">
      <c r="G1849" s="64" t="s">
        <v>1223</v>
      </c>
      <c r="H1849" s="65">
        <f>SUM(H1837:H1848)</f>
        <v>558000</v>
      </c>
      <c r="I1849" s="65">
        <f>H1849/'Building data'!$R$6</f>
        <v>40.097152958422555</v>
      </c>
      <c r="J1849" s="66"/>
    </row>
    <row r="1852" spans="1:10" ht="18.75" customHeight="1" x14ac:dyDescent="0.25">
      <c r="A1852" s="49" t="s">
        <v>2086</v>
      </c>
      <c r="B1852" s="55" t="s">
        <v>6</v>
      </c>
      <c r="C1852" s="55"/>
      <c r="D1852" s="55"/>
      <c r="E1852" s="55"/>
      <c r="F1852" s="55"/>
      <c r="G1852" s="55"/>
      <c r="H1852" s="55"/>
      <c r="I1852" s="49"/>
      <c r="J1852" s="56"/>
    </row>
    <row r="1853" spans="1:10" ht="60" x14ac:dyDescent="0.25">
      <c r="A1853" s="57"/>
      <c r="B1853" s="57"/>
      <c r="C1853" s="58" t="s">
        <v>2002</v>
      </c>
      <c r="D1853" s="57">
        <v>2711</v>
      </c>
      <c r="E1853" s="57">
        <v>0.95</v>
      </c>
      <c r="F1853" s="57">
        <v>0.56000000000000005</v>
      </c>
      <c r="G1853" s="57">
        <v>715.58</v>
      </c>
      <c r="H1853" s="59">
        <v>7400</v>
      </c>
      <c r="I1853" s="37">
        <f>H1853/'Building data'!$R$6</f>
        <v>0.53175435822997652</v>
      </c>
      <c r="J1853" s="60">
        <f t="shared" ref="J1853:J1867" si="121">H1853/$H$14</f>
        <v>5.0460279577224688E-3</v>
      </c>
    </row>
    <row r="1854" spans="1:10" ht="105" x14ac:dyDescent="0.25">
      <c r="C1854" s="1" t="s">
        <v>2018</v>
      </c>
      <c r="D1854">
        <v>13579</v>
      </c>
      <c r="E1854">
        <v>4.7699999999999996</v>
      </c>
      <c r="F1854">
        <v>2.81</v>
      </c>
      <c r="G1854">
        <v>3584.93</v>
      </c>
      <c r="H1854" s="37">
        <v>22000</v>
      </c>
      <c r="I1854" s="37">
        <f>H1854/'Building data'!$R$6</f>
        <v>1.5808913352783087</v>
      </c>
      <c r="J1854" s="60">
        <f t="shared" si="121"/>
        <v>1.5001704739174906E-2</v>
      </c>
    </row>
    <row r="1855" spans="1:10" ht="135" x14ac:dyDescent="0.25">
      <c r="C1855" s="1" t="s">
        <v>1655</v>
      </c>
      <c r="D1855">
        <v>7653</v>
      </c>
      <c r="E1855">
        <v>2.69</v>
      </c>
      <c r="F1855">
        <v>1.58</v>
      </c>
      <c r="G1855">
        <v>2020.47</v>
      </c>
      <c r="H1855" s="37">
        <v>16000</v>
      </c>
      <c r="I1855" s="37">
        <f>H1855/'Building data'!$R$6</f>
        <v>1.149739152929679</v>
      </c>
      <c r="J1855" s="60">
        <f t="shared" si="121"/>
        <v>1.0910330719399931E-2</v>
      </c>
    </row>
    <row r="1856" spans="1:10" ht="240" x14ac:dyDescent="0.25">
      <c r="C1856" s="1" t="s">
        <v>2049</v>
      </c>
      <c r="D1856">
        <v>1780</v>
      </c>
      <c r="E1856">
        <v>0.63</v>
      </c>
      <c r="F1856">
        <v>0.37</v>
      </c>
      <c r="G1856">
        <v>470.04</v>
      </c>
      <c r="H1856" s="37">
        <v>12900</v>
      </c>
      <c r="I1856" s="37">
        <f>H1856/'Building data'!$R$6</f>
        <v>0.92697719204955376</v>
      </c>
      <c r="J1856" s="60">
        <f t="shared" si="121"/>
        <v>8.7964541425161955E-3</v>
      </c>
    </row>
    <row r="1857" spans="1:10" ht="150" x14ac:dyDescent="0.25">
      <c r="C1857" s="1" t="s">
        <v>2050</v>
      </c>
      <c r="D1857">
        <v>57373</v>
      </c>
      <c r="E1857">
        <v>20.149999999999999</v>
      </c>
      <c r="F1857">
        <v>11.86</v>
      </c>
      <c r="G1857">
        <v>15146.5</v>
      </c>
      <c r="H1857" s="37">
        <v>80700</v>
      </c>
      <c r="I1857" s="37">
        <f>H1857/'Building data'!$R$6</f>
        <v>5.7989968525890685</v>
      </c>
      <c r="J1857" s="60">
        <f t="shared" si="121"/>
        <v>5.5028980565973405E-2</v>
      </c>
    </row>
    <row r="1858" spans="1:10" ht="120" x14ac:dyDescent="0.25">
      <c r="C1858" s="1" t="s">
        <v>2051</v>
      </c>
      <c r="D1858">
        <v>11639</v>
      </c>
      <c r="E1858">
        <v>4.09</v>
      </c>
      <c r="F1858">
        <v>2.41</v>
      </c>
      <c r="G1858">
        <v>3072.8</v>
      </c>
      <c r="H1858" s="37">
        <v>19600</v>
      </c>
      <c r="I1858" s="37">
        <f>H1858/'Building data'!$R$6</f>
        <v>1.4084304623388568</v>
      </c>
      <c r="J1858" s="60">
        <f t="shared" si="121"/>
        <v>1.3365155131264916E-2</v>
      </c>
    </row>
    <row r="1859" spans="1:10" ht="300" x14ac:dyDescent="0.25">
      <c r="C1859" s="1" t="s">
        <v>2087</v>
      </c>
      <c r="D1859">
        <v>44485</v>
      </c>
      <c r="E1859">
        <v>15.63</v>
      </c>
      <c r="F1859">
        <v>9.19</v>
      </c>
      <c r="G1859">
        <v>11743.97</v>
      </c>
      <c r="H1859" s="37">
        <v>79000</v>
      </c>
      <c r="I1859" s="37">
        <f>H1859/'Building data'!$R$6</f>
        <v>5.6768370675902897</v>
      </c>
      <c r="J1859" s="60">
        <f t="shared" si="121"/>
        <v>5.3869757927037167E-2</v>
      </c>
    </row>
    <row r="1860" spans="1:10" ht="195" x14ac:dyDescent="0.25">
      <c r="C1860" s="1" t="s">
        <v>2088</v>
      </c>
      <c r="D1860">
        <v>1541</v>
      </c>
      <c r="E1860">
        <v>0.54</v>
      </c>
      <c r="F1860">
        <v>0.32</v>
      </c>
      <c r="G1860">
        <v>406.9</v>
      </c>
      <c r="H1860" s="37">
        <v>3300</v>
      </c>
      <c r="I1860" s="37">
        <f>H1860/'Building data'!$R$6</f>
        <v>0.2371337002917463</v>
      </c>
      <c r="J1860" s="60">
        <f t="shared" si="121"/>
        <v>2.250255710876236E-3</v>
      </c>
    </row>
    <row r="1861" spans="1:10" ht="150" x14ac:dyDescent="0.25">
      <c r="C1861" s="1" t="s">
        <v>2054</v>
      </c>
      <c r="D1861">
        <v>15998</v>
      </c>
      <c r="E1861">
        <v>5.62</v>
      </c>
      <c r="F1861">
        <v>3.31</v>
      </c>
      <c r="G1861">
        <v>4223.34</v>
      </c>
      <c r="H1861" s="37">
        <v>9900</v>
      </c>
      <c r="I1861" s="37">
        <f>H1861/'Building data'!$R$6</f>
        <v>0.71140110087523889</v>
      </c>
      <c r="J1861" s="60">
        <f t="shared" si="121"/>
        <v>6.7507671326287079E-3</v>
      </c>
    </row>
    <row r="1862" spans="1:10" ht="105" x14ac:dyDescent="0.25">
      <c r="A1862" s="61"/>
      <c r="B1862" s="61"/>
      <c r="C1862" s="62" t="s">
        <v>2055</v>
      </c>
      <c r="D1862" s="61">
        <v>2073</v>
      </c>
      <c r="E1862" s="61">
        <v>0.73</v>
      </c>
      <c r="F1862" s="61">
        <v>0.43</v>
      </c>
      <c r="G1862" s="61">
        <v>547.21</v>
      </c>
      <c r="H1862" s="63">
        <v>2300</v>
      </c>
      <c r="I1862" s="63">
        <f>H1862/'Building data'!$R$6</f>
        <v>0.16527500323364136</v>
      </c>
      <c r="J1862" s="60">
        <f t="shared" si="121"/>
        <v>1.5683600409137403E-3</v>
      </c>
    </row>
    <row r="1863" spans="1:10" ht="18.75" customHeight="1" x14ac:dyDescent="0.25">
      <c r="A1863" s="55" t="s">
        <v>2086</v>
      </c>
      <c r="B1863" s="55" t="s">
        <v>1220</v>
      </c>
      <c r="C1863" s="55"/>
      <c r="D1863" s="55"/>
      <c r="E1863" s="55"/>
      <c r="F1863" s="55"/>
      <c r="G1863" s="55"/>
      <c r="H1863" s="55"/>
      <c r="I1863" s="55"/>
      <c r="J1863" s="60">
        <f t="shared" si="121"/>
        <v>0</v>
      </c>
    </row>
    <row r="1864" spans="1:10" ht="30" x14ac:dyDescent="0.25">
      <c r="C1864" s="1" t="s">
        <v>2083</v>
      </c>
      <c r="D1864">
        <v>0</v>
      </c>
      <c r="E1864">
        <v>0</v>
      </c>
      <c r="F1864">
        <v>0</v>
      </c>
      <c r="G1864">
        <v>0</v>
      </c>
      <c r="H1864" s="37">
        <v>17700</v>
      </c>
      <c r="I1864" s="37">
        <f>H1864/'Building data'!$R$6</f>
        <v>1.2718989379284573</v>
      </c>
      <c r="J1864" s="60">
        <f t="shared" si="121"/>
        <v>1.2069553358336175E-2</v>
      </c>
    </row>
    <row r="1865" spans="1:10" x14ac:dyDescent="0.25">
      <c r="C1865" s="1" t="s">
        <v>2029</v>
      </c>
      <c r="D1865">
        <v>12127</v>
      </c>
      <c r="E1865">
        <v>4.26</v>
      </c>
      <c r="F1865">
        <v>2.5099999999999998</v>
      </c>
      <c r="G1865">
        <v>3201.65</v>
      </c>
      <c r="H1865" s="37">
        <v>34700</v>
      </c>
      <c r="I1865" s="37">
        <f>H1865/'Building data'!$R$6</f>
        <v>2.4934967879162415</v>
      </c>
      <c r="J1865" s="60">
        <f t="shared" si="121"/>
        <v>2.3661779747698602E-2</v>
      </c>
    </row>
    <row r="1866" spans="1:10" ht="90" x14ac:dyDescent="0.25">
      <c r="C1866" s="1" t="s">
        <v>1664</v>
      </c>
      <c r="D1866">
        <v>8116</v>
      </c>
      <c r="E1866">
        <v>2.85</v>
      </c>
      <c r="F1866">
        <v>1.68</v>
      </c>
      <c r="G1866">
        <v>2142.62</v>
      </c>
      <c r="H1866" s="37">
        <v>7000</v>
      </c>
      <c r="I1866" s="37">
        <f>H1866/'Building data'!$R$6</f>
        <v>0.50301087940673461</v>
      </c>
      <c r="J1866" s="60">
        <f t="shared" si="121"/>
        <v>4.7732696897374704E-3</v>
      </c>
    </row>
    <row r="1867" spans="1:10" ht="120" x14ac:dyDescent="0.25">
      <c r="C1867" s="1" t="s">
        <v>1707</v>
      </c>
      <c r="D1867">
        <v>2625</v>
      </c>
      <c r="E1867">
        <v>0.92</v>
      </c>
      <c r="F1867">
        <v>0.54</v>
      </c>
      <c r="G1867">
        <v>693</v>
      </c>
      <c r="H1867" s="37">
        <v>2200</v>
      </c>
      <c r="I1867" s="37">
        <f>H1867/'Building data'!$R$6</f>
        <v>0.15808913352783086</v>
      </c>
      <c r="J1867" s="60">
        <f t="shared" si="121"/>
        <v>1.5001704739174906E-3</v>
      </c>
    </row>
    <row r="1868" spans="1:10" x14ac:dyDescent="0.25">
      <c r="G1868" s="64" t="s">
        <v>1223</v>
      </c>
      <c r="H1868" s="65">
        <f>SUM(H1853:H1867)</f>
        <v>314700</v>
      </c>
      <c r="I1868" s="65">
        <f>H1868/'Building data'!$R$6</f>
        <v>22.613931964185625</v>
      </c>
      <c r="J1868" s="66"/>
    </row>
    <row r="1871" spans="1:10" ht="18.75" customHeight="1" x14ac:dyDescent="0.25">
      <c r="A1871" s="49" t="s">
        <v>2089</v>
      </c>
      <c r="B1871" s="55" t="s">
        <v>6</v>
      </c>
      <c r="C1871" s="55"/>
      <c r="D1871" s="55"/>
      <c r="E1871" s="55"/>
      <c r="F1871" s="55"/>
      <c r="G1871" s="55"/>
      <c r="H1871" s="55"/>
      <c r="I1871" s="49"/>
      <c r="J1871" s="56"/>
    </row>
    <row r="1872" spans="1:10" ht="375" x14ac:dyDescent="0.25">
      <c r="A1872" s="57"/>
      <c r="B1872" s="57"/>
      <c r="C1872" s="58" t="s">
        <v>2062</v>
      </c>
      <c r="D1872" s="57">
        <v>12665</v>
      </c>
      <c r="E1872" s="57">
        <v>1.46</v>
      </c>
      <c r="F1872" s="57">
        <v>1.05</v>
      </c>
      <c r="G1872" s="57">
        <v>3343.61</v>
      </c>
      <c r="H1872" s="59">
        <v>20000</v>
      </c>
      <c r="I1872" s="37">
        <f>H1872/'Building data'!$R$6</f>
        <v>1.4371739411620987</v>
      </c>
      <c r="J1872" s="60">
        <f t="shared" ref="J1872:J1887" si="122">H1872/$H$14</f>
        <v>1.3637913399249914E-2</v>
      </c>
    </row>
    <row r="1873" spans="1:10" ht="105" x14ac:dyDescent="0.25">
      <c r="C1873" s="1" t="s">
        <v>2018</v>
      </c>
      <c r="D1873">
        <v>37836</v>
      </c>
      <c r="E1873">
        <v>4.3600000000000003</v>
      </c>
      <c r="F1873">
        <v>3.14</v>
      </c>
      <c r="G1873">
        <v>9988.7800000000007</v>
      </c>
      <c r="H1873" s="37">
        <v>74400</v>
      </c>
      <c r="I1873" s="37">
        <f>H1873/'Building data'!$R$6</f>
        <v>5.3462870611230073</v>
      </c>
      <c r="J1873" s="60">
        <f t="shared" si="122"/>
        <v>5.0733037845209682E-2</v>
      </c>
    </row>
    <row r="1874" spans="1:10" ht="105" x14ac:dyDescent="0.25">
      <c r="C1874" s="1" t="s">
        <v>2090</v>
      </c>
      <c r="D1874">
        <v>38951</v>
      </c>
      <c r="E1874">
        <v>4.49</v>
      </c>
      <c r="F1874">
        <v>3.23</v>
      </c>
      <c r="G1874">
        <v>10283.19</v>
      </c>
      <c r="H1874" s="37">
        <v>103600</v>
      </c>
      <c r="I1874" s="37">
        <f>H1874/'Building data'!$R$6</f>
        <v>7.444561015219672</v>
      </c>
      <c r="J1874" s="60">
        <f t="shared" si="122"/>
        <v>7.0644391408114557E-2</v>
      </c>
    </row>
    <row r="1875" spans="1:10" ht="135" x14ac:dyDescent="0.25">
      <c r="C1875" s="1" t="s">
        <v>1655</v>
      </c>
      <c r="D1875">
        <v>24614</v>
      </c>
      <c r="E1875">
        <v>2.83</v>
      </c>
      <c r="F1875">
        <v>2.04</v>
      </c>
      <c r="G1875">
        <v>6497.96</v>
      </c>
      <c r="H1875" s="37">
        <v>50300</v>
      </c>
      <c r="I1875" s="37">
        <f>H1875/'Building data'!$R$6</f>
        <v>3.6144924620226786</v>
      </c>
      <c r="J1875" s="60">
        <f t="shared" si="122"/>
        <v>3.4299352199113536E-2</v>
      </c>
    </row>
    <row r="1876" spans="1:10" ht="240" x14ac:dyDescent="0.25">
      <c r="C1876" s="1" t="s">
        <v>2091</v>
      </c>
      <c r="D1876">
        <v>4222</v>
      </c>
      <c r="E1876">
        <v>0.49</v>
      </c>
      <c r="F1876">
        <v>0.35</v>
      </c>
      <c r="G1876">
        <v>1114.54</v>
      </c>
      <c r="H1876" s="37">
        <v>30300</v>
      </c>
      <c r="I1876" s="37">
        <f>H1876/'Building data'!$R$6</f>
        <v>2.1773185208605796</v>
      </c>
      <c r="J1876" s="60">
        <f t="shared" si="122"/>
        <v>2.0661438799863621E-2</v>
      </c>
    </row>
    <row r="1877" spans="1:10" ht="135" x14ac:dyDescent="0.25">
      <c r="C1877" s="1" t="s">
        <v>2092</v>
      </c>
      <c r="D1877">
        <v>37119</v>
      </c>
      <c r="E1877">
        <v>4.2699999999999996</v>
      </c>
      <c r="F1877">
        <v>3.08</v>
      </c>
      <c r="G1877">
        <v>9799.52</v>
      </c>
      <c r="H1877" s="37">
        <v>53000</v>
      </c>
      <c r="I1877" s="37">
        <f>H1877/'Building data'!$R$6</f>
        <v>3.8085109440795617</v>
      </c>
      <c r="J1877" s="60">
        <f t="shared" si="122"/>
        <v>3.6140470508012272E-2</v>
      </c>
    </row>
    <row r="1878" spans="1:10" ht="360" x14ac:dyDescent="0.25">
      <c r="C1878" s="1" t="s">
        <v>2033</v>
      </c>
      <c r="D1878">
        <v>153098</v>
      </c>
      <c r="E1878">
        <v>17.63</v>
      </c>
      <c r="F1878">
        <v>12.7</v>
      </c>
      <c r="G1878">
        <v>40417.760000000002</v>
      </c>
      <c r="H1878" s="37">
        <v>273900</v>
      </c>
      <c r="I1878" s="37">
        <f>H1878/'Building data'!$R$6</f>
        <v>19.682097124214941</v>
      </c>
      <c r="J1878" s="60">
        <f t="shared" si="122"/>
        <v>0.18677122400272758</v>
      </c>
    </row>
    <row r="1879" spans="1:10" ht="105" x14ac:dyDescent="0.25">
      <c r="C1879" s="1" t="s">
        <v>2046</v>
      </c>
      <c r="D1879">
        <v>48749</v>
      </c>
      <c r="E1879">
        <v>5.61</v>
      </c>
      <c r="F1879">
        <v>4.04</v>
      </c>
      <c r="G1879">
        <v>12869.76</v>
      </c>
      <c r="H1879" s="37">
        <v>95000</v>
      </c>
      <c r="I1879" s="37">
        <f>H1879/'Building data'!$R$6</f>
        <v>6.8265762205199696</v>
      </c>
      <c r="J1879" s="60">
        <f t="shared" si="122"/>
        <v>6.4780088646437098E-2</v>
      </c>
    </row>
    <row r="1880" spans="1:10" ht="135" x14ac:dyDescent="0.25">
      <c r="C1880" s="1" t="s">
        <v>2093</v>
      </c>
      <c r="D1880">
        <v>13063</v>
      </c>
      <c r="E1880">
        <v>1.5</v>
      </c>
      <c r="F1880">
        <v>1.08</v>
      </c>
      <c r="G1880">
        <v>3448.76</v>
      </c>
      <c r="H1880" s="37">
        <v>51500</v>
      </c>
      <c r="I1880" s="37">
        <f>H1880/'Building data'!$R$6</f>
        <v>3.7007228984924043</v>
      </c>
      <c r="J1880" s="60">
        <f t="shared" si="122"/>
        <v>3.511762700306853E-2</v>
      </c>
    </row>
    <row r="1881" spans="1:10" ht="165" x14ac:dyDescent="0.25">
      <c r="C1881" s="1" t="s">
        <v>2094</v>
      </c>
      <c r="D1881">
        <v>6532</v>
      </c>
      <c r="E1881">
        <v>0.75</v>
      </c>
      <c r="F1881">
        <v>0.54</v>
      </c>
      <c r="G1881">
        <v>1724.38</v>
      </c>
      <c r="H1881" s="37">
        <v>13400</v>
      </c>
      <c r="I1881" s="37">
        <f>H1881/'Building data'!$R$6</f>
        <v>0.96290654057860614</v>
      </c>
      <c r="J1881" s="60">
        <f t="shared" si="122"/>
        <v>9.1374019774974422E-3</v>
      </c>
    </row>
    <row r="1882" spans="1:10" ht="150" x14ac:dyDescent="0.25">
      <c r="C1882" s="1" t="s">
        <v>2068</v>
      </c>
      <c r="D1882">
        <v>47156</v>
      </c>
      <c r="E1882">
        <v>5.43</v>
      </c>
      <c r="F1882">
        <v>3.91</v>
      </c>
      <c r="G1882">
        <v>12449.18</v>
      </c>
      <c r="H1882" s="37">
        <v>31600</v>
      </c>
      <c r="I1882" s="37">
        <f>H1882/'Building data'!$R$6</f>
        <v>2.2707348270361161</v>
      </c>
      <c r="J1882" s="60">
        <f t="shared" si="122"/>
        <v>2.1547903170814866E-2</v>
      </c>
    </row>
    <row r="1883" spans="1:10" ht="135" x14ac:dyDescent="0.25">
      <c r="A1883" s="61"/>
      <c r="B1883" s="61"/>
      <c r="C1883" s="62" t="s">
        <v>2079</v>
      </c>
      <c r="D1883" s="61">
        <v>9638</v>
      </c>
      <c r="E1883" s="61">
        <v>1.1100000000000001</v>
      </c>
      <c r="F1883" s="61">
        <v>0.8</v>
      </c>
      <c r="G1883" s="61">
        <v>2544.5100000000002</v>
      </c>
      <c r="H1883" s="63">
        <v>10700</v>
      </c>
      <c r="I1883" s="63">
        <f>H1883/'Building data'!$R$6</f>
        <v>0.76888805852172282</v>
      </c>
      <c r="J1883" s="60">
        <f t="shared" si="122"/>
        <v>7.2962836685987048E-3</v>
      </c>
    </row>
    <row r="1884" spans="1:10" ht="18.75" customHeight="1" x14ac:dyDescent="0.25">
      <c r="A1884" s="55" t="s">
        <v>2089</v>
      </c>
      <c r="B1884" s="55" t="s">
        <v>1220</v>
      </c>
      <c r="C1884" s="55"/>
      <c r="D1884" s="55"/>
      <c r="E1884" s="55"/>
      <c r="F1884" s="55"/>
      <c r="G1884" s="55"/>
      <c r="H1884" s="55"/>
      <c r="I1884" s="55"/>
      <c r="J1884" s="60">
        <f t="shared" si="122"/>
        <v>0</v>
      </c>
    </row>
    <row r="1885" spans="1:10" ht="30" x14ac:dyDescent="0.25">
      <c r="C1885" s="1" t="s">
        <v>2083</v>
      </c>
      <c r="D1885">
        <v>0</v>
      </c>
      <c r="E1885">
        <v>0</v>
      </c>
      <c r="F1885">
        <v>0</v>
      </c>
      <c r="G1885">
        <v>0</v>
      </c>
      <c r="H1885" s="37">
        <v>56600</v>
      </c>
      <c r="I1885" s="37">
        <f>H1885/'Building data'!$R$6</f>
        <v>4.0672022534887393</v>
      </c>
      <c r="J1885" s="60">
        <f t="shared" si="122"/>
        <v>3.859529491987726E-2</v>
      </c>
    </row>
    <row r="1886" spans="1:10" x14ac:dyDescent="0.25">
      <c r="C1886" s="1" t="s">
        <v>2029</v>
      </c>
      <c r="D1886">
        <v>39276</v>
      </c>
      <c r="E1886">
        <v>4.53</v>
      </c>
      <c r="F1886">
        <v>3.26</v>
      </c>
      <c r="G1886">
        <v>10368.85</v>
      </c>
      <c r="H1886" s="37">
        <v>114700</v>
      </c>
      <c r="I1886" s="37">
        <f>H1886/'Building data'!$R$6</f>
        <v>8.2421925525646369</v>
      </c>
      <c r="J1886" s="60">
        <f t="shared" si="122"/>
        <v>7.8213433344698255E-2</v>
      </c>
    </row>
    <row r="1887" spans="1:10" ht="105" x14ac:dyDescent="0.25">
      <c r="C1887" s="1" t="s">
        <v>1732</v>
      </c>
      <c r="D1887">
        <v>24137</v>
      </c>
      <c r="E1887">
        <v>2.78</v>
      </c>
      <c r="F1887">
        <v>2</v>
      </c>
      <c r="G1887">
        <v>6372.17</v>
      </c>
      <c r="H1887" s="37">
        <v>17600</v>
      </c>
      <c r="I1887" s="37">
        <f>H1887/'Building data'!$R$6</f>
        <v>1.2647130682226468</v>
      </c>
      <c r="J1887" s="60">
        <f t="shared" si="122"/>
        <v>1.2001363791339925E-2</v>
      </c>
    </row>
    <row r="1888" spans="1:10" x14ac:dyDescent="0.25">
      <c r="G1888" s="64" t="s">
        <v>1223</v>
      </c>
      <c r="H1888" s="65">
        <f>SUM(H1872:H1887)</f>
        <v>996600</v>
      </c>
      <c r="I1888" s="65">
        <f>H1888/'Building data'!$R$6</f>
        <v>71.61437748810738</v>
      </c>
      <c r="J1888" s="66"/>
    </row>
    <row r="1891" spans="1:10" ht="18.75" customHeight="1" x14ac:dyDescent="0.25">
      <c r="A1891" s="49" t="s">
        <v>2095</v>
      </c>
      <c r="B1891" s="55" t="s">
        <v>6</v>
      </c>
      <c r="C1891" s="55"/>
      <c r="D1891" s="55"/>
      <c r="E1891" s="55"/>
      <c r="F1891" s="55"/>
      <c r="G1891" s="55"/>
      <c r="H1891" s="55"/>
      <c r="I1891" s="49"/>
      <c r="J1891" s="56"/>
    </row>
    <row r="1892" spans="1:10" ht="375" x14ac:dyDescent="0.25">
      <c r="A1892" s="57"/>
      <c r="B1892" s="57"/>
      <c r="C1892" s="58" t="s">
        <v>2062</v>
      </c>
      <c r="D1892" s="57">
        <v>6490</v>
      </c>
      <c r="E1892" s="57">
        <v>1.46</v>
      </c>
      <c r="F1892" s="57">
        <v>1.05</v>
      </c>
      <c r="G1892" s="57">
        <v>1713.38</v>
      </c>
      <c r="H1892" s="59">
        <v>10000</v>
      </c>
      <c r="I1892" s="37">
        <f>H1892/'Building data'!$R$6</f>
        <v>0.71858697058104937</v>
      </c>
      <c r="J1892" s="60">
        <f t="shared" ref="J1892:J1907" si="123">H1892/$H$14</f>
        <v>6.8189566996249571E-3</v>
      </c>
    </row>
    <row r="1893" spans="1:10" ht="105" x14ac:dyDescent="0.25">
      <c r="C1893" s="1" t="s">
        <v>2018</v>
      </c>
      <c r="D1893">
        <v>28204</v>
      </c>
      <c r="E1893">
        <v>6.48</v>
      </c>
      <c r="F1893">
        <v>4.3899999999999997</v>
      </c>
      <c r="G1893">
        <v>7445.8</v>
      </c>
      <c r="H1893" s="37">
        <v>51600</v>
      </c>
      <c r="I1893" s="37">
        <f>H1893/'Building data'!$R$6</f>
        <v>3.707908768198215</v>
      </c>
      <c r="J1893" s="60">
        <f t="shared" si="123"/>
        <v>3.5185816570064782E-2</v>
      </c>
    </row>
    <row r="1894" spans="1:10" ht="105" x14ac:dyDescent="0.25">
      <c r="C1894" s="1" t="s">
        <v>2090</v>
      </c>
      <c r="D1894">
        <v>9575</v>
      </c>
      <c r="E1894">
        <v>2.2000000000000002</v>
      </c>
      <c r="F1894">
        <v>1.49</v>
      </c>
      <c r="G1894">
        <v>2527.77</v>
      </c>
      <c r="H1894" s="37">
        <v>23900</v>
      </c>
      <c r="I1894" s="37">
        <f>H1894/'Building data'!$R$6</f>
        <v>1.717422859688708</v>
      </c>
      <c r="J1894" s="60">
        <f t="shared" si="123"/>
        <v>1.6297306512103649E-2</v>
      </c>
    </row>
    <row r="1895" spans="1:10" ht="135" x14ac:dyDescent="0.25">
      <c r="C1895" s="1" t="s">
        <v>1655</v>
      </c>
      <c r="D1895">
        <v>12259</v>
      </c>
      <c r="E1895">
        <v>2.82</v>
      </c>
      <c r="F1895">
        <v>1.91</v>
      </c>
      <c r="G1895">
        <v>3236.39</v>
      </c>
      <c r="H1895" s="37">
        <v>25100</v>
      </c>
      <c r="I1895" s="37">
        <f>H1895/'Building data'!$R$6</f>
        <v>1.8036532961584339</v>
      </c>
      <c r="J1895" s="60">
        <f t="shared" si="123"/>
        <v>1.7115581316058642E-2</v>
      </c>
    </row>
    <row r="1896" spans="1:10" ht="240" x14ac:dyDescent="0.25">
      <c r="C1896" s="1" t="s">
        <v>2049</v>
      </c>
      <c r="D1896">
        <v>2404</v>
      </c>
      <c r="E1896">
        <v>0.55000000000000004</v>
      </c>
      <c r="F1896">
        <v>0.37</v>
      </c>
      <c r="G1896">
        <v>634.59</v>
      </c>
      <c r="H1896" s="37">
        <v>17300</v>
      </c>
      <c r="I1896" s="37">
        <f>H1896/'Building data'!$R$6</f>
        <v>1.2431554591052154</v>
      </c>
      <c r="J1896" s="60">
        <f t="shared" si="123"/>
        <v>1.1796795090351177E-2</v>
      </c>
    </row>
    <row r="1897" spans="1:10" ht="135" x14ac:dyDescent="0.25">
      <c r="C1897" s="1" t="s">
        <v>2092</v>
      </c>
      <c r="D1897">
        <v>20472</v>
      </c>
      <c r="E1897">
        <v>4.71</v>
      </c>
      <c r="F1897">
        <v>3.19</v>
      </c>
      <c r="G1897">
        <v>5404.55</v>
      </c>
      <c r="H1897" s="37">
        <v>29000</v>
      </c>
      <c r="I1897" s="37">
        <f>H1897/'Building data'!$R$6</f>
        <v>2.0839022146850432</v>
      </c>
      <c r="J1897" s="60">
        <f t="shared" si="123"/>
        <v>1.9774974428912375E-2</v>
      </c>
    </row>
    <row r="1898" spans="1:10" ht="360" x14ac:dyDescent="0.25">
      <c r="C1898" s="1" t="s">
        <v>2033</v>
      </c>
      <c r="D1898">
        <v>82128</v>
      </c>
      <c r="E1898">
        <v>18.88</v>
      </c>
      <c r="F1898">
        <v>12.78</v>
      </c>
      <c r="G1898">
        <v>21681.67</v>
      </c>
      <c r="H1898" s="37">
        <v>143400</v>
      </c>
      <c r="I1898" s="37">
        <f>H1898/'Building data'!$R$6</f>
        <v>10.304537158132248</v>
      </c>
      <c r="J1898" s="60">
        <f t="shared" si="123"/>
        <v>9.7783839072621892E-2</v>
      </c>
    </row>
    <row r="1899" spans="1:10" ht="105" x14ac:dyDescent="0.25">
      <c r="C1899" s="1" t="s">
        <v>2046</v>
      </c>
      <c r="D1899">
        <v>35335</v>
      </c>
      <c r="E1899">
        <v>8.1199999999999992</v>
      </c>
      <c r="F1899">
        <v>5.5</v>
      </c>
      <c r="G1899">
        <v>9328.41</v>
      </c>
      <c r="H1899" s="37">
        <v>62800</v>
      </c>
      <c r="I1899" s="37">
        <f>H1899/'Building data'!$R$6</f>
        <v>4.5127261752489902</v>
      </c>
      <c r="J1899" s="60">
        <f t="shared" si="123"/>
        <v>4.2823048073644732E-2</v>
      </c>
    </row>
    <row r="1900" spans="1:10" ht="135" x14ac:dyDescent="0.25">
      <c r="C1900" s="1" t="s">
        <v>2096</v>
      </c>
      <c r="D1900">
        <v>6530</v>
      </c>
      <c r="E1900">
        <v>1.5</v>
      </c>
      <c r="F1900">
        <v>1.02</v>
      </c>
      <c r="G1900">
        <v>1723.96</v>
      </c>
      <c r="H1900" s="37">
        <v>25700</v>
      </c>
      <c r="I1900" s="37">
        <f>H1900/'Building data'!$R$6</f>
        <v>1.846768514393297</v>
      </c>
      <c r="J1900" s="60">
        <f t="shared" si="123"/>
        <v>1.7524718718036139E-2</v>
      </c>
    </row>
    <row r="1901" spans="1:10" ht="165" x14ac:dyDescent="0.25">
      <c r="C1901" s="1" t="s">
        <v>2094</v>
      </c>
      <c r="D1901">
        <v>3285</v>
      </c>
      <c r="E1901">
        <v>0.76</v>
      </c>
      <c r="F1901">
        <v>0.51</v>
      </c>
      <c r="G1901">
        <v>867.27</v>
      </c>
      <c r="H1901" s="37">
        <v>6800</v>
      </c>
      <c r="I1901" s="37">
        <f>H1901/'Building data'!$R$6</f>
        <v>0.4886391399951136</v>
      </c>
      <c r="J1901" s="60">
        <f t="shared" si="123"/>
        <v>4.6368905557449712E-3</v>
      </c>
    </row>
    <row r="1902" spans="1:10" ht="150" x14ac:dyDescent="0.25">
      <c r="C1902" s="1" t="s">
        <v>2068</v>
      </c>
      <c r="D1902">
        <v>24558</v>
      </c>
      <c r="E1902">
        <v>5.65</v>
      </c>
      <c r="F1902">
        <v>3.82</v>
      </c>
      <c r="G1902">
        <v>6483.35</v>
      </c>
      <c r="H1902" s="37">
        <v>15700</v>
      </c>
      <c r="I1902" s="37">
        <f>H1902/'Building data'!$R$6</f>
        <v>1.1281815438122476</v>
      </c>
      <c r="J1902" s="60">
        <f t="shared" si="123"/>
        <v>1.0705762018411183E-2</v>
      </c>
    </row>
    <row r="1903" spans="1:10" ht="135" x14ac:dyDescent="0.25">
      <c r="A1903" s="61"/>
      <c r="B1903" s="61"/>
      <c r="C1903" s="62" t="s">
        <v>2079</v>
      </c>
      <c r="D1903" s="61">
        <v>4807</v>
      </c>
      <c r="E1903" s="61">
        <v>1.1100000000000001</v>
      </c>
      <c r="F1903" s="61">
        <v>0.75</v>
      </c>
      <c r="G1903" s="61">
        <v>1269.17</v>
      </c>
      <c r="H1903" s="63">
        <v>5300</v>
      </c>
      <c r="I1903" s="63">
        <f>H1903/'Building data'!$R$6</f>
        <v>0.38085109440795617</v>
      </c>
      <c r="J1903" s="60">
        <f t="shared" si="123"/>
        <v>3.6140470508012274E-3</v>
      </c>
    </row>
    <row r="1904" spans="1:10" ht="18.75" customHeight="1" x14ac:dyDescent="0.25">
      <c r="A1904" s="55" t="s">
        <v>2095</v>
      </c>
      <c r="B1904" s="55" t="s">
        <v>1220</v>
      </c>
      <c r="C1904" s="55"/>
      <c r="D1904" s="55"/>
      <c r="E1904" s="55"/>
      <c r="F1904" s="55"/>
      <c r="G1904" s="55"/>
      <c r="H1904" s="55"/>
      <c r="I1904" s="55"/>
      <c r="J1904" s="60">
        <f t="shared" si="123"/>
        <v>0</v>
      </c>
    </row>
    <row r="1905" spans="1:10" ht="30" x14ac:dyDescent="0.25">
      <c r="C1905" s="1" t="s">
        <v>2083</v>
      </c>
      <c r="D1905">
        <v>0</v>
      </c>
      <c r="E1905">
        <v>0</v>
      </c>
      <c r="F1905">
        <v>0</v>
      </c>
      <c r="G1905">
        <v>0</v>
      </c>
      <c r="H1905" s="37">
        <v>28300</v>
      </c>
      <c r="I1905" s="37">
        <f>H1905/'Building data'!$R$6</f>
        <v>2.0336011267443697</v>
      </c>
      <c r="J1905" s="60">
        <f t="shared" si="123"/>
        <v>1.929764745993863E-2</v>
      </c>
    </row>
    <row r="1906" spans="1:10" x14ac:dyDescent="0.25">
      <c r="C1906" s="1" t="s">
        <v>2029</v>
      </c>
      <c r="D1906">
        <v>20383</v>
      </c>
      <c r="E1906">
        <v>4.6900000000000004</v>
      </c>
      <c r="F1906">
        <v>3.17</v>
      </c>
      <c r="G1906">
        <v>5381.23</v>
      </c>
      <c r="H1906" s="37">
        <v>56700</v>
      </c>
      <c r="I1906" s="37">
        <f>H1906/'Building data'!$R$6</f>
        <v>4.0743881231945505</v>
      </c>
      <c r="J1906" s="60">
        <f t="shared" si="123"/>
        <v>3.8663484486873512E-2</v>
      </c>
    </row>
    <row r="1907" spans="1:10" ht="90" x14ac:dyDescent="0.25">
      <c r="C1907" s="1" t="s">
        <v>1664</v>
      </c>
      <c r="D1907">
        <v>12552</v>
      </c>
      <c r="E1907">
        <v>2.89</v>
      </c>
      <c r="F1907">
        <v>1.95</v>
      </c>
      <c r="G1907">
        <v>3313.73</v>
      </c>
      <c r="H1907" s="37">
        <v>9200</v>
      </c>
      <c r="I1907" s="37">
        <f>H1907/'Building data'!$R$6</f>
        <v>0.66110001293456544</v>
      </c>
      <c r="J1907" s="60">
        <f t="shared" si="123"/>
        <v>6.273440163654961E-3</v>
      </c>
    </row>
    <row r="1908" spans="1:10" x14ac:dyDescent="0.25">
      <c r="G1908" s="64" t="s">
        <v>1223</v>
      </c>
      <c r="H1908" s="65">
        <f>SUM(H1892:H1907)</f>
        <v>510800</v>
      </c>
      <c r="I1908" s="65">
        <f>H1908/'Building data'!$R$6</f>
        <v>36.705422457280001</v>
      </c>
      <c r="J1908" s="66"/>
    </row>
    <row r="1911" spans="1:10" ht="18.75" customHeight="1" x14ac:dyDescent="0.25">
      <c r="A1911" s="49" t="s">
        <v>2097</v>
      </c>
      <c r="B1911" s="55" t="s">
        <v>6</v>
      </c>
      <c r="C1911" s="55"/>
      <c r="D1911" s="55"/>
      <c r="E1911" s="55"/>
      <c r="F1911" s="55"/>
      <c r="G1911" s="55"/>
      <c r="H1911" s="55"/>
      <c r="I1911" s="49"/>
      <c r="J1911" s="56"/>
    </row>
    <row r="1912" spans="1:10" ht="375" x14ac:dyDescent="0.25">
      <c r="A1912" s="57"/>
      <c r="B1912" s="57"/>
      <c r="C1912" s="58" t="s">
        <v>2062</v>
      </c>
      <c r="D1912" s="57">
        <v>2725</v>
      </c>
      <c r="E1912" s="57">
        <v>1.26</v>
      </c>
      <c r="F1912" s="57">
        <v>0.81</v>
      </c>
      <c r="G1912" s="57">
        <v>719.49</v>
      </c>
      <c r="H1912" s="59">
        <v>5100</v>
      </c>
      <c r="I1912" s="37">
        <f>H1912/'Building data'!$R$6</f>
        <v>0.36647935499633516</v>
      </c>
      <c r="J1912" s="60">
        <f t="shared" ref="J1912:J1927" si="124">H1912/$H$14</f>
        <v>3.4776679168087282E-3</v>
      </c>
    </row>
    <row r="1913" spans="1:10" ht="105" x14ac:dyDescent="0.25">
      <c r="C1913" s="1" t="s">
        <v>2018</v>
      </c>
      <c r="D1913">
        <v>10941</v>
      </c>
      <c r="E1913">
        <v>5.0599999999999996</v>
      </c>
      <c r="F1913">
        <v>3.24</v>
      </c>
      <c r="G1913">
        <v>2888.55</v>
      </c>
      <c r="H1913" s="37">
        <v>23800</v>
      </c>
      <c r="I1913" s="37">
        <f>H1913/'Building data'!$R$6</f>
        <v>1.7102369899828975</v>
      </c>
      <c r="J1913" s="60">
        <f t="shared" si="124"/>
        <v>1.6229116945107397E-2</v>
      </c>
    </row>
    <row r="1914" spans="1:10" ht="105" x14ac:dyDescent="0.25">
      <c r="C1914" s="1" t="s">
        <v>2090</v>
      </c>
      <c r="D1914">
        <v>441</v>
      </c>
      <c r="E1914">
        <v>0.2</v>
      </c>
      <c r="F1914">
        <v>0.13</v>
      </c>
      <c r="G1914">
        <v>116.39</v>
      </c>
      <c r="H1914" s="37">
        <v>900</v>
      </c>
      <c r="I1914" s="37">
        <f>H1914/'Building data'!$R$6</f>
        <v>6.4672827352294446E-2</v>
      </c>
      <c r="J1914" s="60">
        <f t="shared" si="124"/>
        <v>6.137061029662462E-4</v>
      </c>
    </row>
    <row r="1915" spans="1:10" ht="135" x14ac:dyDescent="0.25">
      <c r="C1915" s="1" t="s">
        <v>1655</v>
      </c>
      <c r="D1915">
        <v>6152</v>
      </c>
      <c r="E1915">
        <v>2.84</v>
      </c>
      <c r="F1915">
        <v>1.82</v>
      </c>
      <c r="G1915">
        <v>1624.15</v>
      </c>
      <c r="H1915" s="37">
        <v>12500</v>
      </c>
      <c r="I1915" s="37">
        <f>H1915/'Building data'!$R$6</f>
        <v>0.89823371322631174</v>
      </c>
      <c r="J1915" s="60">
        <f t="shared" si="124"/>
        <v>8.523695874531197E-3</v>
      </c>
    </row>
    <row r="1916" spans="1:10" ht="240" x14ac:dyDescent="0.25">
      <c r="C1916" s="1" t="s">
        <v>2049</v>
      </c>
      <c r="D1916">
        <v>1423</v>
      </c>
      <c r="E1916">
        <v>0.66</v>
      </c>
      <c r="F1916">
        <v>0.42</v>
      </c>
      <c r="G1916">
        <v>375.62</v>
      </c>
      <c r="H1916" s="37">
        <v>10100</v>
      </c>
      <c r="I1916" s="37">
        <f>H1916/'Building data'!$R$6</f>
        <v>0.72577284028685984</v>
      </c>
      <c r="J1916" s="60">
        <f t="shared" si="124"/>
        <v>6.8871462666212071E-3</v>
      </c>
    </row>
    <row r="1917" spans="1:10" ht="135" x14ac:dyDescent="0.25">
      <c r="C1917" s="1" t="s">
        <v>2092</v>
      </c>
      <c r="D1917">
        <v>34468</v>
      </c>
      <c r="E1917">
        <v>15.93</v>
      </c>
      <c r="F1917">
        <v>10.19</v>
      </c>
      <c r="G1917">
        <v>9099.4599999999991</v>
      </c>
      <c r="H1917" s="37">
        <v>47500</v>
      </c>
      <c r="I1917" s="37">
        <f>H1917/'Building data'!$R$6</f>
        <v>3.4132881102599848</v>
      </c>
      <c r="J1917" s="60">
        <f t="shared" si="124"/>
        <v>3.2390044323218549E-2</v>
      </c>
    </row>
    <row r="1918" spans="1:10" ht="360" x14ac:dyDescent="0.25">
      <c r="C1918" s="1" t="s">
        <v>2033</v>
      </c>
      <c r="D1918">
        <v>41301</v>
      </c>
      <c r="E1918">
        <v>19.09</v>
      </c>
      <c r="F1918">
        <v>12.21</v>
      </c>
      <c r="G1918">
        <v>10903.49</v>
      </c>
      <c r="H1918" s="37">
        <v>71500</v>
      </c>
      <c r="I1918" s="37">
        <f>H1918/'Building data'!$R$6</f>
        <v>5.1378968396545028</v>
      </c>
      <c r="J1918" s="60">
        <f t="shared" si="124"/>
        <v>4.8755540402318442E-2</v>
      </c>
    </row>
    <row r="1919" spans="1:10" ht="105" x14ac:dyDescent="0.25">
      <c r="C1919" s="1" t="s">
        <v>2046</v>
      </c>
      <c r="D1919">
        <v>12925</v>
      </c>
      <c r="E1919">
        <v>5.97</v>
      </c>
      <c r="F1919">
        <v>3.82</v>
      </c>
      <c r="G1919">
        <v>3412.3</v>
      </c>
      <c r="H1919" s="37">
        <v>24700</v>
      </c>
      <c r="I1919" s="37">
        <f>H1919/'Building data'!$R$6</f>
        <v>1.774909817335192</v>
      </c>
      <c r="J1919" s="60">
        <f t="shared" si="124"/>
        <v>1.6842823048073646E-2</v>
      </c>
    </row>
    <row r="1920" spans="1:10" ht="135" x14ac:dyDescent="0.25">
      <c r="C1920" s="1" t="s">
        <v>2096</v>
      </c>
      <c r="D1920">
        <v>3286</v>
      </c>
      <c r="E1920">
        <v>1.52</v>
      </c>
      <c r="F1920">
        <v>0.97</v>
      </c>
      <c r="G1920">
        <v>867.62</v>
      </c>
      <c r="H1920" s="37">
        <v>12900</v>
      </c>
      <c r="I1920" s="37">
        <f>H1920/'Building data'!$R$6</f>
        <v>0.92697719204955376</v>
      </c>
      <c r="J1920" s="60">
        <f t="shared" si="124"/>
        <v>8.7964541425161955E-3</v>
      </c>
    </row>
    <row r="1921" spans="1:10" ht="165" x14ac:dyDescent="0.25">
      <c r="C1921" s="1" t="s">
        <v>2094</v>
      </c>
      <c r="D1921">
        <v>1643</v>
      </c>
      <c r="E1921">
        <v>0.76</v>
      </c>
      <c r="F1921">
        <v>0.49</v>
      </c>
      <c r="G1921">
        <v>433.81</v>
      </c>
      <c r="H1921" s="37">
        <v>3500</v>
      </c>
      <c r="I1921" s="37">
        <f>H1921/'Building data'!$R$6</f>
        <v>0.25150543970336731</v>
      </c>
      <c r="J1921" s="60">
        <f t="shared" si="124"/>
        <v>2.3866348448687352E-3</v>
      </c>
    </row>
    <row r="1922" spans="1:10" ht="150" x14ac:dyDescent="0.25">
      <c r="C1922" s="1" t="s">
        <v>2068</v>
      </c>
      <c r="D1922">
        <v>12264</v>
      </c>
      <c r="E1922">
        <v>5.67</v>
      </c>
      <c r="F1922">
        <v>3.63</v>
      </c>
      <c r="G1922">
        <v>3237.72</v>
      </c>
      <c r="H1922" s="37">
        <v>7900</v>
      </c>
      <c r="I1922" s="37">
        <f>H1922/'Building data'!$R$6</f>
        <v>0.56768370675902902</v>
      </c>
      <c r="J1922" s="60">
        <f t="shared" si="124"/>
        <v>5.3869757927037165E-3</v>
      </c>
    </row>
    <row r="1923" spans="1:10" ht="135" x14ac:dyDescent="0.25">
      <c r="A1923" s="61"/>
      <c r="B1923" s="61"/>
      <c r="C1923" s="62" t="s">
        <v>2079</v>
      </c>
      <c r="D1923" s="61">
        <v>2425</v>
      </c>
      <c r="E1923" s="61">
        <v>1.1200000000000001</v>
      </c>
      <c r="F1923" s="61">
        <v>0.72</v>
      </c>
      <c r="G1923" s="61">
        <v>640.14</v>
      </c>
      <c r="H1923" s="63">
        <v>2700</v>
      </c>
      <c r="I1923" s="63">
        <f>H1923/'Building data'!$R$6</f>
        <v>0.19401848205688332</v>
      </c>
      <c r="J1923" s="60">
        <f t="shared" si="124"/>
        <v>1.8411183088987385E-3</v>
      </c>
    </row>
    <row r="1924" spans="1:10" ht="18.75" customHeight="1" x14ac:dyDescent="0.25">
      <c r="A1924" s="55" t="s">
        <v>2097</v>
      </c>
      <c r="B1924" s="55" t="s">
        <v>1220</v>
      </c>
      <c r="C1924" s="55"/>
      <c r="D1924" s="55"/>
      <c r="E1924" s="55"/>
      <c r="F1924" s="55"/>
      <c r="G1924" s="55"/>
      <c r="H1924" s="55"/>
      <c r="I1924" s="55"/>
      <c r="J1924" s="60">
        <f t="shared" si="124"/>
        <v>0</v>
      </c>
    </row>
    <row r="1925" spans="1:10" ht="30" x14ac:dyDescent="0.25">
      <c r="C1925" s="1" t="s">
        <v>2083</v>
      </c>
      <c r="D1925">
        <v>0</v>
      </c>
      <c r="E1925">
        <v>0</v>
      </c>
      <c r="F1925">
        <v>0</v>
      </c>
      <c r="G1925">
        <v>0</v>
      </c>
      <c r="H1925" s="37">
        <v>14200</v>
      </c>
      <c r="I1925" s="37">
        <f>H1925/'Building data'!$R$6</f>
        <v>1.0203934982250902</v>
      </c>
      <c r="J1925" s="60">
        <f t="shared" si="124"/>
        <v>9.6829185134674391E-3</v>
      </c>
    </row>
    <row r="1926" spans="1:10" x14ac:dyDescent="0.25">
      <c r="C1926" s="1" t="s">
        <v>2029</v>
      </c>
      <c r="D1926">
        <v>10349</v>
      </c>
      <c r="E1926">
        <v>4.79</v>
      </c>
      <c r="F1926">
        <v>3.06</v>
      </c>
      <c r="G1926">
        <v>2732.08</v>
      </c>
      <c r="H1926" s="37">
        <v>30400</v>
      </c>
      <c r="I1926" s="37">
        <f>H1926/'Building data'!$R$6</f>
        <v>2.1845043905663903</v>
      </c>
      <c r="J1926" s="60">
        <f t="shared" si="124"/>
        <v>2.0729628366859869E-2</v>
      </c>
    </row>
    <row r="1927" spans="1:10" ht="90" x14ac:dyDescent="0.25">
      <c r="C1927" s="1" t="s">
        <v>1664</v>
      </c>
      <c r="D1927">
        <v>7724</v>
      </c>
      <c r="E1927">
        <v>3.57</v>
      </c>
      <c r="F1927">
        <v>2.2799999999999998</v>
      </c>
      <c r="G1927">
        <v>2039.14</v>
      </c>
      <c r="H1927" s="37">
        <v>5700</v>
      </c>
      <c r="I1927" s="37">
        <f>H1927/'Building data'!$R$6</f>
        <v>0.40959457323119813</v>
      </c>
      <c r="J1927" s="60">
        <f t="shared" si="124"/>
        <v>3.8868053187862258E-3</v>
      </c>
    </row>
    <row r="1928" spans="1:10" x14ac:dyDescent="0.25">
      <c r="G1928" s="64" t="s">
        <v>1223</v>
      </c>
      <c r="H1928" s="65">
        <f>SUM(H1912:H1927)</f>
        <v>273400</v>
      </c>
      <c r="I1928" s="65">
        <f>H1928/'Building data'!$R$6</f>
        <v>19.646167775685889</v>
      </c>
      <c r="J1928" s="66"/>
    </row>
    <row r="1931" spans="1:10" ht="18.75" customHeight="1" x14ac:dyDescent="0.25">
      <c r="A1931" s="49" t="s">
        <v>2098</v>
      </c>
      <c r="B1931" s="55" t="s">
        <v>6</v>
      </c>
      <c r="C1931" s="55"/>
      <c r="D1931" s="55"/>
      <c r="E1931" s="55"/>
      <c r="F1931" s="55"/>
      <c r="G1931" s="55"/>
      <c r="H1931" s="55"/>
      <c r="I1931" s="49"/>
      <c r="J1931" s="56"/>
    </row>
    <row r="1932" spans="1:10" ht="105" x14ac:dyDescent="0.25">
      <c r="A1932" s="57"/>
      <c r="B1932" s="57"/>
      <c r="C1932" s="58" t="s">
        <v>2099</v>
      </c>
      <c r="D1932" s="57">
        <v>1315</v>
      </c>
      <c r="E1932" s="57">
        <v>0.56000000000000005</v>
      </c>
      <c r="F1932" s="57">
        <v>0.34</v>
      </c>
      <c r="G1932" s="57">
        <v>347.25</v>
      </c>
      <c r="H1932" s="59">
        <v>4400</v>
      </c>
      <c r="I1932" s="37">
        <f>H1932/'Building data'!$R$6</f>
        <v>0.31617826705566171</v>
      </c>
      <c r="J1932" s="60">
        <f t="shared" ref="J1932:J1943" si="125">H1932/$H$14</f>
        <v>3.0003409478349813E-3</v>
      </c>
    </row>
    <row r="1933" spans="1:10" ht="105" x14ac:dyDescent="0.25">
      <c r="C1933" s="1" t="s">
        <v>2018</v>
      </c>
      <c r="D1933">
        <v>8048</v>
      </c>
      <c r="E1933">
        <v>3.4</v>
      </c>
      <c r="F1933">
        <v>2.08</v>
      </c>
      <c r="G1933">
        <v>2124.6999999999998</v>
      </c>
      <c r="H1933" s="37">
        <v>20000</v>
      </c>
      <c r="I1933" s="37">
        <f>H1933/'Building data'!$R$6</f>
        <v>1.4371739411620987</v>
      </c>
      <c r="J1933" s="60">
        <f t="shared" si="125"/>
        <v>1.3637913399249914E-2</v>
      </c>
    </row>
    <row r="1934" spans="1:10" ht="135" x14ac:dyDescent="0.25">
      <c r="C1934" s="1" t="s">
        <v>1655</v>
      </c>
      <c r="D1934">
        <v>5774</v>
      </c>
      <c r="E1934">
        <v>2.44</v>
      </c>
      <c r="F1934">
        <v>1.5</v>
      </c>
      <c r="G1934">
        <v>1524.37</v>
      </c>
      <c r="H1934" s="37">
        <v>14600</v>
      </c>
      <c r="I1934" s="37">
        <f>H1934/'Building data'!$R$6</f>
        <v>1.0491369770483321</v>
      </c>
      <c r="J1934" s="60">
        <f t="shared" si="125"/>
        <v>9.9556767814524376E-3</v>
      </c>
    </row>
    <row r="1935" spans="1:10" ht="240" x14ac:dyDescent="0.25">
      <c r="C1935" s="1" t="s">
        <v>2049</v>
      </c>
      <c r="D1935">
        <v>9653</v>
      </c>
      <c r="E1935">
        <v>4.08</v>
      </c>
      <c r="F1935">
        <v>2.5</v>
      </c>
      <c r="G1935">
        <v>2548.4699999999998</v>
      </c>
      <c r="H1935" s="37">
        <v>19400</v>
      </c>
      <c r="I1935" s="37">
        <f>H1935/'Building data'!$R$6</f>
        <v>1.3940587229272359</v>
      </c>
      <c r="J1935" s="60">
        <f t="shared" si="125"/>
        <v>1.3228775997272417E-2</v>
      </c>
    </row>
    <row r="1936" spans="1:10" ht="135" x14ac:dyDescent="0.25">
      <c r="C1936" s="1" t="s">
        <v>2100</v>
      </c>
      <c r="D1936">
        <v>12953</v>
      </c>
      <c r="E1936">
        <v>5.48</v>
      </c>
      <c r="F1936">
        <v>3.35</v>
      </c>
      <c r="G1936">
        <v>3419.53</v>
      </c>
      <c r="H1936" s="37">
        <v>16500</v>
      </c>
      <c r="I1936" s="37">
        <f>H1936/'Building data'!$R$6</f>
        <v>1.1856685014587316</v>
      </c>
      <c r="J1936" s="60">
        <f t="shared" si="125"/>
        <v>1.125127855438118E-2</v>
      </c>
    </row>
    <row r="1937" spans="1:10" ht="345" x14ac:dyDescent="0.25">
      <c r="C1937" s="1" t="s">
        <v>2101</v>
      </c>
      <c r="D1937">
        <v>91829</v>
      </c>
      <c r="E1937">
        <v>38.83</v>
      </c>
      <c r="F1937">
        <v>23.78</v>
      </c>
      <c r="G1937">
        <v>24242.79</v>
      </c>
      <c r="H1937" s="37">
        <v>16500</v>
      </c>
      <c r="I1937" s="37">
        <f>H1937/'Building data'!$R$6</f>
        <v>1.1856685014587316</v>
      </c>
      <c r="J1937" s="60">
        <f t="shared" si="125"/>
        <v>1.125127855438118E-2</v>
      </c>
    </row>
    <row r="1938" spans="1:10" ht="150" x14ac:dyDescent="0.25">
      <c r="A1938" s="61"/>
      <c r="B1938" s="61"/>
      <c r="C1938" s="62" t="s">
        <v>2102</v>
      </c>
      <c r="D1938" s="61">
        <v>28291</v>
      </c>
      <c r="E1938" s="61">
        <v>11.96</v>
      </c>
      <c r="F1938" s="61">
        <v>7.33</v>
      </c>
      <c r="G1938" s="61">
        <v>7468.83</v>
      </c>
      <c r="H1938" s="63">
        <v>18900</v>
      </c>
      <c r="I1938" s="63">
        <f>H1938/'Building data'!$R$6</f>
        <v>1.3581293743981833</v>
      </c>
      <c r="J1938" s="60">
        <f t="shared" si="125"/>
        <v>1.2887828162291169E-2</v>
      </c>
    </row>
    <row r="1939" spans="1:10" ht="18.75" customHeight="1" x14ac:dyDescent="0.25">
      <c r="A1939" s="55" t="s">
        <v>2098</v>
      </c>
      <c r="B1939" s="55" t="s">
        <v>1220</v>
      </c>
      <c r="C1939" s="55"/>
      <c r="D1939" s="55"/>
      <c r="E1939" s="55"/>
      <c r="F1939" s="55"/>
      <c r="G1939" s="55"/>
      <c r="H1939" s="55"/>
      <c r="I1939" s="55"/>
      <c r="J1939" s="60">
        <f t="shared" si="125"/>
        <v>0</v>
      </c>
    </row>
    <row r="1940" spans="1:10" ht="30" x14ac:dyDescent="0.25">
      <c r="C1940" s="1" t="s">
        <v>2083</v>
      </c>
      <c r="D1940">
        <v>0</v>
      </c>
      <c r="E1940">
        <v>0</v>
      </c>
      <c r="F1940">
        <v>0</v>
      </c>
      <c r="G1940">
        <v>0</v>
      </c>
      <c r="H1940" s="37">
        <v>17900</v>
      </c>
      <c r="I1940" s="37">
        <f>H1940/'Building data'!$R$6</f>
        <v>1.2862706773400785</v>
      </c>
      <c r="J1940" s="60">
        <f t="shared" si="125"/>
        <v>1.2205932492328674E-2</v>
      </c>
    </row>
    <row r="1941" spans="1:10" x14ac:dyDescent="0.25">
      <c r="C1941" s="1" t="s">
        <v>2029</v>
      </c>
      <c r="D1941">
        <v>9881</v>
      </c>
      <c r="E1941">
        <v>4.17</v>
      </c>
      <c r="F1941">
        <v>2.56</v>
      </c>
      <c r="G1941">
        <v>2608.5100000000002</v>
      </c>
      <c r="H1941" s="37">
        <v>45200</v>
      </c>
      <c r="I1941" s="37">
        <f>H1941/'Building data'!$R$6</f>
        <v>3.2480131070263432</v>
      </c>
      <c r="J1941" s="60">
        <f t="shared" si="125"/>
        <v>3.0821684282304807E-2</v>
      </c>
    </row>
    <row r="1942" spans="1:10" ht="90" x14ac:dyDescent="0.25">
      <c r="C1942" s="1" t="s">
        <v>1664</v>
      </c>
      <c r="D1942">
        <v>12552</v>
      </c>
      <c r="E1942">
        <v>5.31</v>
      </c>
      <c r="F1942">
        <v>3.25</v>
      </c>
      <c r="G1942">
        <v>3313.73</v>
      </c>
      <c r="H1942" s="37">
        <v>10700</v>
      </c>
      <c r="I1942" s="37">
        <f>H1942/'Building data'!$R$6</f>
        <v>0.76888805852172282</v>
      </c>
      <c r="J1942" s="60">
        <f t="shared" si="125"/>
        <v>7.2962836685987048E-3</v>
      </c>
    </row>
    <row r="1943" spans="1:10" ht="120" x14ac:dyDescent="0.25">
      <c r="C1943" s="1" t="s">
        <v>1707</v>
      </c>
      <c r="D1943">
        <v>5888</v>
      </c>
      <c r="E1943">
        <v>2.4900000000000002</v>
      </c>
      <c r="F1943">
        <v>1.52</v>
      </c>
      <c r="G1943">
        <v>1554.43</v>
      </c>
      <c r="H1943" s="37">
        <v>5000</v>
      </c>
      <c r="I1943" s="37">
        <f>H1943/'Building data'!$R$6</f>
        <v>0.35929348529052468</v>
      </c>
      <c r="J1943" s="60">
        <f t="shared" si="125"/>
        <v>3.4094783498124785E-3</v>
      </c>
    </row>
    <row r="1944" spans="1:10" x14ac:dyDescent="0.25">
      <c r="G1944" s="64" t="s">
        <v>1223</v>
      </c>
      <c r="H1944" s="65">
        <f>SUM(H1932:H1943)</f>
        <v>189100</v>
      </c>
      <c r="I1944" s="65">
        <f>H1944/'Building data'!$R$6</f>
        <v>13.588479613687644</v>
      </c>
      <c r="J1944" s="66"/>
    </row>
    <row r="1947" spans="1:10" ht="18.75" customHeight="1" x14ac:dyDescent="0.25">
      <c r="A1947" s="49" t="s">
        <v>2103</v>
      </c>
      <c r="B1947" s="55" t="s">
        <v>6</v>
      </c>
      <c r="C1947" s="55"/>
      <c r="D1947" s="55"/>
      <c r="E1947" s="55"/>
      <c r="F1947" s="55"/>
      <c r="G1947" s="55"/>
      <c r="H1947" s="55"/>
      <c r="I1947" s="49"/>
      <c r="J1947" s="56"/>
    </row>
    <row r="1948" spans="1:10" ht="105" x14ac:dyDescent="0.25">
      <c r="A1948" s="57"/>
      <c r="B1948" s="57"/>
      <c r="C1948" s="58" t="s">
        <v>2099</v>
      </c>
      <c r="D1948" s="57">
        <v>1670</v>
      </c>
      <c r="E1948" s="57">
        <v>0.56000000000000005</v>
      </c>
      <c r="F1948" s="57">
        <v>0.33</v>
      </c>
      <c r="G1948" s="57">
        <v>440.84</v>
      </c>
      <c r="H1948" s="59">
        <v>7100</v>
      </c>
      <c r="I1948" s="37">
        <f>H1948/'Building data'!$R$6</f>
        <v>0.51019674911254509</v>
      </c>
      <c r="J1948" s="60">
        <f t="shared" ref="J1948:J1960" si="126">H1948/$H$14</f>
        <v>4.8414592567337196E-3</v>
      </c>
    </row>
    <row r="1949" spans="1:10" ht="105" x14ac:dyDescent="0.25">
      <c r="C1949" s="1" t="s">
        <v>2018</v>
      </c>
      <c r="D1949">
        <v>10585</v>
      </c>
      <c r="E1949">
        <v>3.54</v>
      </c>
      <c r="F1949">
        <v>2.1</v>
      </c>
      <c r="G1949">
        <v>2794.5</v>
      </c>
      <c r="H1949" s="37">
        <v>24300</v>
      </c>
      <c r="I1949" s="37">
        <f>H1949/'Building data'!$R$6</f>
        <v>1.7461663385119499</v>
      </c>
      <c r="J1949" s="60">
        <f t="shared" si="126"/>
        <v>1.6570064780088645E-2</v>
      </c>
    </row>
    <row r="1950" spans="1:10" ht="90" x14ac:dyDescent="0.25">
      <c r="C1950" s="1" t="s">
        <v>2104</v>
      </c>
      <c r="D1950">
        <v>3198</v>
      </c>
      <c r="E1950">
        <v>1.07</v>
      </c>
      <c r="F1950">
        <v>0.64</v>
      </c>
      <c r="G1950">
        <v>844.33</v>
      </c>
      <c r="H1950" s="37">
        <v>8000</v>
      </c>
      <c r="I1950" s="37">
        <f>H1950/'Building data'!$R$6</f>
        <v>0.57486957646483949</v>
      </c>
      <c r="J1950" s="60">
        <f t="shared" si="126"/>
        <v>5.4551653596999657E-3</v>
      </c>
    </row>
    <row r="1951" spans="1:10" ht="135" x14ac:dyDescent="0.25">
      <c r="C1951" s="1" t="s">
        <v>1655</v>
      </c>
      <c r="D1951">
        <v>15085</v>
      </c>
      <c r="E1951">
        <v>5.05</v>
      </c>
      <c r="F1951">
        <v>3</v>
      </c>
      <c r="G1951">
        <v>3982.53</v>
      </c>
      <c r="H1951" s="37">
        <v>37800</v>
      </c>
      <c r="I1951" s="37">
        <f>H1951/'Building data'!$R$6</f>
        <v>2.7162587487963665</v>
      </c>
      <c r="J1951" s="60">
        <f t="shared" si="126"/>
        <v>2.5775656324582338E-2</v>
      </c>
    </row>
    <row r="1952" spans="1:10" ht="240" x14ac:dyDescent="0.25">
      <c r="C1952" s="1" t="s">
        <v>2049</v>
      </c>
      <c r="D1952">
        <v>2915</v>
      </c>
      <c r="E1952">
        <v>0.98</v>
      </c>
      <c r="F1952">
        <v>0.57999999999999996</v>
      </c>
      <c r="G1952">
        <v>769.61</v>
      </c>
      <c r="H1952" s="37">
        <v>24200</v>
      </c>
      <c r="I1952" s="37">
        <f>H1952/'Building data'!$R$6</f>
        <v>1.7389804688061394</v>
      </c>
      <c r="J1952" s="60">
        <f t="shared" si="126"/>
        <v>1.6501875213092397E-2</v>
      </c>
    </row>
    <row r="1953" spans="1:10" ht="135" x14ac:dyDescent="0.25">
      <c r="C1953" s="1" t="s">
        <v>2100</v>
      </c>
      <c r="D1953">
        <v>24878</v>
      </c>
      <c r="E1953">
        <v>8.33</v>
      </c>
      <c r="F1953">
        <v>4.9400000000000004</v>
      </c>
      <c r="G1953">
        <v>6567.81</v>
      </c>
      <c r="H1953" s="37">
        <v>32400</v>
      </c>
      <c r="I1953" s="37">
        <f>H1953/'Building data'!$R$6</f>
        <v>2.3282217846825999</v>
      </c>
      <c r="J1953" s="60">
        <f t="shared" si="126"/>
        <v>2.2093419706784863E-2</v>
      </c>
    </row>
    <row r="1954" spans="1:10" ht="345" x14ac:dyDescent="0.25">
      <c r="C1954" s="1" t="s">
        <v>2101</v>
      </c>
      <c r="D1954">
        <v>122975</v>
      </c>
      <c r="E1954">
        <v>41.16</v>
      </c>
      <c r="F1954">
        <v>24.44</v>
      </c>
      <c r="G1954">
        <v>32465.47</v>
      </c>
      <c r="H1954" s="37">
        <v>174200</v>
      </c>
      <c r="I1954" s="37">
        <f>H1954/'Building data'!$R$6</f>
        <v>12.51778502752188</v>
      </c>
      <c r="J1954" s="60">
        <f t="shared" si="126"/>
        <v>0.11878622570746676</v>
      </c>
    </row>
    <row r="1955" spans="1:10" ht="150" x14ac:dyDescent="0.25">
      <c r="A1955" s="61"/>
      <c r="B1955" s="61"/>
      <c r="C1955" s="62" t="s">
        <v>2102</v>
      </c>
      <c r="D1955" s="61">
        <v>36992</v>
      </c>
      <c r="E1955" s="61">
        <v>12.38</v>
      </c>
      <c r="F1955" s="61">
        <v>7.35</v>
      </c>
      <c r="G1955" s="61">
        <v>9765.7900000000009</v>
      </c>
      <c r="H1955" s="63">
        <v>23300</v>
      </c>
      <c r="I1955" s="63">
        <f>H1955/'Building data'!$R$6</f>
        <v>1.6743076414538451</v>
      </c>
      <c r="J1955" s="60">
        <f t="shared" si="126"/>
        <v>1.5888169110126152E-2</v>
      </c>
    </row>
    <row r="1956" spans="1:10" ht="18.75" customHeight="1" x14ac:dyDescent="0.25">
      <c r="A1956" s="55" t="s">
        <v>2103</v>
      </c>
      <c r="B1956" s="55" t="s">
        <v>1220</v>
      </c>
      <c r="C1956" s="55"/>
      <c r="D1956" s="55"/>
      <c r="E1956" s="55"/>
      <c r="F1956" s="55"/>
      <c r="G1956" s="55"/>
      <c r="H1956" s="55"/>
      <c r="I1956" s="55"/>
      <c r="J1956" s="60">
        <f t="shared" si="126"/>
        <v>0</v>
      </c>
    </row>
    <row r="1957" spans="1:10" ht="30" x14ac:dyDescent="0.25">
      <c r="C1957" s="1" t="s">
        <v>2083</v>
      </c>
      <c r="D1957">
        <v>0</v>
      </c>
      <c r="E1957">
        <v>0</v>
      </c>
      <c r="F1957">
        <v>0</v>
      </c>
      <c r="G1957">
        <v>0</v>
      </c>
      <c r="H1957" s="37">
        <v>22500</v>
      </c>
      <c r="I1957" s="37">
        <f>H1957/'Building data'!$R$6</f>
        <v>1.6168206838073611</v>
      </c>
      <c r="J1957" s="60">
        <f t="shared" si="126"/>
        <v>1.5342652574156155E-2</v>
      </c>
    </row>
    <row r="1958" spans="1:10" x14ac:dyDescent="0.25">
      <c r="C1958" s="1" t="s">
        <v>2029</v>
      </c>
      <c r="D1958">
        <v>12354</v>
      </c>
      <c r="E1958">
        <v>4.12</v>
      </c>
      <c r="F1958">
        <v>2.4500000000000002</v>
      </c>
      <c r="G1958">
        <v>3261.57</v>
      </c>
      <c r="H1958" s="37">
        <v>57000</v>
      </c>
      <c r="I1958" s="37">
        <f>H1958/'Building data'!$R$6</f>
        <v>4.0959457323119812</v>
      </c>
      <c r="J1958" s="60">
        <f t="shared" si="126"/>
        <v>3.886805318786226E-2</v>
      </c>
    </row>
    <row r="1959" spans="1:10" ht="90" x14ac:dyDescent="0.25">
      <c r="C1959" s="1" t="s">
        <v>1664</v>
      </c>
      <c r="D1959">
        <v>15447</v>
      </c>
      <c r="E1959">
        <v>5.17</v>
      </c>
      <c r="F1959">
        <v>3.07</v>
      </c>
      <c r="G1959">
        <v>4078.01</v>
      </c>
      <c r="H1959" s="37">
        <v>13100</v>
      </c>
      <c r="I1959" s="37">
        <f>H1959/'Building data'!$R$6</f>
        <v>0.94134893146117471</v>
      </c>
      <c r="J1959" s="60">
        <f t="shared" si="126"/>
        <v>8.9328332765086938E-3</v>
      </c>
    </row>
    <row r="1960" spans="1:10" ht="120" x14ac:dyDescent="0.25">
      <c r="C1960" s="1" t="s">
        <v>1707</v>
      </c>
      <c r="D1960">
        <v>6869</v>
      </c>
      <c r="E1960">
        <v>2.2999999999999998</v>
      </c>
      <c r="F1960">
        <v>1.36</v>
      </c>
      <c r="G1960">
        <v>1813.42</v>
      </c>
      <c r="H1960" s="37">
        <v>5100</v>
      </c>
      <c r="I1960" s="37">
        <f>H1960/'Building data'!$R$6</f>
        <v>0.36647935499633516</v>
      </c>
      <c r="J1960" s="60">
        <f t="shared" si="126"/>
        <v>3.4776679168087282E-3</v>
      </c>
    </row>
    <row r="1961" spans="1:10" x14ac:dyDescent="0.25">
      <c r="G1961" s="64" t="s">
        <v>1223</v>
      </c>
      <c r="H1961" s="65">
        <f>SUM(H1948:H1960)</f>
        <v>429000</v>
      </c>
      <c r="I1961" s="65">
        <f>H1961/'Building data'!$R$6</f>
        <v>30.827381037927019</v>
      </c>
      <c r="J1961" s="66"/>
    </row>
    <row r="1964" spans="1:10" ht="18.75" customHeight="1" x14ac:dyDescent="0.25">
      <c r="A1964" s="49" t="s">
        <v>2105</v>
      </c>
      <c r="B1964" s="55" t="s">
        <v>6</v>
      </c>
      <c r="C1964" s="55"/>
      <c r="D1964" s="55"/>
      <c r="E1964" s="55"/>
      <c r="F1964" s="55"/>
      <c r="G1964" s="55"/>
      <c r="H1964" s="55"/>
      <c r="I1964" s="49"/>
      <c r="J1964" s="56"/>
    </row>
    <row r="1965" spans="1:10" ht="75" x14ac:dyDescent="0.25">
      <c r="A1965" s="57"/>
      <c r="B1965" s="57"/>
      <c r="C1965" s="58" t="s">
        <v>2106</v>
      </c>
      <c r="D1965" s="57">
        <v>573</v>
      </c>
      <c r="E1965" s="57">
        <v>0.71</v>
      </c>
      <c r="F1965" s="57">
        <v>0.31</v>
      </c>
      <c r="G1965" s="57">
        <v>151.37</v>
      </c>
      <c r="H1965" s="59">
        <v>2300</v>
      </c>
      <c r="I1965" s="37">
        <f>H1965/'Building data'!$R$6</f>
        <v>0.16527500323364136</v>
      </c>
      <c r="J1965" s="60">
        <f t="shared" ref="J1965:J1977" si="127">H1965/$H$14</f>
        <v>1.5683600409137403E-3</v>
      </c>
    </row>
    <row r="1966" spans="1:10" ht="105" x14ac:dyDescent="0.25">
      <c r="C1966" s="1" t="s">
        <v>2018</v>
      </c>
      <c r="D1966">
        <v>3448</v>
      </c>
      <c r="E1966">
        <v>4.26</v>
      </c>
      <c r="F1966">
        <v>1.89</v>
      </c>
      <c r="G1966">
        <v>910.21</v>
      </c>
      <c r="H1966" s="37">
        <v>6400</v>
      </c>
      <c r="I1966" s="37">
        <f>H1966/'Building data'!$R$6</f>
        <v>0.45989566117187158</v>
      </c>
      <c r="J1966" s="60">
        <f t="shared" si="127"/>
        <v>4.3641322877599727E-3</v>
      </c>
    </row>
    <row r="1967" spans="1:10" ht="90" x14ac:dyDescent="0.25">
      <c r="C1967" s="1" t="s">
        <v>2104</v>
      </c>
      <c r="D1967">
        <v>940</v>
      </c>
      <c r="E1967">
        <v>1.1599999999999999</v>
      </c>
      <c r="F1967">
        <v>0.51</v>
      </c>
      <c r="G1967">
        <v>248.24</v>
      </c>
      <c r="H1967" s="37">
        <v>2200</v>
      </c>
      <c r="I1967" s="37">
        <f>H1967/'Building data'!$R$6</f>
        <v>0.15808913352783086</v>
      </c>
      <c r="J1967" s="60">
        <f t="shared" si="127"/>
        <v>1.5001704739174906E-3</v>
      </c>
    </row>
    <row r="1968" spans="1:10" ht="135" x14ac:dyDescent="0.25">
      <c r="C1968" s="1" t="s">
        <v>1655</v>
      </c>
      <c r="D1968">
        <v>3723</v>
      </c>
      <c r="E1968">
        <v>4.5999999999999996</v>
      </c>
      <c r="F1968">
        <v>2.04</v>
      </c>
      <c r="G1968">
        <v>982.87</v>
      </c>
      <c r="H1968" s="37">
        <v>9400</v>
      </c>
      <c r="I1968" s="37">
        <f>H1968/'Building data'!$R$6</f>
        <v>0.67547175234618639</v>
      </c>
      <c r="J1968" s="60">
        <f t="shared" si="127"/>
        <v>6.4098192976474603E-3</v>
      </c>
    </row>
    <row r="1969" spans="1:10" ht="240" x14ac:dyDescent="0.25">
      <c r="C1969" s="1" t="s">
        <v>2091</v>
      </c>
      <c r="D1969">
        <v>1047</v>
      </c>
      <c r="E1969">
        <v>1.29</v>
      </c>
      <c r="F1969">
        <v>0.56999999999999995</v>
      </c>
      <c r="G1969">
        <v>276.49</v>
      </c>
      <c r="H1969" s="37">
        <v>8100</v>
      </c>
      <c r="I1969" s="37">
        <f>H1969/'Building data'!$R$6</f>
        <v>0.58205544617064997</v>
      </c>
      <c r="J1969" s="60">
        <f t="shared" si="127"/>
        <v>5.5233549266962157E-3</v>
      </c>
    </row>
    <row r="1970" spans="1:10" ht="105" x14ac:dyDescent="0.25">
      <c r="C1970" s="1" t="s">
        <v>1721</v>
      </c>
      <c r="D1970">
        <v>11490</v>
      </c>
      <c r="E1970">
        <v>14.2</v>
      </c>
      <c r="F1970">
        <v>6.29</v>
      </c>
      <c r="G1970">
        <v>3033.36</v>
      </c>
      <c r="H1970" s="37">
        <v>14000</v>
      </c>
      <c r="I1970" s="37">
        <f>H1970/'Building data'!$R$6</f>
        <v>1.0060217588134692</v>
      </c>
      <c r="J1970" s="60">
        <f t="shared" si="127"/>
        <v>9.5465393794749408E-3</v>
      </c>
    </row>
    <row r="1971" spans="1:10" ht="345" x14ac:dyDescent="0.25">
      <c r="C1971" s="1" t="s">
        <v>2101</v>
      </c>
      <c r="D1971">
        <v>33744</v>
      </c>
      <c r="E1971">
        <v>41.72</v>
      </c>
      <c r="F1971">
        <v>18.47</v>
      </c>
      <c r="G1971">
        <v>8908.35</v>
      </c>
      <c r="H1971" s="37">
        <v>45600</v>
      </c>
      <c r="I1971" s="37">
        <f>H1971/'Building data'!$R$6</f>
        <v>3.2767565858495851</v>
      </c>
      <c r="J1971" s="60">
        <f t="shared" si="127"/>
        <v>3.1094442550289807E-2</v>
      </c>
    </row>
    <row r="1972" spans="1:10" ht="150" x14ac:dyDescent="0.25">
      <c r="A1972" s="61"/>
      <c r="B1972" s="61"/>
      <c r="C1972" s="62" t="s">
        <v>2107</v>
      </c>
      <c r="D1972" s="61">
        <v>9762</v>
      </c>
      <c r="E1972" s="61">
        <v>12.07</v>
      </c>
      <c r="F1972" s="61">
        <v>5.34</v>
      </c>
      <c r="G1972" s="61">
        <v>2577.25</v>
      </c>
      <c r="H1972" s="63">
        <v>6600</v>
      </c>
      <c r="I1972" s="63">
        <f>H1972/'Building data'!$R$6</f>
        <v>0.47426740058349259</v>
      </c>
      <c r="J1972" s="60">
        <f t="shared" si="127"/>
        <v>4.5005114217524719E-3</v>
      </c>
    </row>
    <row r="1973" spans="1:10" ht="18.75" customHeight="1" x14ac:dyDescent="0.25">
      <c r="A1973" s="55" t="s">
        <v>2105</v>
      </c>
      <c r="B1973" s="55" t="s">
        <v>1220</v>
      </c>
      <c r="C1973" s="55"/>
      <c r="D1973" s="55"/>
      <c r="E1973" s="55"/>
      <c r="F1973" s="55"/>
      <c r="G1973" s="55"/>
      <c r="H1973" s="55"/>
      <c r="I1973" s="55"/>
      <c r="J1973" s="60">
        <f t="shared" si="127"/>
        <v>0</v>
      </c>
    </row>
    <row r="1974" spans="1:10" ht="30" x14ac:dyDescent="0.25">
      <c r="C1974" s="1" t="s">
        <v>2083</v>
      </c>
      <c r="D1974">
        <v>0</v>
      </c>
      <c r="E1974">
        <v>0</v>
      </c>
      <c r="F1974">
        <v>0</v>
      </c>
      <c r="G1974">
        <v>0</v>
      </c>
      <c r="H1974" s="37">
        <v>5300</v>
      </c>
      <c r="I1974" s="37">
        <f>H1974/'Building data'!$R$6</f>
        <v>0.38085109440795617</v>
      </c>
      <c r="J1974" s="60">
        <f t="shared" si="127"/>
        <v>3.6140470508012274E-3</v>
      </c>
    </row>
    <row r="1975" spans="1:10" x14ac:dyDescent="0.25">
      <c r="C1975" s="1" t="s">
        <v>2029</v>
      </c>
      <c r="D1975">
        <v>3734</v>
      </c>
      <c r="E1975">
        <v>4.62</v>
      </c>
      <c r="F1975">
        <v>2.04</v>
      </c>
      <c r="G1975">
        <v>985.76</v>
      </c>
      <c r="H1975" s="37">
        <v>15100</v>
      </c>
      <c r="I1975" s="37">
        <f>H1975/'Building data'!$R$6</f>
        <v>1.0850663255773845</v>
      </c>
      <c r="J1975" s="60">
        <f t="shared" si="127"/>
        <v>1.0296624616433686E-2</v>
      </c>
    </row>
    <row r="1976" spans="1:10" ht="105" x14ac:dyDescent="0.25">
      <c r="C1976" s="1" t="s">
        <v>1732</v>
      </c>
      <c r="D1976">
        <v>5793</v>
      </c>
      <c r="E1976">
        <v>7.16</v>
      </c>
      <c r="F1976">
        <v>3.17</v>
      </c>
      <c r="G1976">
        <v>1529.35</v>
      </c>
      <c r="H1976" s="37">
        <v>4300</v>
      </c>
      <c r="I1976" s="37">
        <f>H1976/'Building data'!$R$6</f>
        <v>0.30899239734985123</v>
      </c>
      <c r="J1976" s="60">
        <f t="shared" si="127"/>
        <v>2.9321513808387317E-3</v>
      </c>
    </row>
    <row r="1977" spans="1:10" ht="120" x14ac:dyDescent="0.25">
      <c r="C1977" s="1" t="s">
        <v>1707</v>
      </c>
      <c r="D1977">
        <v>1963</v>
      </c>
      <c r="E1977">
        <v>2.4300000000000002</v>
      </c>
      <c r="F1977">
        <v>1.07</v>
      </c>
      <c r="G1977">
        <v>518.23</v>
      </c>
      <c r="H1977" s="37">
        <v>1400</v>
      </c>
      <c r="I1977" s="37">
        <f>H1977/'Building data'!$R$6</f>
        <v>0.10060217588134691</v>
      </c>
      <c r="J1977" s="60">
        <f t="shared" si="127"/>
        <v>9.5465393794749406E-4</v>
      </c>
    </row>
    <row r="1978" spans="1:10" x14ac:dyDescent="0.25">
      <c r="G1978" s="64" t="s">
        <v>1223</v>
      </c>
      <c r="H1978" s="65">
        <f>SUM(H1965:H1977)</f>
        <v>120700</v>
      </c>
      <c r="I1978" s="65">
        <f>H1978/'Building data'!$R$6</f>
        <v>8.6733447349132664</v>
      </c>
      <c r="J1978" s="66"/>
    </row>
    <row r="1981" spans="1:10" ht="18.75" customHeight="1" x14ac:dyDescent="0.25">
      <c r="A1981" s="49" t="s">
        <v>2108</v>
      </c>
      <c r="B1981" s="55" t="s">
        <v>6</v>
      </c>
      <c r="C1981" s="55"/>
      <c r="D1981" s="55"/>
      <c r="E1981" s="55"/>
      <c r="F1981" s="55"/>
      <c r="G1981" s="55"/>
      <c r="H1981" s="55"/>
      <c r="I1981" s="49"/>
      <c r="J1981" s="56"/>
    </row>
    <row r="1982" spans="1:10" ht="60" x14ac:dyDescent="0.25">
      <c r="A1982" s="57"/>
      <c r="B1982" s="57"/>
      <c r="C1982" s="58" t="s">
        <v>2002</v>
      </c>
      <c r="D1982" s="57">
        <v>508</v>
      </c>
      <c r="E1982" s="57">
        <v>2.72</v>
      </c>
      <c r="F1982" s="57">
        <v>0.87</v>
      </c>
      <c r="G1982" s="57">
        <v>134.12</v>
      </c>
      <c r="H1982" s="59">
        <v>2000</v>
      </c>
      <c r="I1982" s="37">
        <f>H1982/'Building data'!$R$6</f>
        <v>0.14371739411620987</v>
      </c>
      <c r="J1982" s="60">
        <f t="shared" ref="J1982:J1990" si="128">H1982/$H$14</f>
        <v>1.3637913399249914E-3</v>
      </c>
    </row>
    <row r="1983" spans="1:10" ht="105" x14ac:dyDescent="0.25">
      <c r="C1983" s="1" t="s">
        <v>2109</v>
      </c>
      <c r="D1983">
        <v>3290</v>
      </c>
      <c r="E1983">
        <v>17.600000000000001</v>
      </c>
      <c r="F1983">
        <v>5.63</v>
      </c>
      <c r="G1983">
        <v>868.48</v>
      </c>
      <c r="H1983" s="37">
        <v>7900</v>
      </c>
      <c r="I1983" s="37">
        <f>H1983/'Building data'!$R$6</f>
        <v>0.56768370675902902</v>
      </c>
      <c r="J1983" s="60">
        <f t="shared" si="128"/>
        <v>5.3869757927037165E-3</v>
      </c>
    </row>
    <row r="1984" spans="1:10" ht="210" x14ac:dyDescent="0.25">
      <c r="C1984" s="1" t="s">
        <v>2110</v>
      </c>
      <c r="D1984">
        <v>1805</v>
      </c>
      <c r="E1984">
        <v>9.66</v>
      </c>
      <c r="F1984">
        <v>3.09</v>
      </c>
      <c r="G1984">
        <v>476.57</v>
      </c>
      <c r="H1984" s="37">
        <v>6400</v>
      </c>
      <c r="I1984" s="37">
        <f>H1984/'Building data'!$R$6</f>
        <v>0.45989566117187158</v>
      </c>
      <c r="J1984" s="60">
        <f t="shared" si="128"/>
        <v>4.3641322877599727E-3</v>
      </c>
    </row>
    <row r="1985" spans="1:10" ht="105" x14ac:dyDescent="0.25">
      <c r="C1985" s="1" t="s">
        <v>2111</v>
      </c>
      <c r="D1985">
        <v>4448</v>
      </c>
      <c r="E1985">
        <v>23.8</v>
      </c>
      <c r="F1985">
        <v>7.62</v>
      </c>
      <c r="G1985">
        <v>1174.3</v>
      </c>
      <c r="H1985" s="37">
        <v>4700</v>
      </c>
      <c r="I1985" s="37">
        <f>H1985/'Building data'!$R$6</f>
        <v>0.3377358761730932</v>
      </c>
      <c r="J1985" s="60">
        <f t="shared" si="128"/>
        <v>3.2049096488237301E-3</v>
      </c>
    </row>
    <row r="1986" spans="1:10" ht="409.5" x14ac:dyDescent="0.25">
      <c r="C1986" s="1" t="s">
        <v>2112</v>
      </c>
      <c r="D1986">
        <v>16402</v>
      </c>
      <c r="E1986">
        <v>87.76</v>
      </c>
      <c r="F1986">
        <v>28.09</v>
      </c>
      <c r="G1986">
        <v>4330.04</v>
      </c>
      <c r="H1986" s="37">
        <v>30800</v>
      </c>
      <c r="I1986" s="37">
        <f>H1986/'Building data'!$R$6</f>
        <v>2.2132478693896322</v>
      </c>
      <c r="J1986" s="60">
        <f t="shared" si="128"/>
        <v>2.1002386634844869E-2</v>
      </c>
    </row>
    <row r="1987" spans="1:10" ht="150" x14ac:dyDescent="0.25">
      <c r="A1987" s="61"/>
      <c r="B1987" s="61"/>
      <c r="C1987" s="62" t="s">
        <v>2113</v>
      </c>
      <c r="D1987" s="61">
        <v>8628</v>
      </c>
      <c r="E1987" s="61">
        <v>46.16</v>
      </c>
      <c r="F1987" s="61">
        <v>14.77</v>
      </c>
      <c r="G1987" s="61">
        <v>2277.7399999999998</v>
      </c>
      <c r="H1987" s="63">
        <v>4000</v>
      </c>
      <c r="I1987" s="63">
        <f>H1987/'Building data'!$R$6</f>
        <v>0.28743478823241975</v>
      </c>
      <c r="J1987" s="60">
        <f t="shared" si="128"/>
        <v>2.7275826798499828E-3</v>
      </c>
    </row>
    <row r="1988" spans="1:10" ht="18.75" customHeight="1" x14ac:dyDescent="0.25">
      <c r="A1988" s="55" t="s">
        <v>2108</v>
      </c>
      <c r="B1988" s="55" t="s">
        <v>1220</v>
      </c>
      <c r="C1988" s="55"/>
      <c r="D1988" s="55"/>
      <c r="E1988" s="55"/>
      <c r="F1988" s="55"/>
      <c r="G1988" s="55"/>
      <c r="H1988" s="55"/>
      <c r="I1988" s="55"/>
      <c r="J1988" s="60">
        <f t="shared" si="128"/>
        <v>0</v>
      </c>
    </row>
    <row r="1989" spans="1:10" ht="30" x14ac:dyDescent="0.25">
      <c r="C1989" s="1" t="s">
        <v>2083</v>
      </c>
      <c r="D1989">
        <v>0</v>
      </c>
      <c r="E1989">
        <v>0</v>
      </c>
      <c r="F1989">
        <v>0</v>
      </c>
      <c r="G1989">
        <v>0</v>
      </c>
      <c r="H1989" s="37">
        <v>1300</v>
      </c>
      <c r="I1989" s="37">
        <f>H1989/'Building data'!$R$6</f>
        <v>9.3416306175536423E-2</v>
      </c>
      <c r="J1989" s="60">
        <f t="shared" si="128"/>
        <v>8.8646437095124444E-4</v>
      </c>
    </row>
    <row r="1990" spans="1:10" x14ac:dyDescent="0.25">
      <c r="C1990" s="1" t="s">
        <v>2029</v>
      </c>
      <c r="D1990">
        <v>1332</v>
      </c>
      <c r="E1990">
        <v>7.12</v>
      </c>
      <c r="F1990">
        <v>2.2799999999999998</v>
      </c>
      <c r="G1990">
        <v>351.57</v>
      </c>
      <c r="H1990" s="37">
        <v>9600</v>
      </c>
      <c r="I1990" s="37">
        <f>H1990/'Building data'!$R$6</f>
        <v>0.68984349175780746</v>
      </c>
      <c r="J1990" s="60">
        <f t="shared" si="128"/>
        <v>6.5461984316399595E-3</v>
      </c>
    </row>
    <row r="1991" spans="1:10" x14ac:dyDescent="0.25">
      <c r="G1991" s="64" t="s">
        <v>1223</v>
      </c>
      <c r="H1991" s="65">
        <f>SUM(H1982:H1990)</f>
        <v>66700</v>
      </c>
      <c r="I1991" s="65">
        <f>H1991/'Building data'!$R$6</f>
        <v>4.792975093775599</v>
      </c>
      <c r="J1991" s="66"/>
    </row>
    <row r="1994" spans="1:10" ht="18.75" customHeight="1" x14ac:dyDescent="0.25">
      <c r="A1994" s="49" t="s">
        <v>2114</v>
      </c>
      <c r="B1994" s="55" t="s">
        <v>6</v>
      </c>
      <c r="C1994" s="55"/>
      <c r="D1994" s="55"/>
      <c r="E1994" s="55"/>
      <c r="F1994" s="55"/>
      <c r="G1994" s="55"/>
      <c r="H1994" s="55"/>
      <c r="I1994" s="49"/>
      <c r="J1994" s="56"/>
    </row>
    <row r="1995" spans="1:10" ht="60" x14ac:dyDescent="0.25">
      <c r="A1995" s="57"/>
      <c r="B1995" s="57"/>
      <c r="C1995" s="58" t="s">
        <v>2002</v>
      </c>
      <c r="D1995" s="57">
        <v>588</v>
      </c>
      <c r="E1995" s="57">
        <v>1.29</v>
      </c>
      <c r="F1995" s="57">
        <v>0.74</v>
      </c>
      <c r="G1995" s="57">
        <v>155.16</v>
      </c>
      <c r="H1995" s="59">
        <v>2200</v>
      </c>
      <c r="I1995" s="37">
        <f>H1995/'Building data'!$R$6</f>
        <v>0.15808913352783086</v>
      </c>
      <c r="J1995" s="60">
        <f t="shared" ref="J1995:J2005" si="129">H1995/$H$14</f>
        <v>1.5001704739174906E-3</v>
      </c>
    </row>
    <row r="1996" spans="1:10" ht="105" x14ac:dyDescent="0.25">
      <c r="C1996" s="1" t="s">
        <v>2109</v>
      </c>
      <c r="D1996">
        <v>5680</v>
      </c>
      <c r="E1996">
        <v>12.49</v>
      </c>
      <c r="F1996">
        <v>7.11</v>
      </c>
      <c r="G1996">
        <v>1499.46</v>
      </c>
      <c r="H1996" s="37">
        <v>14900</v>
      </c>
      <c r="I1996" s="37">
        <f>H1996/'Building data'!$R$6</f>
        <v>1.0706945861657635</v>
      </c>
      <c r="J1996" s="60">
        <f t="shared" si="129"/>
        <v>1.0160245482441186E-2</v>
      </c>
    </row>
    <row r="1997" spans="1:10" ht="135" x14ac:dyDescent="0.25">
      <c r="C1997" s="1" t="s">
        <v>2115</v>
      </c>
      <c r="D1997">
        <v>1081</v>
      </c>
      <c r="E1997">
        <v>2.38</v>
      </c>
      <c r="F1997">
        <v>1.35</v>
      </c>
      <c r="G1997">
        <v>285.39999999999998</v>
      </c>
      <c r="H1997" s="37">
        <v>3500</v>
      </c>
      <c r="I1997" s="37">
        <f>H1997/'Building data'!$R$6</f>
        <v>0.25150543970336731</v>
      </c>
      <c r="J1997" s="60">
        <f t="shared" si="129"/>
        <v>2.3866348448687352E-3</v>
      </c>
    </row>
    <row r="1998" spans="1:10" ht="210" x14ac:dyDescent="0.25">
      <c r="C1998" s="1" t="s">
        <v>2116</v>
      </c>
      <c r="D1998">
        <v>978</v>
      </c>
      <c r="E1998">
        <v>2.15</v>
      </c>
      <c r="F1998">
        <v>1.22</v>
      </c>
      <c r="G1998">
        <v>258.22000000000003</v>
      </c>
      <c r="H1998" s="37">
        <v>5800</v>
      </c>
      <c r="I1998" s="37">
        <f>H1998/'Building data'!$R$6</f>
        <v>0.41678044293700867</v>
      </c>
      <c r="J1998" s="60">
        <f t="shared" si="129"/>
        <v>3.954994885782475E-3</v>
      </c>
    </row>
    <row r="1999" spans="1:10" ht="225" x14ac:dyDescent="0.25">
      <c r="C1999" s="1" t="s">
        <v>2117</v>
      </c>
      <c r="D1999">
        <v>25417</v>
      </c>
      <c r="E1999">
        <v>55.91</v>
      </c>
      <c r="F1999">
        <v>31.82</v>
      </c>
      <c r="G1999">
        <v>6710.21</v>
      </c>
      <c r="H1999" s="37">
        <v>44400</v>
      </c>
      <c r="I1999" s="37">
        <f>H1999/'Building data'!$R$6</f>
        <v>3.1905261493798593</v>
      </c>
      <c r="J1999" s="60">
        <f t="shared" si="129"/>
        <v>3.027616774633481E-2</v>
      </c>
    </row>
    <row r="2000" spans="1:10" ht="120" x14ac:dyDescent="0.25">
      <c r="A2000" s="61"/>
      <c r="B2000" s="61"/>
      <c r="C2000" s="62" t="s">
        <v>2118</v>
      </c>
      <c r="D2000" s="61">
        <v>6495</v>
      </c>
      <c r="E2000" s="61">
        <v>14.29</v>
      </c>
      <c r="F2000" s="61">
        <v>8.1300000000000008</v>
      </c>
      <c r="G2000" s="61">
        <v>1714.64</v>
      </c>
      <c r="H2000" s="63">
        <v>4300</v>
      </c>
      <c r="I2000" s="63">
        <f>H2000/'Building data'!$R$6</f>
        <v>0.30899239734985123</v>
      </c>
      <c r="J2000" s="60">
        <f t="shared" si="129"/>
        <v>2.9321513808387317E-3</v>
      </c>
    </row>
    <row r="2001" spans="1:10" ht="18.75" customHeight="1" x14ac:dyDescent="0.25">
      <c r="A2001" s="55" t="s">
        <v>2114</v>
      </c>
      <c r="B2001" s="55" t="s">
        <v>1220</v>
      </c>
      <c r="C2001" s="55"/>
      <c r="D2001" s="55"/>
      <c r="E2001" s="55"/>
      <c r="F2001" s="55"/>
      <c r="G2001" s="55"/>
      <c r="H2001" s="55"/>
      <c r="I2001" s="55"/>
      <c r="J2001" s="60">
        <f t="shared" si="129"/>
        <v>0</v>
      </c>
    </row>
    <row r="2002" spans="1:10" ht="30" x14ac:dyDescent="0.25">
      <c r="C2002" s="1" t="s">
        <v>2083</v>
      </c>
      <c r="D2002">
        <v>0</v>
      </c>
      <c r="E2002">
        <v>0</v>
      </c>
      <c r="F2002">
        <v>0</v>
      </c>
      <c r="G2002">
        <v>0</v>
      </c>
      <c r="H2002" s="37">
        <v>2800</v>
      </c>
      <c r="I2002" s="37">
        <f>H2002/'Building data'!$R$6</f>
        <v>0.20120435176269383</v>
      </c>
      <c r="J2002" s="60">
        <f t="shared" si="129"/>
        <v>1.9093078758949881E-3</v>
      </c>
    </row>
    <row r="2003" spans="1:10" x14ac:dyDescent="0.25">
      <c r="C2003" s="1" t="s">
        <v>2029</v>
      </c>
      <c r="D2003">
        <v>2347</v>
      </c>
      <c r="E2003">
        <v>5.17</v>
      </c>
      <c r="F2003">
        <v>2.94</v>
      </c>
      <c r="G2003">
        <v>619.61</v>
      </c>
      <c r="H2003" s="37">
        <v>10300</v>
      </c>
      <c r="I2003" s="37">
        <f>H2003/'Building data'!$R$6</f>
        <v>0.74014457969848091</v>
      </c>
      <c r="J2003" s="60">
        <f t="shared" si="129"/>
        <v>7.0235254006137064E-3</v>
      </c>
    </row>
    <row r="2004" spans="1:10" ht="105" x14ac:dyDescent="0.25">
      <c r="C2004" s="1" t="s">
        <v>1732</v>
      </c>
      <c r="D2004">
        <v>1241</v>
      </c>
      <c r="E2004">
        <v>2.73</v>
      </c>
      <c r="F2004">
        <v>1.55</v>
      </c>
      <c r="G2004">
        <v>327.62</v>
      </c>
      <c r="H2004" s="37">
        <v>1700</v>
      </c>
      <c r="I2004" s="37">
        <f>H2004/'Building data'!$R$6</f>
        <v>0.1221597849987784</v>
      </c>
      <c r="J2004" s="60">
        <f t="shared" si="129"/>
        <v>1.1592226389362428E-3</v>
      </c>
    </row>
    <row r="2005" spans="1:10" ht="120" x14ac:dyDescent="0.25">
      <c r="C2005" s="1" t="s">
        <v>1707</v>
      </c>
      <c r="D2005">
        <v>981</v>
      </c>
      <c r="E2005">
        <v>2.16</v>
      </c>
      <c r="F2005">
        <v>1.23</v>
      </c>
      <c r="G2005">
        <v>258.98</v>
      </c>
      <c r="H2005" s="37">
        <v>1200</v>
      </c>
      <c r="I2005" s="37">
        <f>H2005/'Building data'!$R$6</f>
        <v>8.6230436469725932E-2</v>
      </c>
      <c r="J2005" s="60">
        <f t="shared" si="129"/>
        <v>8.1827480395499494E-4</v>
      </c>
    </row>
    <row r="2006" spans="1:10" x14ac:dyDescent="0.25">
      <c r="G2006" s="64" t="s">
        <v>1223</v>
      </c>
      <c r="H2006" s="65">
        <f>SUM(H1995:H2005)</f>
        <v>91100</v>
      </c>
      <c r="I2006" s="65">
        <f>H2006/'Building data'!$R$6</f>
        <v>6.5463273019933599</v>
      </c>
      <c r="J2006" s="66"/>
    </row>
    <row r="2009" spans="1:10" ht="18.75" customHeight="1" x14ac:dyDescent="0.25">
      <c r="A2009" s="49" t="s">
        <v>2119</v>
      </c>
      <c r="B2009" s="55" t="s">
        <v>6</v>
      </c>
      <c r="C2009" s="55"/>
      <c r="D2009" s="55"/>
      <c r="E2009" s="55"/>
      <c r="F2009" s="55"/>
      <c r="G2009" s="55"/>
      <c r="H2009" s="55"/>
      <c r="I2009" s="49"/>
      <c r="J2009" s="56"/>
    </row>
    <row r="2010" spans="1:10" ht="60" x14ac:dyDescent="0.25">
      <c r="A2010" s="57"/>
      <c r="B2010" s="57"/>
      <c r="C2010" s="58" t="s">
        <v>2002</v>
      </c>
      <c r="D2010" s="57">
        <v>859</v>
      </c>
      <c r="E2010" s="57">
        <v>0.91</v>
      </c>
      <c r="F2010" s="57">
        <v>0.55000000000000004</v>
      </c>
      <c r="G2010" s="57">
        <v>226.8</v>
      </c>
      <c r="H2010" s="59">
        <v>4200</v>
      </c>
      <c r="I2010" s="37">
        <f>H2010/'Building data'!$R$6</f>
        <v>0.30180652764404076</v>
      </c>
      <c r="J2010" s="60">
        <f t="shared" ref="J2010:J2026" si="130">H2010/$H$14</f>
        <v>2.8639618138424821E-3</v>
      </c>
    </row>
    <row r="2011" spans="1:10" ht="75" x14ac:dyDescent="0.25">
      <c r="C2011" s="1" t="s">
        <v>2023</v>
      </c>
      <c r="D2011">
        <v>177</v>
      </c>
      <c r="E2011">
        <v>0.19</v>
      </c>
      <c r="F2011">
        <v>0.11</v>
      </c>
      <c r="G2011">
        <v>46.76</v>
      </c>
      <c r="H2011" s="37">
        <v>900</v>
      </c>
      <c r="I2011" s="37">
        <f>H2011/'Building data'!$R$6</f>
        <v>6.4672827352294446E-2</v>
      </c>
      <c r="J2011" s="60">
        <f t="shared" si="130"/>
        <v>6.137061029662462E-4</v>
      </c>
    </row>
    <row r="2012" spans="1:10" ht="105" x14ac:dyDescent="0.25">
      <c r="C2012" s="1" t="s">
        <v>2120</v>
      </c>
      <c r="D2012">
        <v>903</v>
      </c>
      <c r="E2012">
        <v>0.96</v>
      </c>
      <c r="F2012">
        <v>0.57999999999999996</v>
      </c>
      <c r="G2012">
        <v>238.49</v>
      </c>
      <c r="H2012" s="37">
        <v>2600</v>
      </c>
      <c r="I2012" s="37">
        <f>H2012/'Building data'!$R$6</f>
        <v>0.18683261235107285</v>
      </c>
      <c r="J2012" s="60">
        <f t="shared" si="130"/>
        <v>1.7729287419024889E-3</v>
      </c>
    </row>
    <row r="2013" spans="1:10" ht="90" x14ac:dyDescent="0.25">
      <c r="C2013" s="1" t="s">
        <v>2121</v>
      </c>
      <c r="D2013">
        <v>744</v>
      </c>
      <c r="E2013">
        <v>0.79</v>
      </c>
      <c r="F2013">
        <v>0.48</v>
      </c>
      <c r="G2013">
        <v>196.41</v>
      </c>
      <c r="H2013" s="37">
        <v>2300</v>
      </c>
      <c r="I2013" s="37">
        <f>H2013/'Building data'!$R$6</f>
        <v>0.16527500323364136</v>
      </c>
      <c r="J2013" s="60">
        <f t="shared" si="130"/>
        <v>1.5683600409137403E-3</v>
      </c>
    </row>
    <row r="2014" spans="1:10" ht="135" x14ac:dyDescent="0.25">
      <c r="C2014" s="1" t="s">
        <v>1655</v>
      </c>
      <c r="D2014">
        <v>4535</v>
      </c>
      <c r="E2014">
        <v>4.8099999999999996</v>
      </c>
      <c r="F2014">
        <v>2.9</v>
      </c>
      <c r="G2014">
        <v>1197.1500000000001</v>
      </c>
      <c r="H2014" s="37">
        <v>12100</v>
      </c>
      <c r="I2014" s="37">
        <f>H2014/'Building data'!$R$6</f>
        <v>0.86949023440306972</v>
      </c>
      <c r="J2014" s="60">
        <f t="shared" si="130"/>
        <v>8.2509376065461985E-3</v>
      </c>
    </row>
    <row r="2015" spans="1:10" ht="135" x14ac:dyDescent="0.25">
      <c r="C2015" s="1" t="s">
        <v>2122</v>
      </c>
      <c r="D2015">
        <v>2436</v>
      </c>
      <c r="E2015">
        <v>2.59</v>
      </c>
      <c r="F2015">
        <v>1.56</v>
      </c>
      <c r="G2015">
        <v>643</v>
      </c>
      <c r="H2015" s="37">
        <v>3400</v>
      </c>
      <c r="I2015" s="37">
        <f>H2015/'Building data'!$R$6</f>
        <v>0.2443195699975568</v>
      </c>
      <c r="J2015" s="60">
        <f t="shared" si="130"/>
        <v>2.3184452778724856E-3</v>
      </c>
    </row>
    <row r="2016" spans="1:10" ht="210" x14ac:dyDescent="0.25">
      <c r="C2016" s="1" t="s">
        <v>2116</v>
      </c>
      <c r="D2016">
        <v>1577</v>
      </c>
      <c r="E2016">
        <v>1.67</v>
      </c>
      <c r="F2016">
        <v>1.01</v>
      </c>
      <c r="G2016">
        <v>416.2</v>
      </c>
      <c r="H2016" s="37">
        <v>12600</v>
      </c>
      <c r="I2016" s="37">
        <f>H2016/'Building data'!$R$6</f>
        <v>0.90541958293212221</v>
      </c>
      <c r="J2016" s="60">
        <f t="shared" si="130"/>
        <v>8.591885441527447E-3</v>
      </c>
    </row>
    <row r="2017" spans="1:10" ht="135" x14ac:dyDescent="0.25">
      <c r="C2017" s="1" t="s">
        <v>2123</v>
      </c>
      <c r="D2017">
        <v>41538</v>
      </c>
      <c r="E2017">
        <v>44.11</v>
      </c>
      <c r="F2017">
        <v>26.6</v>
      </c>
      <c r="G2017">
        <v>10966.08</v>
      </c>
      <c r="H2017" s="37">
        <v>77900</v>
      </c>
      <c r="I2017" s="37">
        <f>H2017/'Building data'!$R$6</f>
        <v>5.5977925008263751</v>
      </c>
      <c r="J2017" s="60">
        <f t="shared" si="130"/>
        <v>5.3119672690078418E-2</v>
      </c>
    </row>
    <row r="2018" spans="1:10" ht="180" x14ac:dyDescent="0.25">
      <c r="C2018" s="1" t="s">
        <v>2124</v>
      </c>
      <c r="D2018">
        <v>3950</v>
      </c>
      <c r="E2018">
        <v>4.1900000000000004</v>
      </c>
      <c r="F2018">
        <v>2.5299999999999998</v>
      </c>
      <c r="G2018">
        <v>1042.83</v>
      </c>
      <c r="H2018" s="37">
        <v>6200</v>
      </c>
      <c r="I2018" s="37">
        <f>H2018/'Building data'!$R$6</f>
        <v>0.44552392176025063</v>
      </c>
      <c r="J2018" s="60">
        <f t="shared" si="130"/>
        <v>4.2277531537674735E-3</v>
      </c>
    </row>
    <row r="2019" spans="1:10" ht="150" x14ac:dyDescent="0.25">
      <c r="C2019" s="1" t="s">
        <v>2125</v>
      </c>
      <c r="D2019">
        <v>1984</v>
      </c>
      <c r="E2019">
        <v>2.11</v>
      </c>
      <c r="F2019">
        <v>1.27</v>
      </c>
      <c r="G2019">
        <v>523.75</v>
      </c>
      <c r="H2019" s="37">
        <v>2500</v>
      </c>
      <c r="I2019" s="37">
        <f>H2019/'Building data'!$R$6</f>
        <v>0.17964674264526234</v>
      </c>
      <c r="J2019" s="60">
        <f t="shared" si="130"/>
        <v>1.7047391749062393E-3</v>
      </c>
    </row>
    <row r="2020" spans="1:10" ht="120" x14ac:dyDescent="0.25">
      <c r="C2020" s="1" t="s">
        <v>2126</v>
      </c>
      <c r="D2020">
        <v>13126</v>
      </c>
      <c r="E2020">
        <v>13.94</v>
      </c>
      <c r="F2020">
        <v>8.41</v>
      </c>
      <c r="G2020">
        <v>3465.19</v>
      </c>
      <c r="H2020" s="37">
        <v>9000</v>
      </c>
      <c r="I2020" s="37">
        <f>H2020/'Building data'!$R$6</f>
        <v>0.64672827352294449</v>
      </c>
      <c r="J2020" s="60">
        <f t="shared" si="130"/>
        <v>6.1370610296624618E-3</v>
      </c>
    </row>
    <row r="2021" spans="1:10" ht="135" x14ac:dyDescent="0.25">
      <c r="A2021" s="61"/>
      <c r="B2021" s="61"/>
      <c r="C2021" s="62" t="s">
        <v>2127</v>
      </c>
      <c r="D2021" s="61">
        <v>1453</v>
      </c>
      <c r="E2021" s="61">
        <v>1.54</v>
      </c>
      <c r="F2021" s="61">
        <v>0.93</v>
      </c>
      <c r="G2021" s="61">
        <v>383.46</v>
      </c>
      <c r="H2021" s="63">
        <v>1600</v>
      </c>
      <c r="I2021" s="63">
        <f>H2021/'Building data'!$R$6</f>
        <v>0.1149739152929679</v>
      </c>
      <c r="J2021" s="60">
        <f t="shared" si="130"/>
        <v>1.0910330719399932E-3</v>
      </c>
    </row>
    <row r="2022" spans="1:10" ht="18.75" customHeight="1" x14ac:dyDescent="0.25">
      <c r="A2022" s="55" t="s">
        <v>2119</v>
      </c>
      <c r="B2022" s="55" t="s">
        <v>1220</v>
      </c>
      <c r="C2022" s="55"/>
      <c r="D2022" s="55"/>
      <c r="E2022" s="55"/>
      <c r="F2022" s="55"/>
      <c r="G2022" s="55"/>
      <c r="H2022" s="55"/>
      <c r="I2022" s="55"/>
      <c r="J2022" s="60">
        <f t="shared" si="130"/>
        <v>0</v>
      </c>
    </row>
    <row r="2023" spans="1:10" ht="30" x14ac:dyDescent="0.25">
      <c r="C2023" s="1" t="s">
        <v>2083</v>
      </c>
      <c r="D2023">
        <v>0</v>
      </c>
      <c r="E2023">
        <v>0</v>
      </c>
      <c r="F2023">
        <v>0</v>
      </c>
      <c r="G2023">
        <v>0</v>
      </c>
      <c r="H2023" s="37">
        <v>6200</v>
      </c>
      <c r="I2023" s="37">
        <f>H2023/'Building data'!$R$6</f>
        <v>0.44552392176025063</v>
      </c>
      <c r="J2023" s="60">
        <f t="shared" si="130"/>
        <v>4.2277531537674735E-3</v>
      </c>
    </row>
    <row r="2024" spans="1:10" x14ac:dyDescent="0.25">
      <c r="C2024" s="1" t="s">
        <v>2029</v>
      </c>
      <c r="D2024">
        <v>4505</v>
      </c>
      <c r="E2024">
        <v>4.78</v>
      </c>
      <c r="F2024">
        <v>2.89</v>
      </c>
      <c r="G2024">
        <v>1189.3499999999999</v>
      </c>
      <c r="H2024" s="37">
        <v>20500</v>
      </c>
      <c r="I2024" s="37">
        <f>H2024/'Building data'!$R$6</f>
        <v>1.4731032896911513</v>
      </c>
      <c r="J2024" s="60">
        <f t="shared" si="130"/>
        <v>1.3978861234231163E-2</v>
      </c>
    </row>
    <row r="2025" spans="1:10" ht="90" x14ac:dyDescent="0.25">
      <c r="C2025" s="1" t="s">
        <v>1664</v>
      </c>
      <c r="D2025">
        <v>1287</v>
      </c>
      <c r="E2025">
        <v>1.37</v>
      </c>
      <c r="F2025">
        <v>0.82</v>
      </c>
      <c r="G2025">
        <v>339.77</v>
      </c>
      <c r="H2025" s="37">
        <v>3300</v>
      </c>
      <c r="I2025" s="37">
        <f>H2025/'Building data'!$R$6</f>
        <v>0.2371337002917463</v>
      </c>
      <c r="J2025" s="60">
        <f t="shared" si="130"/>
        <v>2.250255710876236E-3</v>
      </c>
    </row>
    <row r="2026" spans="1:10" ht="120" x14ac:dyDescent="0.25">
      <c r="C2026" s="1" t="s">
        <v>1707</v>
      </c>
      <c r="D2026">
        <v>1963</v>
      </c>
      <c r="E2026">
        <v>2.08</v>
      </c>
      <c r="F2026">
        <v>1.26</v>
      </c>
      <c r="G2026">
        <v>518.23</v>
      </c>
      <c r="H2026" s="37">
        <v>1400</v>
      </c>
      <c r="I2026" s="37">
        <f>H2026/'Building data'!$R$6</f>
        <v>0.10060217588134691</v>
      </c>
      <c r="J2026" s="60">
        <f t="shared" si="130"/>
        <v>9.5465393794749406E-4</v>
      </c>
    </row>
    <row r="2027" spans="1:10" x14ac:dyDescent="0.25">
      <c r="G2027" s="64" t="s">
        <v>1223</v>
      </c>
      <c r="H2027" s="65">
        <f>SUM(H2010:H2026)</f>
        <v>166700</v>
      </c>
      <c r="I2027" s="65">
        <f>H2027/'Building data'!$R$6</f>
        <v>11.978844799586094</v>
      </c>
      <c r="J2027" s="66"/>
    </row>
    <row r="2030" spans="1:10" ht="18.75" customHeight="1" x14ac:dyDescent="0.25">
      <c r="A2030" s="49" t="s">
        <v>2128</v>
      </c>
      <c r="B2030" s="55" t="s">
        <v>6</v>
      </c>
      <c r="C2030" s="55"/>
      <c r="D2030" s="55"/>
      <c r="E2030" s="55"/>
      <c r="F2030" s="55"/>
      <c r="G2030" s="55"/>
      <c r="H2030" s="55"/>
      <c r="I2030" s="49"/>
      <c r="J2030" s="56"/>
    </row>
    <row r="2031" spans="1:10" ht="105" x14ac:dyDescent="0.25">
      <c r="A2031" s="57"/>
      <c r="B2031" s="57"/>
      <c r="C2031" s="58" t="s">
        <v>2018</v>
      </c>
      <c r="D2031" s="57">
        <v>15876</v>
      </c>
      <c r="E2031" s="57">
        <v>5.67</v>
      </c>
      <c r="F2031" s="57">
        <v>2.97</v>
      </c>
      <c r="G2031" s="57">
        <v>4191.2</v>
      </c>
      <c r="H2031" s="59">
        <v>34200</v>
      </c>
      <c r="I2031" s="37">
        <f>H2031/'Building data'!$R$6</f>
        <v>2.4575674393871889</v>
      </c>
      <c r="J2031" s="60">
        <f t="shared" ref="J2031:J2040" si="131">H2031/$H$14</f>
        <v>2.3320831912717353E-2</v>
      </c>
    </row>
    <row r="2032" spans="1:10" ht="135" x14ac:dyDescent="0.25">
      <c r="C2032" s="1" t="s">
        <v>1655</v>
      </c>
      <c r="D2032">
        <v>13914</v>
      </c>
      <c r="E2032">
        <v>4.97</v>
      </c>
      <c r="F2032">
        <v>2.6</v>
      </c>
      <c r="G2032">
        <v>3673.42</v>
      </c>
      <c r="H2032" s="37">
        <v>30300</v>
      </c>
      <c r="I2032" s="37">
        <f>H2032/'Building data'!$R$6</f>
        <v>2.1773185208605796</v>
      </c>
      <c r="J2032" s="60">
        <f t="shared" si="131"/>
        <v>2.0661438799863621E-2</v>
      </c>
    </row>
    <row r="2033" spans="1:10" ht="240" x14ac:dyDescent="0.25">
      <c r="C2033" s="1" t="s">
        <v>2049</v>
      </c>
      <c r="D2033">
        <v>2703</v>
      </c>
      <c r="E2033">
        <v>0.97</v>
      </c>
      <c r="F2033">
        <v>0.51</v>
      </c>
      <c r="G2033">
        <v>713.69</v>
      </c>
      <c r="H2033" s="37">
        <v>19500</v>
      </c>
      <c r="I2033" s="37">
        <f>H2033/'Building data'!$R$6</f>
        <v>1.4012445926330463</v>
      </c>
      <c r="J2033" s="60">
        <f t="shared" si="131"/>
        <v>1.3296965564268667E-2</v>
      </c>
    </row>
    <row r="2034" spans="1:10" ht="105" x14ac:dyDescent="0.25">
      <c r="C2034" s="1" t="s">
        <v>1721</v>
      </c>
      <c r="D2034">
        <v>21627</v>
      </c>
      <c r="E2034">
        <v>7.72</v>
      </c>
      <c r="F2034">
        <v>4.04</v>
      </c>
      <c r="G2034">
        <v>5709.55</v>
      </c>
      <c r="H2034" s="37">
        <v>24100</v>
      </c>
      <c r="I2034" s="37">
        <f>H2034/'Building data'!$R$6</f>
        <v>1.731794599100329</v>
      </c>
      <c r="J2034" s="60">
        <f t="shared" si="131"/>
        <v>1.6433685646096149E-2</v>
      </c>
    </row>
    <row r="2035" spans="1:10" ht="345" x14ac:dyDescent="0.25">
      <c r="C2035" s="1" t="s">
        <v>2101</v>
      </c>
      <c r="D2035">
        <v>105830</v>
      </c>
      <c r="E2035">
        <v>37.79</v>
      </c>
      <c r="F2035">
        <v>19.79</v>
      </c>
      <c r="G2035">
        <v>27939.02</v>
      </c>
      <c r="H2035" s="37">
        <v>137700</v>
      </c>
      <c r="I2035" s="37">
        <f>H2035/'Building data'!$R$6</f>
        <v>9.8949425849010506</v>
      </c>
      <c r="J2035" s="60">
        <f t="shared" si="131"/>
        <v>9.3897033753835665E-2</v>
      </c>
    </row>
    <row r="2036" spans="1:10" ht="105" x14ac:dyDescent="0.25">
      <c r="A2036" s="61"/>
      <c r="B2036" s="61"/>
      <c r="C2036" s="62" t="s">
        <v>2129</v>
      </c>
      <c r="D2036" s="61">
        <v>38802</v>
      </c>
      <c r="E2036" s="61">
        <v>13.85</v>
      </c>
      <c r="F2036" s="61">
        <v>7.26</v>
      </c>
      <c r="G2036" s="61">
        <v>10243.61</v>
      </c>
      <c r="H2036" s="63">
        <v>43200</v>
      </c>
      <c r="I2036" s="63">
        <f>H2036/'Building data'!$R$6</f>
        <v>3.1042957129101332</v>
      </c>
      <c r="J2036" s="60">
        <f t="shared" si="131"/>
        <v>2.9457892942379816E-2</v>
      </c>
    </row>
    <row r="2037" spans="1:10" ht="18.75" customHeight="1" x14ac:dyDescent="0.25">
      <c r="A2037" s="55" t="s">
        <v>2128</v>
      </c>
      <c r="B2037" s="55" t="s">
        <v>1220</v>
      </c>
      <c r="C2037" s="55"/>
      <c r="D2037" s="55"/>
      <c r="E2037" s="55"/>
      <c r="F2037" s="55"/>
      <c r="G2037" s="55"/>
      <c r="H2037" s="55"/>
      <c r="I2037" s="55"/>
      <c r="J2037" s="60">
        <f t="shared" si="131"/>
        <v>0</v>
      </c>
    </row>
    <row r="2038" spans="1:10" ht="30" x14ac:dyDescent="0.25">
      <c r="C2038" s="1" t="s">
        <v>2083</v>
      </c>
      <c r="D2038">
        <v>0</v>
      </c>
      <c r="E2038">
        <v>0</v>
      </c>
      <c r="F2038">
        <v>0</v>
      </c>
      <c r="G2038">
        <v>0</v>
      </c>
      <c r="H2038" s="37">
        <v>18200</v>
      </c>
      <c r="I2038" s="37">
        <f>H2038/'Building data'!$R$6</f>
        <v>1.3078282864575099</v>
      </c>
      <c r="J2038" s="60">
        <f t="shared" si="131"/>
        <v>1.2410501193317422E-2</v>
      </c>
    </row>
    <row r="2039" spans="1:10" x14ac:dyDescent="0.25">
      <c r="C2039" s="1" t="s">
        <v>2029</v>
      </c>
      <c r="D2039">
        <v>12310</v>
      </c>
      <c r="E2039">
        <v>4.3899999999999997</v>
      </c>
      <c r="F2039">
        <v>2.2999999999999998</v>
      </c>
      <c r="G2039">
        <v>3249.87</v>
      </c>
      <c r="H2039" s="37">
        <v>46500</v>
      </c>
      <c r="I2039" s="37">
        <f>H2039/'Building data'!$R$6</f>
        <v>3.3414294132018796</v>
      </c>
      <c r="J2039" s="60">
        <f t="shared" si="131"/>
        <v>3.1708148653256052E-2</v>
      </c>
    </row>
    <row r="2040" spans="1:10" ht="90" x14ac:dyDescent="0.25">
      <c r="C2040" s="1" t="s">
        <v>1664</v>
      </c>
      <c r="D2040">
        <v>12624</v>
      </c>
      <c r="E2040">
        <v>4.51</v>
      </c>
      <c r="F2040">
        <v>2.36</v>
      </c>
      <c r="G2040">
        <v>3332.74</v>
      </c>
      <c r="H2040" s="37">
        <v>11300</v>
      </c>
      <c r="I2040" s="37">
        <f>H2040/'Building data'!$R$6</f>
        <v>0.81200327675658579</v>
      </c>
      <c r="J2040" s="60">
        <f t="shared" si="131"/>
        <v>7.7054210705762016E-3</v>
      </c>
    </row>
    <row r="2041" spans="1:10" x14ac:dyDescent="0.25">
      <c r="G2041" s="64" t="s">
        <v>1223</v>
      </c>
      <c r="H2041" s="65">
        <f>SUM(H2031:H2040)</f>
        <v>365000</v>
      </c>
      <c r="I2041" s="65">
        <f>H2041/'Building data'!$R$6</f>
        <v>26.228424426208303</v>
      </c>
      <c r="J2041" s="66"/>
    </row>
    <row r="2044" spans="1:10" ht="18.75" customHeight="1" x14ac:dyDescent="0.25">
      <c r="A2044" s="49" t="s">
        <v>2130</v>
      </c>
      <c r="B2044" s="55" t="s">
        <v>6</v>
      </c>
      <c r="C2044" s="55"/>
      <c r="D2044" s="55"/>
      <c r="E2044" s="55"/>
      <c r="F2044" s="55"/>
      <c r="G2044" s="55"/>
      <c r="H2044" s="55"/>
      <c r="I2044" s="49"/>
      <c r="J2044" s="56"/>
    </row>
    <row r="2045" spans="1:10" ht="75" x14ac:dyDescent="0.25">
      <c r="A2045" s="57"/>
      <c r="B2045" s="57"/>
      <c r="C2045" s="58" t="s">
        <v>2017</v>
      </c>
      <c r="D2045" s="57">
        <v>1270</v>
      </c>
      <c r="E2045" s="57">
        <v>0.69</v>
      </c>
      <c r="F2045" s="57">
        <v>0.33</v>
      </c>
      <c r="G2045" s="57">
        <v>335.19</v>
      </c>
      <c r="H2045" s="59">
        <v>4900</v>
      </c>
      <c r="I2045" s="37">
        <f>H2045/'Building data'!$R$6</f>
        <v>0.35210761558471421</v>
      </c>
      <c r="J2045" s="60">
        <f t="shared" ref="J2045:J2061" si="132">H2045/$H$14</f>
        <v>3.3412887828162289E-3</v>
      </c>
    </row>
    <row r="2046" spans="1:10" ht="75" x14ac:dyDescent="0.25">
      <c r="C2046" s="1" t="s">
        <v>2023</v>
      </c>
      <c r="D2046">
        <v>939</v>
      </c>
      <c r="E2046">
        <v>0.51</v>
      </c>
      <c r="F2046">
        <v>0.25</v>
      </c>
      <c r="G2046">
        <v>247.95</v>
      </c>
      <c r="H2046" s="37">
        <v>1600</v>
      </c>
      <c r="I2046" s="37">
        <f>H2046/'Building data'!$R$6</f>
        <v>0.1149739152929679</v>
      </c>
      <c r="J2046" s="60">
        <f t="shared" si="132"/>
        <v>1.0910330719399932E-3</v>
      </c>
    </row>
    <row r="2047" spans="1:10" ht="105" x14ac:dyDescent="0.25">
      <c r="C2047" s="1" t="s">
        <v>2018</v>
      </c>
      <c r="D2047">
        <v>7044</v>
      </c>
      <c r="E2047">
        <v>3.84</v>
      </c>
      <c r="F2047">
        <v>1.84</v>
      </c>
      <c r="G2047">
        <v>1859.6</v>
      </c>
      <c r="H2047" s="37">
        <v>16000</v>
      </c>
      <c r="I2047" s="37">
        <f>H2047/'Building data'!$R$6</f>
        <v>1.149739152929679</v>
      </c>
      <c r="J2047" s="60">
        <f t="shared" si="132"/>
        <v>1.0910330719399931E-2</v>
      </c>
    </row>
    <row r="2048" spans="1:10" ht="120" x14ac:dyDescent="0.25">
      <c r="C2048" s="1" t="s">
        <v>2131</v>
      </c>
      <c r="D2048">
        <v>6470</v>
      </c>
      <c r="E2048">
        <v>3.53</v>
      </c>
      <c r="F2048">
        <v>1.69</v>
      </c>
      <c r="G2048">
        <v>1708.08</v>
      </c>
      <c r="H2048" s="37">
        <v>15300</v>
      </c>
      <c r="I2048" s="37">
        <f>H2048/'Building data'!$R$6</f>
        <v>1.0994380649890056</v>
      </c>
      <c r="J2048" s="60">
        <f t="shared" si="132"/>
        <v>1.0433003750426184E-2</v>
      </c>
    </row>
    <row r="2049" spans="1:10" ht="135" x14ac:dyDescent="0.25">
      <c r="C2049" s="1" t="s">
        <v>1655</v>
      </c>
      <c r="D2049">
        <v>9253</v>
      </c>
      <c r="E2049">
        <v>5.04</v>
      </c>
      <c r="F2049">
        <v>2.42</v>
      </c>
      <c r="G2049">
        <v>2442.73</v>
      </c>
      <c r="H2049" s="37">
        <v>21200</v>
      </c>
      <c r="I2049" s="37">
        <f>H2049/'Building data'!$R$6</f>
        <v>1.5234043776318247</v>
      </c>
      <c r="J2049" s="60">
        <f t="shared" si="132"/>
        <v>1.445618820320491E-2</v>
      </c>
    </row>
    <row r="2050" spans="1:10" ht="210" x14ac:dyDescent="0.25">
      <c r="C2050" s="1" t="s">
        <v>2132</v>
      </c>
      <c r="D2050">
        <v>2226</v>
      </c>
      <c r="E2050">
        <v>1.21</v>
      </c>
      <c r="F2050">
        <v>0.57999999999999996</v>
      </c>
      <c r="G2050">
        <v>587.73</v>
      </c>
      <c r="H2050" s="37">
        <v>16500</v>
      </c>
      <c r="I2050" s="37">
        <f>H2050/'Building data'!$R$6</f>
        <v>1.1856685014587316</v>
      </c>
      <c r="J2050" s="60">
        <f t="shared" si="132"/>
        <v>1.125127855438118E-2</v>
      </c>
    </row>
    <row r="2051" spans="1:10" ht="330" x14ac:dyDescent="0.25">
      <c r="C2051" s="1" t="s">
        <v>2025</v>
      </c>
      <c r="D2051">
        <v>57360</v>
      </c>
      <c r="E2051">
        <v>31.26</v>
      </c>
      <c r="F2051">
        <v>15.01</v>
      </c>
      <c r="G2051">
        <v>15143.11</v>
      </c>
      <c r="H2051" s="37">
        <v>95000</v>
      </c>
      <c r="I2051" s="37">
        <f>H2051/'Building data'!$R$6</f>
        <v>6.8265762205199696</v>
      </c>
      <c r="J2051" s="60">
        <f t="shared" si="132"/>
        <v>6.4780088646437098E-2</v>
      </c>
    </row>
    <row r="2052" spans="1:10" ht="150" x14ac:dyDescent="0.25">
      <c r="C2052" s="1" t="s">
        <v>2133</v>
      </c>
      <c r="D2052">
        <v>10575</v>
      </c>
      <c r="E2052">
        <v>5.76</v>
      </c>
      <c r="F2052">
        <v>2.77</v>
      </c>
      <c r="G2052">
        <v>2791.7</v>
      </c>
      <c r="H2052" s="37">
        <v>27400</v>
      </c>
      <c r="I2052" s="37">
        <f>H2052/'Building data'!$R$6</f>
        <v>1.9689282993920754</v>
      </c>
      <c r="J2052" s="60">
        <f t="shared" si="132"/>
        <v>1.8683941356972385E-2</v>
      </c>
    </row>
    <row r="2053" spans="1:10" ht="135" x14ac:dyDescent="0.25">
      <c r="C2053" s="1" t="s">
        <v>2134</v>
      </c>
      <c r="D2053">
        <v>18053</v>
      </c>
      <c r="E2053">
        <v>9.84</v>
      </c>
      <c r="F2053">
        <v>4.72</v>
      </c>
      <c r="G2053">
        <v>4766.09</v>
      </c>
      <c r="H2053" s="37">
        <v>29100</v>
      </c>
      <c r="I2053" s="37">
        <f>H2053/'Building data'!$R$6</f>
        <v>2.0910880843908539</v>
      </c>
      <c r="J2053" s="60">
        <f t="shared" si="132"/>
        <v>1.9843163995908627E-2</v>
      </c>
    </row>
    <row r="2054" spans="1:10" ht="150" x14ac:dyDescent="0.25">
      <c r="C2054" s="1" t="s">
        <v>2135</v>
      </c>
      <c r="D2054">
        <v>1252</v>
      </c>
      <c r="E2054">
        <v>0.68</v>
      </c>
      <c r="F2054">
        <v>0.33</v>
      </c>
      <c r="G2054">
        <v>330.6</v>
      </c>
      <c r="H2054" s="37">
        <v>2700</v>
      </c>
      <c r="I2054" s="37">
        <f>H2054/'Building data'!$R$6</f>
        <v>0.19401848205688332</v>
      </c>
      <c r="J2054" s="60">
        <f t="shared" si="132"/>
        <v>1.8411183088987385E-3</v>
      </c>
    </row>
    <row r="2055" spans="1:10" ht="150" x14ac:dyDescent="0.25">
      <c r="C2055" s="1" t="s">
        <v>2136</v>
      </c>
      <c r="D2055">
        <v>25915</v>
      </c>
      <c r="E2055">
        <v>14.12</v>
      </c>
      <c r="F2055">
        <v>6.78</v>
      </c>
      <c r="G2055">
        <v>6841.49</v>
      </c>
      <c r="H2055" s="37">
        <v>13300</v>
      </c>
      <c r="I2055" s="37">
        <f>H2055/'Building data'!$R$6</f>
        <v>0.95572067087279566</v>
      </c>
      <c r="J2055" s="60">
        <f t="shared" si="132"/>
        <v>9.0692124105011939E-3</v>
      </c>
    </row>
    <row r="2056" spans="1:10" ht="120" x14ac:dyDescent="0.25">
      <c r="A2056" s="61"/>
      <c r="B2056" s="61"/>
      <c r="C2056" s="62" t="s">
        <v>2028</v>
      </c>
      <c r="D2056" s="61">
        <v>1565</v>
      </c>
      <c r="E2056" s="61">
        <v>0.85</v>
      </c>
      <c r="F2056" s="61">
        <v>0.41</v>
      </c>
      <c r="G2056" s="61">
        <v>413.24</v>
      </c>
      <c r="H2056" s="63">
        <v>1400</v>
      </c>
      <c r="I2056" s="63">
        <f>H2056/'Building data'!$R$6</f>
        <v>0.10060217588134691</v>
      </c>
      <c r="J2056" s="60">
        <f t="shared" si="132"/>
        <v>9.5465393794749406E-4</v>
      </c>
    </row>
    <row r="2057" spans="1:10" ht="18.75" customHeight="1" x14ac:dyDescent="0.25">
      <c r="A2057" s="55" t="s">
        <v>2130</v>
      </c>
      <c r="B2057" s="55" t="s">
        <v>1220</v>
      </c>
      <c r="C2057" s="55"/>
      <c r="D2057" s="55"/>
      <c r="E2057" s="55"/>
      <c r="F2057" s="55"/>
      <c r="G2057" s="55"/>
      <c r="H2057" s="55"/>
      <c r="I2057" s="55"/>
      <c r="J2057" s="60">
        <f t="shared" si="132"/>
        <v>0</v>
      </c>
    </row>
    <row r="2058" spans="1:10" ht="30" x14ac:dyDescent="0.25">
      <c r="C2058" s="1" t="s">
        <v>2083</v>
      </c>
      <c r="D2058">
        <v>0</v>
      </c>
      <c r="E2058">
        <v>0</v>
      </c>
      <c r="F2058">
        <v>0</v>
      </c>
      <c r="G2058">
        <v>0</v>
      </c>
      <c r="H2058" s="37">
        <v>12000</v>
      </c>
      <c r="I2058" s="37">
        <f>H2058/'Building data'!$R$6</f>
        <v>0.86230436469725924</v>
      </c>
      <c r="J2058" s="60">
        <f t="shared" si="132"/>
        <v>8.1827480395499485E-3</v>
      </c>
    </row>
    <row r="2059" spans="1:10" x14ac:dyDescent="0.25">
      <c r="C2059" s="1" t="s">
        <v>2029</v>
      </c>
      <c r="D2059">
        <v>8402</v>
      </c>
      <c r="E2059">
        <v>4.59</v>
      </c>
      <c r="F2059">
        <v>2.2000000000000002</v>
      </c>
      <c r="G2059">
        <v>2218.08</v>
      </c>
      <c r="H2059" s="37">
        <v>29600</v>
      </c>
      <c r="I2059" s="37">
        <f>H2059/'Building data'!$R$6</f>
        <v>2.1270174329199061</v>
      </c>
      <c r="J2059" s="60">
        <f t="shared" si="132"/>
        <v>2.0184111830889875E-2</v>
      </c>
    </row>
    <row r="2060" spans="1:10" ht="90" x14ac:dyDescent="0.25">
      <c r="C2060" s="1" t="s">
        <v>1664</v>
      </c>
      <c r="D2060">
        <v>8291</v>
      </c>
      <c r="E2060">
        <v>4.5199999999999996</v>
      </c>
      <c r="F2060">
        <v>2.17</v>
      </c>
      <c r="G2060">
        <v>2188.8200000000002</v>
      </c>
      <c r="H2060" s="37">
        <v>8800</v>
      </c>
      <c r="I2060" s="37">
        <f>H2060/'Building data'!$R$6</f>
        <v>0.63235653411132342</v>
      </c>
      <c r="J2060" s="60">
        <f t="shared" si="132"/>
        <v>6.0006818956699626E-3</v>
      </c>
    </row>
    <row r="2061" spans="1:10" ht="120" x14ac:dyDescent="0.25">
      <c r="C2061" s="1" t="s">
        <v>1707</v>
      </c>
      <c r="D2061">
        <v>6125</v>
      </c>
      <c r="E2061">
        <v>3.34</v>
      </c>
      <c r="F2061">
        <v>1.6</v>
      </c>
      <c r="G2061">
        <v>1617</v>
      </c>
      <c r="H2061" s="37">
        <v>4900</v>
      </c>
      <c r="I2061" s="37">
        <f>H2061/'Building data'!$R$6</f>
        <v>0.35210761558471421</v>
      </c>
      <c r="J2061" s="60">
        <f t="shared" si="132"/>
        <v>3.3412887828162289E-3</v>
      </c>
    </row>
    <row r="2062" spans="1:10" x14ac:dyDescent="0.25">
      <c r="G2062" s="64" t="s">
        <v>1223</v>
      </c>
      <c r="H2062" s="65">
        <f>SUM(H2045:H2061)</f>
        <v>299700</v>
      </c>
      <c r="I2062" s="65">
        <f>H2062/'Building data'!$R$6</f>
        <v>21.536051508314049</v>
      </c>
      <c r="J2062" s="66"/>
    </row>
    <row r="2065" spans="1:10" ht="18.75" customHeight="1" x14ac:dyDescent="0.25">
      <c r="A2065" s="49" t="s">
        <v>2137</v>
      </c>
      <c r="B2065" s="55" t="s">
        <v>6</v>
      </c>
      <c r="C2065" s="55"/>
      <c r="D2065" s="55"/>
      <c r="E2065" s="55"/>
      <c r="F2065" s="55"/>
      <c r="G2065" s="55"/>
      <c r="H2065" s="55"/>
      <c r="I2065" s="49"/>
      <c r="J2065" s="56"/>
    </row>
    <row r="2066" spans="1:10" ht="60" x14ac:dyDescent="0.25">
      <c r="A2066" s="57"/>
      <c r="B2066" s="57"/>
      <c r="C2066" s="58" t="s">
        <v>2138</v>
      </c>
      <c r="D2066" s="57">
        <v>967</v>
      </c>
      <c r="E2066" s="57">
        <v>0.35</v>
      </c>
      <c r="F2066" s="57">
        <v>0.19</v>
      </c>
      <c r="G2066" s="57">
        <v>255.38</v>
      </c>
      <c r="H2066" s="59">
        <v>3300</v>
      </c>
      <c r="I2066" s="37">
        <f>H2066/'Building data'!$R$6</f>
        <v>0.2371337002917463</v>
      </c>
      <c r="J2066" s="60">
        <f t="shared" ref="J2066:J2078" si="133">H2066/$H$14</f>
        <v>2.250255710876236E-3</v>
      </c>
    </row>
    <row r="2067" spans="1:10" ht="105" x14ac:dyDescent="0.25">
      <c r="C2067" s="1" t="s">
        <v>2018</v>
      </c>
      <c r="D2067">
        <v>18798</v>
      </c>
      <c r="E2067">
        <v>6.75</v>
      </c>
      <c r="F2067">
        <v>3.67</v>
      </c>
      <c r="G2067">
        <v>4962.6400000000003</v>
      </c>
      <c r="H2067" s="37">
        <v>40200</v>
      </c>
      <c r="I2067" s="37">
        <f>H2067/'Building data'!$R$6</f>
        <v>2.8887196217358184</v>
      </c>
      <c r="J2067" s="60">
        <f t="shared" si="133"/>
        <v>2.7412205932492328E-2</v>
      </c>
    </row>
    <row r="2068" spans="1:10" ht="135" x14ac:dyDescent="0.25">
      <c r="C2068" s="1" t="s">
        <v>1655</v>
      </c>
      <c r="D2068">
        <v>14667</v>
      </c>
      <c r="E2068">
        <v>5.27</v>
      </c>
      <c r="F2068">
        <v>2.87</v>
      </c>
      <c r="G2068">
        <v>3872.1</v>
      </c>
      <c r="H2068" s="37">
        <v>30300</v>
      </c>
      <c r="I2068" s="37">
        <f>H2068/'Building data'!$R$6</f>
        <v>2.1773185208605796</v>
      </c>
      <c r="J2068" s="60">
        <f t="shared" si="133"/>
        <v>2.0661438799863621E-2</v>
      </c>
    </row>
    <row r="2069" spans="1:10" ht="240" x14ac:dyDescent="0.25">
      <c r="C2069" s="1" t="s">
        <v>2049</v>
      </c>
      <c r="D2069">
        <v>2745</v>
      </c>
      <c r="E2069">
        <v>0.99</v>
      </c>
      <c r="F2069">
        <v>0.54</v>
      </c>
      <c r="G2069">
        <v>724.73</v>
      </c>
      <c r="H2069" s="37">
        <v>19500</v>
      </c>
      <c r="I2069" s="37">
        <f>H2069/'Building data'!$R$6</f>
        <v>1.4012445926330463</v>
      </c>
      <c r="J2069" s="60">
        <f t="shared" si="133"/>
        <v>1.3296965564268667E-2</v>
      </c>
    </row>
    <row r="2070" spans="1:10" ht="105" x14ac:dyDescent="0.25">
      <c r="C2070" s="1" t="s">
        <v>1721</v>
      </c>
      <c r="D2070">
        <v>27948</v>
      </c>
      <c r="E2070">
        <v>10.039999999999999</v>
      </c>
      <c r="F2070">
        <v>5.46</v>
      </c>
      <c r="G2070">
        <v>7378.39</v>
      </c>
      <c r="H2070" s="37">
        <v>29400</v>
      </c>
      <c r="I2070" s="37">
        <f>H2070/'Building data'!$R$6</f>
        <v>2.1126456935082851</v>
      </c>
      <c r="J2070" s="60">
        <f t="shared" si="133"/>
        <v>2.0047732696897375E-2</v>
      </c>
    </row>
    <row r="2071" spans="1:10" ht="345" x14ac:dyDescent="0.25">
      <c r="C2071" s="1" t="s">
        <v>2101</v>
      </c>
      <c r="D2071">
        <v>106225</v>
      </c>
      <c r="E2071">
        <v>38.159999999999997</v>
      </c>
      <c r="F2071">
        <v>20.75</v>
      </c>
      <c r="G2071">
        <v>28043.41</v>
      </c>
      <c r="H2071" s="37">
        <v>136200</v>
      </c>
      <c r="I2071" s="37">
        <f>H2071/'Building data'!$R$6</f>
        <v>9.7871545393138923</v>
      </c>
      <c r="J2071" s="60">
        <f t="shared" si="133"/>
        <v>9.2874190248891916E-2</v>
      </c>
    </row>
    <row r="2072" spans="1:10" ht="150" x14ac:dyDescent="0.25">
      <c r="C2072" s="1" t="s">
        <v>2139</v>
      </c>
      <c r="D2072">
        <v>7399</v>
      </c>
      <c r="E2072">
        <v>2.66</v>
      </c>
      <c r="F2072">
        <v>1.45</v>
      </c>
      <c r="G2072">
        <v>1953.31</v>
      </c>
      <c r="H2072" s="37">
        <v>7900</v>
      </c>
      <c r="I2072" s="37">
        <f>H2072/'Building data'!$R$6</f>
        <v>0.56768370675902902</v>
      </c>
      <c r="J2072" s="60">
        <f t="shared" si="133"/>
        <v>5.3869757927037165E-3</v>
      </c>
    </row>
    <row r="2073" spans="1:10" ht="135" x14ac:dyDescent="0.25">
      <c r="A2073" s="61"/>
      <c r="B2073" s="61"/>
      <c r="C2073" s="62" t="s">
        <v>2140</v>
      </c>
      <c r="D2073" s="61">
        <v>4131</v>
      </c>
      <c r="E2073" s="61">
        <v>1.48</v>
      </c>
      <c r="F2073" s="61">
        <v>0.81</v>
      </c>
      <c r="G2073" s="61">
        <v>1090.54</v>
      </c>
      <c r="H2073" s="63">
        <v>3400</v>
      </c>
      <c r="I2073" s="63">
        <f>H2073/'Building data'!$R$6</f>
        <v>0.2443195699975568</v>
      </c>
      <c r="J2073" s="60">
        <f t="shared" si="133"/>
        <v>2.3184452778724856E-3</v>
      </c>
    </row>
    <row r="2074" spans="1:10" ht="18.75" customHeight="1" x14ac:dyDescent="0.25">
      <c r="A2074" s="55" t="s">
        <v>2137</v>
      </c>
      <c r="B2074" s="55" t="s">
        <v>1220</v>
      </c>
      <c r="C2074" s="55"/>
      <c r="D2074" s="55"/>
      <c r="E2074" s="55"/>
      <c r="F2074" s="55"/>
      <c r="G2074" s="55"/>
      <c r="H2074" s="55"/>
      <c r="I2074" s="55"/>
      <c r="J2074" s="60">
        <f t="shared" si="133"/>
        <v>0</v>
      </c>
    </row>
    <row r="2075" spans="1:10" ht="30" x14ac:dyDescent="0.25">
      <c r="C2075" s="1" t="s">
        <v>2083</v>
      </c>
      <c r="D2075">
        <v>0</v>
      </c>
      <c r="E2075">
        <v>0</v>
      </c>
      <c r="F2075">
        <v>0</v>
      </c>
      <c r="G2075">
        <v>0</v>
      </c>
      <c r="H2075" s="37">
        <v>18200</v>
      </c>
      <c r="I2075" s="37">
        <f>H2075/'Building data'!$R$6</f>
        <v>1.3078282864575099</v>
      </c>
      <c r="J2075" s="60">
        <f t="shared" si="133"/>
        <v>1.2410501193317422E-2</v>
      </c>
    </row>
    <row r="2076" spans="1:10" x14ac:dyDescent="0.25">
      <c r="C2076" s="1" t="s">
        <v>2029</v>
      </c>
      <c r="D2076">
        <v>12321</v>
      </c>
      <c r="E2076">
        <v>4.43</v>
      </c>
      <c r="F2076">
        <v>2.41</v>
      </c>
      <c r="G2076">
        <v>3252.85</v>
      </c>
      <c r="H2076" s="37">
        <v>46200</v>
      </c>
      <c r="I2076" s="37">
        <f>H2076/'Building data'!$R$6</f>
        <v>3.3198718040844484</v>
      </c>
      <c r="J2076" s="60">
        <f t="shared" si="133"/>
        <v>3.1503579952267304E-2</v>
      </c>
    </row>
    <row r="2077" spans="1:10" ht="90" x14ac:dyDescent="0.25">
      <c r="C2077" s="1" t="s">
        <v>1664</v>
      </c>
      <c r="D2077">
        <v>11835</v>
      </c>
      <c r="E2077">
        <v>4.25</v>
      </c>
      <c r="F2077">
        <v>2.31</v>
      </c>
      <c r="G2077">
        <v>3124.44</v>
      </c>
      <c r="H2077" s="37">
        <v>10500</v>
      </c>
      <c r="I2077" s="37">
        <f>H2077/'Building data'!$R$6</f>
        <v>0.75451631911010186</v>
      </c>
      <c r="J2077" s="60">
        <f t="shared" si="133"/>
        <v>7.1599045346062056E-3</v>
      </c>
    </row>
    <row r="2078" spans="1:10" ht="120" x14ac:dyDescent="0.25">
      <c r="C2078" s="1" t="s">
        <v>1707</v>
      </c>
      <c r="D2078">
        <v>6378</v>
      </c>
      <c r="E2078">
        <v>2.29</v>
      </c>
      <c r="F2078">
        <v>1.25</v>
      </c>
      <c r="G2078">
        <v>1683.79</v>
      </c>
      <c r="H2078" s="37">
        <v>4700</v>
      </c>
      <c r="I2078" s="37">
        <f>H2078/'Building data'!$R$6</f>
        <v>0.3377358761730932</v>
      </c>
      <c r="J2078" s="60">
        <f t="shared" si="133"/>
        <v>3.2049096488237301E-3</v>
      </c>
    </row>
    <row r="2079" spans="1:10" x14ac:dyDescent="0.25">
      <c r="G2079" s="64" t="s">
        <v>1223</v>
      </c>
      <c r="H2079" s="65">
        <f>SUM(H2066:H2078)</f>
        <v>349800</v>
      </c>
      <c r="I2079" s="65">
        <f>H2079/'Building data'!$R$6</f>
        <v>25.136172230925109</v>
      </c>
      <c r="J2079" s="66"/>
    </row>
    <row r="2082" spans="1:10" ht="18.75" customHeight="1" x14ac:dyDescent="0.25">
      <c r="A2082" s="49" t="s">
        <v>2141</v>
      </c>
      <c r="B2082" s="55" t="s">
        <v>6</v>
      </c>
      <c r="C2082" s="55"/>
      <c r="D2082" s="55"/>
      <c r="E2082" s="55"/>
      <c r="F2082" s="55"/>
      <c r="G2082" s="55"/>
      <c r="H2082" s="55"/>
      <c r="I2082" s="49"/>
      <c r="J2082" s="56"/>
    </row>
    <row r="2083" spans="1:10" ht="75" x14ac:dyDescent="0.25">
      <c r="A2083" s="57"/>
      <c r="B2083" s="57"/>
      <c r="C2083" s="58" t="s">
        <v>2017</v>
      </c>
      <c r="D2083" s="57">
        <v>8081</v>
      </c>
      <c r="E2083" s="57">
        <v>1.63</v>
      </c>
      <c r="F2083" s="57">
        <v>0.91</v>
      </c>
      <c r="G2083" s="57">
        <v>2133.38</v>
      </c>
      <c r="H2083" s="59">
        <v>28200</v>
      </c>
      <c r="I2083" s="37">
        <f>H2083/'Building data'!$R$6</f>
        <v>2.0264152570385594</v>
      </c>
      <c r="J2083" s="60">
        <f t="shared" ref="J2083:J2094" si="134">H2083/$H$14</f>
        <v>1.9229457892942378E-2</v>
      </c>
    </row>
    <row r="2084" spans="1:10" ht="105" x14ac:dyDescent="0.25">
      <c r="C2084" s="1" t="s">
        <v>2018</v>
      </c>
      <c r="D2084">
        <v>27169</v>
      </c>
      <c r="E2084">
        <v>5.48</v>
      </c>
      <c r="F2084">
        <v>3.05</v>
      </c>
      <c r="G2084">
        <v>7172.59</v>
      </c>
      <c r="H2084" s="37">
        <v>49700</v>
      </c>
      <c r="I2084" s="37">
        <f>H2084/'Building data'!$R$6</f>
        <v>3.5713772437878153</v>
      </c>
      <c r="J2084" s="60">
        <f t="shared" si="134"/>
        <v>3.389021479713604E-2</v>
      </c>
    </row>
    <row r="2085" spans="1:10" ht="135" x14ac:dyDescent="0.25">
      <c r="C2085" s="1" t="s">
        <v>1655</v>
      </c>
      <c r="D2085">
        <v>28887</v>
      </c>
      <c r="E2085">
        <v>5.82</v>
      </c>
      <c r="F2085">
        <v>3.24</v>
      </c>
      <c r="G2085">
        <v>7626.24</v>
      </c>
      <c r="H2085" s="37">
        <v>56800</v>
      </c>
      <c r="I2085" s="37">
        <f>H2085/'Building data'!$R$6</f>
        <v>4.0815739929003607</v>
      </c>
      <c r="J2085" s="60">
        <f t="shared" si="134"/>
        <v>3.8731674053869757E-2</v>
      </c>
    </row>
    <row r="2086" spans="1:10" ht="210" x14ac:dyDescent="0.25">
      <c r="C2086" s="1" t="s">
        <v>2020</v>
      </c>
      <c r="D2086">
        <v>5852</v>
      </c>
      <c r="E2086">
        <v>1.18</v>
      </c>
      <c r="F2086">
        <v>0.66</v>
      </c>
      <c r="G2086">
        <v>1544.86</v>
      </c>
      <c r="H2086" s="37">
        <v>41000</v>
      </c>
      <c r="I2086" s="37">
        <f>H2086/'Building data'!$R$6</f>
        <v>2.9462065793823027</v>
      </c>
      <c r="J2086" s="60">
        <f t="shared" si="134"/>
        <v>2.7957722468462325E-2</v>
      </c>
    </row>
    <row r="2087" spans="1:10" ht="330" x14ac:dyDescent="0.25">
      <c r="C2087" s="1" t="s">
        <v>2142</v>
      </c>
      <c r="D2087">
        <v>138306</v>
      </c>
      <c r="E2087">
        <v>27.88</v>
      </c>
      <c r="F2087">
        <v>15.51</v>
      </c>
      <c r="G2087">
        <v>36512.75</v>
      </c>
      <c r="H2087" s="37">
        <v>209200</v>
      </c>
      <c r="I2087" s="37">
        <f>H2087/'Building data'!$R$6</f>
        <v>15.032839424555553</v>
      </c>
      <c r="J2087" s="60">
        <f t="shared" si="134"/>
        <v>0.14265257415615412</v>
      </c>
    </row>
    <row r="2088" spans="1:10" ht="135" x14ac:dyDescent="0.25">
      <c r="C2088" s="1" t="s">
        <v>2143</v>
      </c>
      <c r="D2088">
        <v>60654</v>
      </c>
      <c r="E2088">
        <v>12.23</v>
      </c>
      <c r="F2088">
        <v>6.8</v>
      </c>
      <c r="G2088">
        <v>16012.64</v>
      </c>
      <c r="H2088" s="37">
        <v>109300</v>
      </c>
      <c r="I2088" s="37">
        <f>H2088/'Building data'!$R$6</f>
        <v>7.8541555884508698</v>
      </c>
      <c r="J2088" s="60">
        <f t="shared" si="134"/>
        <v>7.4531196726900784E-2</v>
      </c>
    </row>
    <row r="2089" spans="1:10" ht="105" x14ac:dyDescent="0.25">
      <c r="A2089" s="61"/>
      <c r="B2089" s="61"/>
      <c r="C2089" s="62" t="s">
        <v>2144</v>
      </c>
      <c r="D2089" s="61">
        <v>75330</v>
      </c>
      <c r="E2089" s="61">
        <v>15.19</v>
      </c>
      <c r="F2089" s="61">
        <v>8.4499999999999993</v>
      </c>
      <c r="G2089" s="61">
        <v>19887.07</v>
      </c>
      <c r="H2089" s="63">
        <v>80900</v>
      </c>
      <c r="I2089" s="63">
        <f>H2089/'Building data'!$R$6</f>
        <v>5.8133685920006899</v>
      </c>
      <c r="J2089" s="60">
        <f t="shared" si="134"/>
        <v>5.5165359699965902E-2</v>
      </c>
    </row>
    <row r="2090" spans="1:10" ht="18.75" customHeight="1" x14ac:dyDescent="0.25">
      <c r="A2090" s="55" t="s">
        <v>2141</v>
      </c>
      <c r="B2090" s="55" t="s">
        <v>1220</v>
      </c>
      <c r="C2090" s="55"/>
      <c r="D2090" s="55"/>
      <c r="E2090" s="55"/>
      <c r="F2090" s="55"/>
      <c r="G2090" s="55"/>
      <c r="H2090" s="55"/>
      <c r="I2090" s="55"/>
      <c r="J2090" s="60">
        <f t="shared" si="134"/>
        <v>0</v>
      </c>
    </row>
    <row r="2091" spans="1:10" ht="30" x14ac:dyDescent="0.25">
      <c r="C2091" s="1" t="s">
        <v>2083</v>
      </c>
      <c r="D2091">
        <v>0</v>
      </c>
      <c r="E2091">
        <v>0</v>
      </c>
      <c r="F2091">
        <v>0</v>
      </c>
      <c r="G2091">
        <v>0</v>
      </c>
      <c r="H2091" s="37">
        <v>32200</v>
      </c>
      <c r="I2091" s="37">
        <f>H2091/'Building data'!$R$6</f>
        <v>2.3138500452709789</v>
      </c>
      <c r="J2091" s="60">
        <f t="shared" si="134"/>
        <v>2.1957040572792363E-2</v>
      </c>
    </row>
    <row r="2092" spans="1:10" x14ac:dyDescent="0.25">
      <c r="C2092" s="1" t="s">
        <v>2029</v>
      </c>
      <c r="D2092">
        <v>24092</v>
      </c>
      <c r="E2092">
        <v>4.8499999999999996</v>
      </c>
      <c r="F2092">
        <v>2.7</v>
      </c>
      <c r="G2092">
        <v>6360.35</v>
      </c>
      <c r="H2092" s="37">
        <v>62400</v>
      </c>
      <c r="I2092" s="37">
        <f>H2092/'Building data'!$R$6</f>
        <v>4.4839826964257483</v>
      </c>
      <c r="J2092" s="60">
        <f t="shared" si="134"/>
        <v>4.2550289805659731E-2</v>
      </c>
    </row>
    <row r="2093" spans="1:10" ht="90" x14ac:dyDescent="0.25">
      <c r="C2093" s="1" t="s">
        <v>1664</v>
      </c>
      <c r="D2093">
        <v>21555</v>
      </c>
      <c r="E2093">
        <v>4.3499999999999996</v>
      </c>
      <c r="F2093">
        <v>2.42</v>
      </c>
      <c r="G2093">
        <v>5690.52</v>
      </c>
      <c r="H2093" s="37">
        <v>22900</v>
      </c>
      <c r="I2093" s="37">
        <f>H2093/'Building data'!$R$6</f>
        <v>1.645564162630603</v>
      </c>
      <c r="J2093" s="60">
        <f t="shared" si="134"/>
        <v>1.5615410842141152E-2</v>
      </c>
    </row>
    <row r="2094" spans="1:10" ht="120" x14ac:dyDescent="0.25">
      <c r="C2094" s="1" t="s">
        <v>2145</v>
      </c>
      <c r="D2094">
        <v>10434</v>
      </c>
      <c r="E2094">
        <v>2.1</v>
      </c>
      <c r="F2094">
        <v>1.17</v>
      </c>
      <c r="G2094">
        <v>2754.58</v>
      </c>
      <c r="H2094" s="37">
        <v>8800</v>
      </c>
      <c r="I2094" s="37">
        <f>H2094/'Building data'!$R$6</f>
        <v>0.63235653411132342</v>
      </c>
      <c r="J2094" s="60">
        <f t="shared" si="134"/>
        <v>6.0006818956699626E-3</v>
      </c>
    </row>
    <row r="2095" spans="1:10" x14ac:dyDescent="0.25">
      <c r="G2095" s="64" t="s">
        <v>1223</v>
      </c>
      <c r="H2095" s="65">
        <f>SUM(H2083:H2094)</f>
        <v>701400</v>
      </c>
      <c r="I2095" s="65">
        <f>H2095/'Building data'!$R$6</f>
        <v>50.401690116554803</v>
      </c>
      <c r="J2095" s="66"/>
    </row>
    <row r="2098" spans="1:10" ht="18.75" customHeight="1" x14ac:dyDescent="0.25">
      <c r="A2098" s="49" t="s">
        <v>2146</v>
      </c>
      <c r="B2098" s="55" t="s">
        <v>6</v>
      </c>
      <c r="C2098" s="55"/>
      <c r="D2098" s="55"/>
      <c r="E2098" s="55"/>
      <c r="F2098" s="55"/>
      <c r="G2098" s="55"/>
      <c r="H2098" s="55"/>
      <c r="I2098" s="49"/>
      <c r="J2098" s="56"/>
    </row>
    <row r="2099" spans="1:10" ht="75" x14ac:dyDescent="0.25">
      <c r="A2099" s="57"/>
      <c r="B2099" s="57"/>
      <c r="C2099" s="58" t="s">
        <v>2106</v>
      </c>
      <c r="D2099" s="57">
        <v>5890</v>
      </c>
      <c r="E2099" s="57">
        <v>1.26</v>
      </c>
      <c r="F2099" s="57">
        <v>0.75</v>
      </c>
      <c r="G2099" s="57">
        <v>1554.87</v>
      </c>
      <c r="H2099" s="59">
        <v>12200</v>
      </c>
      <c r="I2099" s="37">
        <f>H2099/'Building data'!$R$6</f>
        <v>0.87667610410888031</v>
      </c>
      <c r="J2099" s="60">
        <f t="shared" ref="J2099:J2109" si="135">H2099/$H$14</f>
        <v>8.3191271735424486E-3</v>
      </c>
    </row>
    <row r="2100" spans="1:10" ht="105" x14ac:dyDescent="0.25">
      <c r="C2100" s="1" t="s">
        <v>2018</v>
      </c>
      <c r="D2100">
        <v>18460</v>
      </c>
      <c r="E2100">
        <v>3.94</v>
      </c>
      <c r="F2100">
        <v>2.36</v>
      </c>
      <c r="G2100">
        <v>4873.46</v>
      </c>
      <c r="H2100" s="37">
        <v>34500</v>
      </c>
      <c r="I2100" s="37">
        <f>H2100/'Building data'!$R$6</f>
        <v>2.4791250485046206</v>
      </c>
      <c r="J2100" s="60">
        <f t="shared" si="135"/>
        <v>2.3525400613706102E-2</v>
      </c>
    </row>
    <row r="2101" spans="1:10" ht="90" x14ac:dyDescent="0.25">
      <c r="C2101" s="1" t="s">
        <v>2104</v>
      </c>
      <c r="D2101">
        <v>7296</v>
      </c>
      <c r="E2101">
        <v>1.56</v>
      </c>
      <c r="F2101">
        <v>0.93</v>
      </c>
      <c r="G2101">
        <v>1926.18</v>
      </c>
      <c r="H2101" s="37">
        <v>11400</v>
      </c>
      <c r="I2101" s="37">
        <f>H2101/'Building data'!$R$6</f>
        <v>0.81918914646239627</v>
      </c>
      <c r="J2101" s="60">
        <f t="shared" si="135"/>
        <v>7.7736106375724517E-3</v>
      </c>
    </row>
    <row r="2102" spans="1:10" ht="135" x14ac:dyDescent="0.25">
      <c r="C2102" s="1" t="s">
        <v>2147</v>
      </c>
      <c r="D2102">
        <v>28745</v>
      </c>
      <c r="E2102">
        <v>6.14</v>
      </c>
      <c r="F2102">
        <v>3.67</v>
      </c>
      <c r="G2102">
        <v>7588.68</v>
      </c>
      <c r="H2102" s="37">
        <v>64000</v>
      </c>
      <c r="I2102" s="37">
        <f>H2102/'Building data'!$R$6</f>
        <v>4.5989566117187159</v>
      </c>
      <c r="J2102" s="60">
        <f t="shared" si="135"/>
        <v>4.3641322877599725E-2</v>
      </c>
    </row>
    <row r="2103" spans="1:10" ht="240" x14ac:dyDescent="0.25">
      <c r="C2103" s="1" t="s">
        <v>2049</v>
      </c>
      <c r="D2103">
        <v>4747</v>
      </c>
      <c r="E2103">
        <v>1.01</v>
      </c>
      <c r="F2103">
        <v>0.61</v>
      </c>
      <c r="G2103">
        <v>1253.18</v>
      </c>
      <c r="H2103" s="37">
        <v>34800</v>
      </c>
      <c r="I2103" s="37">
        <f>H2103/'Building data'!$R$6</f>
        <v>2.5006826576220518</v>
      </c>
      <c r="J2103" s="60">
        <f t="shared" si="135"/>
        <v>2.372996931469485E-2</v>
      </c>
    </row>
    <row r="2104" spans="1:10" ht="360" x14ac:dyDescent="0.25">
      <c r="C2104" s="1" t="s">
        <v>2148</v>
      </c>
      <c r="D2104">
        <v>191765</v>
      </c>
      <c r="E2104">
        <v>40.97</v>
      </c>
      <c r="F2104">
        <v>24.48</v>
      </c>
      <c r="G2104">
        <v>50625.99</v>
      </c>
      <c r="H2104" s="37">
        <v>273900</v>
      </c>
      <c r="I2104" s="37">
        <f>H2104/'Building data'!$R$6</f>
        <v>19.682097124214941</v>
      </c>
      <c r="J2104" s="60">
        <f t="shared" si="135"/>
        <v>0.18677122400272758</v>
      </c>
    </row>
    <row r="2105" spans="1:10" ht="150" x14ac:dyDescent="0.25">
      <c r="A2105" s="61"/>
      <c r="B2105" s="61"/>
      <c r="C2105" s="62" t="s">
        <v>2149</v>
      </c>
      <c r="D2105" s="61">
        <v>71027</v>
      </c>
      <c r="E2105" s="61">
        <v>15.18</v>
      </c>
      <c r="F2105" s="61">
        <v>9.07</v>
      </c>
      <c r="G2105" s="61">
        <v>18751.23</v>
      </c>
      <c r="H2105" s="63">
        <v>36900</v>
      </c>
      <c r="I2105" s="63">
        <f>H2105/'Building data'!$R$6</f>
        <v>2.6515859214440725</v>
      </c>
      <c r="J2105" s="60">
        <f t="shared" si="135"/>
        <v>2.5161950221616092E-2</v>
      </c>
    </row>
    <row r="2106" spans="1:10" ht="18.75" customHeight="1" x14ac:dyDescent="0.25">
      <c r="A2106" s="55" t="s">
        <v>2146</v>
      </c>
      <c r="B2106" s="55" t="s">
        <v>1220</v>
      </c>
      <c r="C2106" s="55"/>
      <c r="D2106" s="55"/>
      <c r="E2106" s="55"/>
      <c r="F2106" s="55"/>
      <c r="G2106" s="55"/>
      <c r="H2106" s="55"/>
      <c r="I2106" s="55"/>
      <c r="J2106" s="60">
        <f t="shared" si="135"/>
        <v>0</v>
      </c>
    </row>
    <row r="2107" spans="1:10" ht="30" x14ac:dyDescent="0.25">
      <c r="C2107" s="1" t="s">
        <v>2083</v>
      </c>
      <c r="D2107">
        <v>0</v>
      </c>
      <c r="E2107">
        <v>0</v>
      </c>
      <c r="F2107">
        <v>0</v>
      </c>
      <c r="G2107">
        <v>0</v>
      </c>
      <c r="H2107" s="37">
        <v>30400</v>
      </c>
      <c r="I2107" s="37">
        <f>H2107/'Building data'!$R$6</f>
        <v>2.1845043905663903</v>
      </c>
      <c r="J2107" s="60">
        <f t="shared" si="135"/>
        <v>2.0729628366859869E-2</v>
      </c>
    </row>
    <row r="2108" spans="1:10" x14ac:dyDescent="0.25">
      <c r="C2108" s="1" t="s">
        <v>2029</v>
      </c>
      <c r="D2108">
        <v>21328</v>
      </c>
      <c r="E2108">
        <v>4.5599999999999996</v>
      </c>
      <c r="F2108">
        <v>2.72</v>
      </c>
      <c r="G2108">
        <v>5630.55</v>
      </c>
      <c r="H2108" s="37">
        <v>60200</v>
      </c>
      <c r="I2108" s="37">
        <f>H2108/'Building data'!$R$6</f>
        <v>4.3258935628979174</v>
      </c>
      <c r="J2108" s="60">
        <f t="shared" si="135"/>
        <v>4.1050119331742241E-2</v>
      </c>
    </row>
    <row r="2109" spans="1:10" ht="90" x14ac:dyDescent="0.25">
      <c r="C2109" s="1" t="s">
        <v>1664</v>
      </c>
      <c r="D2109">
        <v>24137</v>
      </c>
      <c r="E2109">
        <v>5.16</v>
      </c>
      <c r="F2109">
        <v>3.08</v>
      </c>
      <c r="G2109">
        <v>6372.17</v>
      </c>
      <c r="H2109" s="37">
        <v>17600</v>
      </c>
      <c r="I2109" s="37">
        <f>H2109/'Building data'!$R$6</f>
        <v>1.2647130682226468</v>
      </c>
      <c r="J2109" s="60">
        <f t="shared" si="135"/>
        <v>1.2001363791339925E-2</v>
      </c>
    </row>
    <row r="2110" spans="1:10" x14ac:dyDescent="0.25">
      <c r="G2110" s="64" t="s">
        <v>1223</v>
      </c>
      <c r="H2110" s="65">
        <f>SUM(H2099:H2109)</f>
        <v>575900</v>
      </c>
      <c r="I2110" s="65">
        <f>H2110/'Building data'!$R$6</f>
        <v>41.383423635762632</v>
      </c>
      <c r="J2110" s="66"/>
    </row>
    <row r="2113" spans="1:10" ht="18.75" customHeight="1" x14ac:dyDescent="0.25">
      <c r="A2113" s="49" t="s">
        <v>2150</v>
      </c>
      <c r="B2113" s="55" t="s">
        <v>6</v>
      </c>
      <c r="C2113" s="55"/>
      <c r="D2113" s="55"/>
      <c r="E2113" s="55"/>
      <c r="F2113" s="55"/>
      <c r="G2113" s="55"/>
      <c r="H2113" s="55"/>
      <c r="I2113" s="49"/>
      <c r="J2113" s="56"/>
    </row>
    <row r="2114" spans="1:10" ht="60" x14ac:dyDescent="0.25">
      <c r="A2114" s="57"/>
      <c r="B2114" s="57"/>
      <c r="C2114" s="58" t="s">
        <v>2002</v>
      </c>
      <c r="D2114" s="57">
        <v>3051</v>
      </c>
      <c r="E2114" s="57">
        <v>0.81</v>
      </c>
      <c r="F2114" s="57">
        <v>0.4</v>
      </c>
      <c r="G2114" s="57">
        <v>805.56</v>
      </c>
      <c r="H2114" s="59">
        <v>8000</v>
      </c>
      <c r="I2114" s="37">
        <f>H2114/'Building data'!$R$6</f>
        <v>0.57486957646483949</v>
      </c>
      <c r="J2114" s="60">
        <f t="shared" ref="J2114:J2129" si="136">H2114/$H$14</f>
        <v>5.4551653596999657E-3</v>
      </c>
    </row>
    <row r="2115" spans="1:10" ht="75" x14ac:dyDescent="0.25">
      <c r="C2115" s="1" t="s">
        <v>2151</v>
      </c>
      <c r="D2115">
        <v>17279</v>
      </c>
      <c r="E2115">
        <v>4.5599999999999996</v>
      </c>
      <c r="F2115">
        <v>2.2799999999999998</v>
      </c>
      <c r="G2115">
        <v>4561.74</v>
      </c>
      <c r="H2115" s="37">
        <v>23100</v>
      </c>
      <c r="I2115" s="37">
        <f>H2115/'Building data'!$R$6</f>
        <v>1.6599359020422242</v>
      </c>
      <c r="J2115" s="60">
        <f t="shared" si="136"/>
        <v>1.5751789976133652E-2</v>
      </c>
    </row>
    <row r="2116" spans="1:10" ht="105" x14ac:dyDescent="0.25">
      <c r="C2116" s="1" t="s">
        <v>2018</v>
      </c>
      <c r="D2116">
        <v>23453</v>
      </c>
      <c r="E2116">
        <v>6.19</v>
      </c>
      <c r="F2116">
        <v>3.09</v>
      </c>
      <c r="G2116">
        <v>6191.61</v>
      </c>
      <c r="H2116" s="37">
        <v>37100</v>
      </c>
      <c r="I2116" s="37">
        <f>H2116/'Building data'!$R$6</f>
        <v>2.6659576608556934</v>
      </c>
      <c r="J2116" s="60">
        <f t="shared" si="136"/>
        <v>2.5298329355608593E-2</v>
      </c>
    </row>
    <row r="2117" spans="1:10" ht="135" x14ac:dyDescent="0.25">
      <c r="C2117" s="1" t="s">
        <v>2003</v>
      </c>
      <c r="D2117">
        <v>11496</v>
      </c>
      <c r="E2117">
        <v>3.03</v>
      </c>
      <c r="F2117">
        <v>1.52</v>
      </c>
      <c r="G2117">
        <v>3034.92</v>
      </c>
      <c r="H2117" s="37">
        <v>21600</v>
      </c>
      <c r="I2117" s="37">
        <f>H2117/'Building data'!$R$6</f>
        <v>1.5521478564550666</v>
      </c>
      <c r="J2117" s="60">
        <f t="shared" si="136"/>
        <v>1.4728946471189908E-2</v>
      </c>
    </row>
    <row r="2118" spans="1:10" ht="210" x14ac:dyDescent="0.25">
      <c r="C2118" s="1" t="s">
        <v>2020</v>
      </c>
      <c r="D2118">
        <v>1845</v>
      </c>
      <c r="E2118">
        <v>0.49</v>
      </c>
      <c r="F2118">
        <v>0.24</v>
      </c>
      <c r="G2118">
        <v>487.09</v>
      </c>
      <c r="H2118" s="37">
        <v>13900</v>
      </c>
      <c r="I2118" s="37">
        <f>H2118/'Building data'!$R$6</f>
        <v>0.99883588910765864</v>
      </c>
      <c r="J2118" s="60">
        <f t="shared" si="136"/>
        <v>9.4783498124786907E-3</v>
      </c>
    </row>
    <row r="2119" spans="1:10" ht="360" x14ac:dyDescent="0.25">
      <c r="C2119" s="1" t="s">
        <v>2152</v>
      </c>
      <c r="D2119">
        <v>125568</v>
      </c>
      <c r="E2119">
        <v>33.130000000000003</v>
      </c>
      <c r="F2119">
        <v>16.559999999999999</v>
      </c>
      <c r="G2119">
        <v>33149.919999999998</v>
      </c>
      <c r="H2119" s="37">
        <v>203800</v>
      </c>
      <c r="I2119" s="37">
        <f>H2119/'Building data'!$R$6</f>
        <v>14.644802460441786</v>
      </c>
      <c r="J2119" s="60">
        <f t="shared" si="136"/>
        <v>0.13897033753835664</v>
      </c>
    </row>
    <row r="2120" spans="1:10" ht="165" x14ac:dyDescent="0.25">
      <c r="C2120" s="1" t="s">
        <v>2153</v>
      </c>
      <c r="D2120">
        <v>6564</v>
      </c>
      <c r="E2120">
        <v>1.73</v>
      </c>
      <c r="F2120">
        <v>0.87</v>
      </c>
      <c r="G2120">
        <v>1732.9</v>
      </c>
      <c r="H2120" s="37">
        <v>13000</v>
      </c>
      <c r="I2120" s="37">
        <f>H2120/'Building data'!$R$6</f>
        <v>0.93416306175536423</v>
      </c>
      <c r="J2120" s="60">
        <f t="shared" si="136"/>
        <v>8.8646437095124438E-3</v>
      </c>
    </row>
    <row r="2121" spans="1:10" ht="135" x14ac:dyDescent="0.25">
      <c r="C2121" s="1" t="s">
        <v>2143</v>
      </c>
      <c r="D2121">
        <v>41619</v>
      </c>
      <c r="E2121">
        <v>10.98</v>
      </c>
      <c r="F2121">
        <v>5.49</v>
      </c>
      <c r="G2121">
        <v>10987.53</v>
      </c>
      <c r="H2121" s="37">
        <v>77400</v>
      </c>
      <c r="I2121" s="37">
        <f>H2121/'Building data'!$R$6</f>
        <v>5.5618631522973221</v>
      </c>
      <c r="J2121" s="60">
        <f t="shared" si="136"/>
        <v>5.2778724855097173E-2</v>
      </c>
    </row>
    <row r="2122" spans="1:10" ht="150" x14ac:dyDescent="0.25">
      <c r="C2122" s="1" t="s">
        <v>2135</v>
      </c>
      <c r="D2122">
        <v>2377</v>
      </c>
      <c r="E2122">
        <v>0.63</v>
      </c>
      <c r="F2122">
        <v>0.31</v>
      </c>
      <c r="G2122">
        <v>627.59</v>
      </c>
      <c r="H2122" s="37">
        <v>4600</v>
      </c>
      <c r="I2122" s="37">
        <f>H2122/'Building data'!$R$6</f>
        <v>0.33055000646728272</v>
      </c>
      <c r="J2122" s="60">
        <f t="shared" si="136"/>
        <v>3.1367200818274805E-3</v>
      </c>
    </row>
    <row r="2123" spans="1:10" ht="150" x14ac:dyDescent="0.25">
      <c r="C2123" s="1" t="s">
        <v>2136</v>
      </c>
      <c r="D2123">
        <v>27675</v>
      </c>
      <c r="E2123">
        <v>7.3</v>
      </c>
      <c r="F2123">
        <v>3.65</v>
      </c>
      <c r="G2123">
        <v>7306.28</v>
      </c>
      <c r="H2123" s="37">
        <v>13000</v>
      </c>
      <c r="I2123" s="37">
        <f>H2123/'Building data'!$R$6</f>
        <v>0.93416306175536423</v>
      </c>
      <c r="J2123" s="60">
        <f t="shared" si="136"/>
        <v>8.8646437095124438E-3</v>
      </c>
    </row>
    <row r="2124" spans="1:10" ht="120" x14ac:dyDescent="0.25">
      <c r="A2124" s="61"/>
      <c r="B2124" s="61"/>
      <c r="C2124" s="62" t="s">
        <v>2154</v>
      </c>
      <c r="D2124" s="61">
        <v>3889</v>
      </c>
      <c r="E2124" s="61">
        <v>1.03</v>
      </c>
      <c r="F2124" s="61">
        <v>0.51</v>
      </c>
      <c r="G2124" s="61">
        <v>1026.6199999999999</v>
      </c>
      <c r="H2124" s="63">
        <v>3400</v>
      </c>
      <c r="I2124" s="63">
        <f>H2124/'Building data'!$R$6</f>
        <v>0.2443195699975568</v>
      </c>
      <c r="J2124" s="60">
        <f t="shared" si="136"/>
        <v>2.3184452778724856E-3</v>
      </c>
    </row>
    <row r="2125" spans="1:10" ht="18.75" customHeight="1" x14ac:dyDescent="0.25">
      <c r="A2125" s="55" t="s">
        <v>2150</v>
      </c>
      <c r="B2125" s="55" t="s">
        <v>1220</v>
      </c>
      <c r="C2125" s="55"/>
      <c r="D2125" s="55"/>
      <c r="E2125" s="55"/>
      <c r="F2125" s="55"/>
      <c r="G2125" s="55"/>
      <c r="H2125" s="55"/>
      <c r="I2125" s="55"/>
      <c r="J2125" s="60">
        <f t="shared" si="136"/>
        <v>0</v>
      </c>
    </row>
    <row r="2126" spans="1:10" ht="30" x14ac:dyDescent="0.25">
      <c r="C2126" s="1" t="s">
        <v>2083</v>
      </c>
      <c r="D2126">
        <v>0</v>
      </c>
      <c r="E2126">
        <v>0</v>
      </c>
      <c r="F2126">
        <v>0</v>
      </c>
      <c r="G2126">
        <v>0</v>
      </c>
      <c r="H2126" s="37">
        <v>26600</v>
      </c>
      <c r="I2126" s="37">
        <f>H2126/'Building data'!$R$6</f>
        <v>1.9114413417455913</v>
      </c>
      <c r="J2126" s="60">
        <f t="shared" si="136"/>
        <v>1.8138424821002388E-2</v>
      </c>
    </row>
    <row r="2127" spans="1:10" x14ac:dyDescent="0.25">
      <c r="C2127" s="1" t="s">
        <v>2029</v>
      </c>
      <c r="D2127">
        <v>17911</v>
      </c>
      <c r="E2127">
        <v>4.72</v>
      </c>
      <c r="F2127">
        <v>2.36</v>
      </c>
      <c r="G2127">
        <v>4728.49</v>
      </c>
      <c r="H2127" s="37">
        <v>50100</v>
      </c>
      <c r="I2127" s="37">
        <f>H2127/'Building data'!$R$6</f>
        <v>3.6001207226110576</v>
      </c>
      <c r="J2127" s="60">
        <f t="shared" si="136"/>
        <v>3.416297306512104E-2</v>
      </c>
    </row>
    <row r="2128" spans="1:10" ht="105" x14ac:dyDescent="0.25">
      <c r="C2128" s="1" t="s">
        <v>1732</v>
      </c>
      <c r="D2128">
        <v>12174</v>
      </c>
      <c r="E2128">
        <v>3.21</v>
      </c>
      <c r="F2128">
        <v>1.61</v>
      </c>
      <c r="G2128">
        <v>3213.94</v>
      </c>
      <c r="H2128" s="37">
        <v>11300</v>
      </c>
      <c r="I2128" s="37">
        <f>H2128/'Building data'!$R$6</f>
        <v>0.81200327675658579</v>
      </c>
      <c r="J2128" s="60">
        <f t="shared" si="136"/>
        <v>7.7054210705762016E-3</v>
      </c>
    </row>
    <row r="2129" spans="1:10" ht="120" x14ac:dyDescent="0.25">
      <c r="C2129" s="1" t="s">
        <v>1707</v>
      </c>
      <c r="D2129">
        <v>2504</v>
      </c>
      <c r="E2129">
        <v>0.66</v>
      </c>
      <c r="F2129">
        <v>0.33</v>
      </c>
      <c r="G2129">
        <v>661.06</v>
      </c>
      <c r="H2129" s="37">
        <v>2400</v>
      </c>
      <c r="I2129" s="37">
        <f>H2129/'Building data'!$R$6</f>
        <v>0.17246087293945186</v>
      </c>
      <c r="J2129" s="60">
        <f t="shared" si="136"/>
        <v>1.6365496079099899E-3</v>
      </c>
    </row>
    <row r="2130" spans="1:10" x14ac:dyDescent="0.25">
      <c r="G2130" s="64" t="s">
        <v>1223</v>
      </c>
      <c r="H2130" s="65">
        <f>SUM(H2114:H2129)</f>
        <v>509300</v>
      </c>
      <c r="I2130" s="65">
        <f>H2130/'Building data'!$R$6</f>
        <v>36.597634411692844</v>
      </c>
      <c r="J2130" s="66"/>
    </row>
    <row r="2133" spans="1:10" ht="18.75" customHeight="1" x14ac:dyDescent="0.25">
      <c r="A2133" s="49" t="s">
        <v>2155</v>
      </c>
      <c r="B2133" s="55" t="s">
        <v>6</v>
      </c>
      <c r="C2133" s="55"/>
      <c r="D2133" s="55"/>
      <c r="E2133" s="55"/>
      <c r="F2133" s="55"/>
      <c r="G2133" s="55"/>
      <c r="H2133" s="55"/>
      <c r="I2133" s="49"/>
      <c r="J2133" s="56"/>
    </row>
    <row r="2134" spans="1:10" ht="75" x14ac:dyDescent="0.25">
      <c r="A2134" s="57"/>
      <c r="B2134" s="57"/>
      <c r="C2134" s="58" t="s">
        <v>2017</v>
      </c>
      <c r="D2134" s="57">
        <v>2936</v>
      </c>
      <c r="E2134" s="57">
        <v>1.36</v>
      </c>
      <c r="F2134" s="57">
        <v>0.67</v>
      </c>
      <c r="G2134" s="57">
        <v>775.18</v>
      </c>
      <c r="H2134" s="59">
        <v>11200</v>
      </c>
      <c r="I2134" s="37">
        <f>H2134/'Building data'!$R$6</f>
        <v>0.80481740705077531</v>
      </c>
      <c r="J2134" s="60">
        <f t="shared" ref="J2134:J2149" si="137">H2134/$H$14</f>
        <v>7.6372315035799524E-3</v>
      </c>
    </row>
    <row r="2135" spans="1:10" ht="75" x14ac:dyDescent="0.25">
      <c r="C2135" s="1" t="s">
        <v>2023</v>
      </c>
      <c r="D2135">
        <v>527</v>
      </c>
      <c r="E2135">
        <v>0.24</v>
      </c>
      <c r="F2135">
        <v>0.12</v>
      </c>
      <c r="G2135">
        <v>139</v>
      </c>
      <c r="H2135" s="37">
        <v>2500</v>
      </c>
      <c r="I2135" s="37">
        <f>H2135/'Building data'!$R$6</f>
        <v>0.17964674264526234</v>
      </c>
      <c r="J2135" s="60">
        <f t="shared" si="137"/>
        <v>1.7047391749062393E-3</v>
      </c>
    </row>
    <row r="2136" spans="1:10" ht="105" x14ac:dyDescent="0.25">
      <c r="C2136" s="1" t="s">
        <v>2018</v>
      </c>
      <c r="D2136">
        <v>17476</v>
      </c>
      <c r="E2136">
        <v>8.07</v>
      </c>
      <c r="F2136">
        <v>3.97</v>
      </c>
      <c r="G2136">
        <v>4613.66</v>
      </c>
      <c r="H2136" s="37">
        <v>39100</v>
      </c>
      <c r="I2136" s="37">
        <f>H2136/'Building data'!$R$6</f>
        <v>2.809675054971903</v>
      </c>
      <c r="J2136" s="60">
        <f t="shared" si="137"/>
        <v>2.6662120695533583E-2</v>
      </c>
    </row>
    <row r="2137" spans="1:10" ht="120" x14ac:dyDescent="0.25">
      <c r="C2137" s="1" t="s">
        <v>2131</v>
      </c>
      <c r="D2137">
        <v>18205</v>
      </c>
      <c r="E2137">
        <v>8.4</v>
      </c>
      <c r="F2137">
        <v>4.13</v>
      </c>
      <c r="G2137">
        <v>4806.12</v>
      </c>
      <c r="H2137" s="37">
        <v>19800</v>
      </c>
      <c r="I2137" s="37">
        <f>H2137/'Building data'!$R$6</f>
        <v>1.4228022017504778</v>
      </c>
      <c r="J2137" s="60">
        <f t="shared" si="137"/>
        <v>1.3501534265257416E-2</v>
      </c>
    </row>
    <row r="2138" spans="1:10" ht="135" x14ac:dyDescent="0.25">
      <c r="C2138" s="1" t="s">
        <v>1655</v>
      </c>
      <c r="D2138">
        <v>11158</v>
      </c>
      <c r="E2138">
        <v>5.15</v>
      </c>
      <c r="F2138">
        <v>2.5299999999999998</v>
      </c>
      <c r="G2138">
        <v>2945.69</v>
      </c>
      <c r="H2138" s="37">
        <v>24800</v>
      </c>
      <c r="I2138" s="37">
        <f>H2138/'Building data'!$R$6</f>
        <v>1.7820956870410025</v>
      </c>
      <c r="J2138" s="60">
        <f t="shared" si="137"/>
        <v>1.6911012615069894E-2</v>
      </c>
    </row>
    <row r="2139" spans="1:10" ht="210" x14ac:dyDescent="0.25">
      <c r="C2139" s="1" t="s">
        <v>2020</v>
      </c>
      <c r="D2139">
        <v>1802</v>
      </c>
      <c r="E2139" t="s">
        <v>2156</v>
      </c>
      <c r="F2139" t="s">
        <v>2157</v>
      </c>
      <c r="G2139">
        <v>475.8</v>
      </c>
      <c r="H2139" s="37">
        <v>13300</v>
      </c>
      <c r="I2139" s="37">
        <f>H2139/'Building data'!$R$6</f>
        <v>0.95572067087279566</v>
      </c>
      <c r="J2139" s="60">
        <f t="shared" si="137"/>
        <v>9.0692124105011939E-3</v>
      </c>
    </row>
    <row r="2140" spans="1:10" ht="345" x14ac:dyDescent="0.25">
      <c r="C2140" s="1" t="s">
        <v>2158</v>
      </c>
      <c r="D2140">
        <v>44409</v>
      </c>
      <c r="E2140" t="s">
        <v>2159</v>
      </c>
      <c r="F2140">
        <v>10.08</v>
      </c>
      <c r="G2140">
        <v>11723.94</v>
      </c>
      <c r="H2140" s="37">
        <v>79300</v>
      </c>
      <c r="I2140" s="37">
        <f>H2140/'Building data'!$R$6</f>
        <v>5.6983946767077214</v>
      </c>
      <c r="J2140" s="60">
        <f t="shared" si="137"/>
        <v>5.4074326628025915E-2</v>
      </c>
    </row>
    <row r="2141" spans="1:10" ht="135" x14ac:dyDescent="0.25">
      <c r="C2141" s="1" t="s">
        <v>2143</v>
      </c>
      <c r="D2141">
        <v>18853</v>
      </c>
      <c r="E2141" t="s">
        <v>2160</v>
      </c>
      <c r="F2141" t="s">
        <v>2161</v>
      </c>
      <c r="G2141">
        <v>4977.1899999999996</v>
      </c>
      <c r="H2141" s="37">
        <v>33000</v>
      </c>
      <c r="I2141" s="37">
        <f>H2141/'Building data'!$R$6</f>
        <v>2.3713370029174632</v>
      </c>
      <c r="J2141" s="60">
        <f t="shared" si="137"/>
        <v>2.250255710876236E-2</v>
      </c>
    </row>
    <row r="2142" spans="1:10" ht="165" x14ac:dyDescent="0.25">
      <c r="C2142" s="1" t="s">
        <v>2162</v>
      </c>
      <c r="D2142">
        <v>6521</v>
      </c>
      <c r="E2142">
        <v>3.01</v>
      </c>
      <c r="F2142" t="s">
        <v>2163</v>
      </c>
      <c r="G2142">
        <v>1721.44</v>
      </c>
      <c r="H2142" s="37">
        <v>10000</v>
      </c>
      <c r="I2142" s="37">
        <f>H2142/'Building data'!$R$6</f>
        <v>0.71858697058104937</v>
      </c>
      <c r="J2142" s="60">
        <f t="shared" si="137"/>
        <v>6.8189566996249571E-3</v>
      </c>
    </row>
    <row r="2143" spans="1:10" ht="150" x14ac:dyDescent="0.25">
      <c r="C2143" s="1" t="s">
        <v>2164</v>
      </c>
      <c r="D2143">
        <v>3969</v>
      </c>
      <c r="E2143">
        <v>1.83</v>
      </c>
      <c r="F2143">
        <v>0.9</v>
      </c>
      <c r="G2143">
        <v>1047.83</v>
      </c>
      <c r="H2143" s="37">
        <v>6900</v>
      </c>
      <c r="I2143" s="37">
        <f>H2143/'Building data'!$R$6</f>
        <v>0.49582500970092408</v>
      </c>
      <c r="J2143" s="60">
        <f t="shared" si="137"/>
        <v>4.7050801227412203E-3</v>
      </c>
    </row>
    <row r="2144" spans="1:10" ht="135" x14ac:dyDescent="0.25">
      <c r="C2144" s="1" t="s">
        <v>2165</v>
      </c>
      <c r="D2144">
        <v>31975</v>
      </c>
      <c r="E2144">
        <v>14.76</v>
      </c>
      <c r="F2144">
        <v>7.26</v>
      </c>
      <c r="G2144">
        <v>8441.4500000000007</v>
      </c>
      <c r="H2144" s="37">
        <v>15000</v>
      </c>
      <c r="I2144" s="37">
        <f>H2144/'Building data'!$R$6</f>
        <v>1.077880455871574</v>
      </c>
      <c r="J2144" s="60">
        <f t="shared" si="137"/>
        <v>1.0228435049437436E-2</v>
      </c>
    </row>
    <row r="2145" spans="1:10" ht="150" x14ac:dyDescent="0.25">
      <c r="A2145" s="61"/>
      <c r="B2145" s="61"/>
      <c r="C2145" s="62" t="s">
        <v>2166</v>
      </c>
      <c r="D2145" s="61">
        <v>3969</v>
      </c>
      <c r="E2145" s="61">
        <v>1.83</v>
      </c>
      <c r="F2145" s="61">
        <v>0.9</v>
      </c>
      <c r="G2145" s="61">
        <v>1047.83</v>
      </c>
      <c r="H2145" s="63">
        <v>2600</v>
      </c>
      <c r="I2145" s="63">
        <f>H2145/'Building data'!$R$6</f>
        <v>0.18683261235107285</v>
      </c>
      <c r="J2145" s="60">
        <f t="shared" si="137"/>
        <v>1.7729287419024889E-3</v>
      </c>
    </row>
    <row r="2146" spans="1:10" ht="18.75" customHeight="1" x14ac:dyDescent="0.25">
      <c r="A2146" s="55" t="s">
        <v>2155</v>
      </c>
      <c r="B2146" s="55" t="s">
        <v>1220</v>
      </c>
      <c r="C2146" s="55"/>
      <c r="D2146" s="55"/>
      <c r="E2146" s="55"/>
      <c r="F2146" s="55"/>
      <c r="G2146" s="55"/>
      <c r="H2146" s="55"/>
      <c r="I2146" s="55"/>
      <c r="J2146" s="60">
        <f t="shared" si="137"/>
        <v>0</v>
      </c>
    </row>
    <row r="2147" spans="1:10" ht="30" x14ac:dyDescent="0.25">
      <c r="C2147" s="1" t="s">
        <v>2083</v>
      </c>
      <c r="D2147">
        <v>0</v>
      </c>
      <c r="E2147">
        <v>0</v>
      </c>
      <c r="F2147">
        <v>0</v>
      </c>
      <c r="G2147">
        <v>0</v>
      </c>
      <c r="H2147" s="37">
        <v>14200</v>
      </c>
      <c r="I2147" s="37">
        <f>H2147/'Building data'!$R$6</f>
        <v>1.0203934982250902</v>
      </c>
      <c r="J2147" s="60">
        <f t="shared" si="137"/>
        <v>9.6829185134674391E-3</v>
      </c>
    </row>
    <row r="2148" spans="1:10" x14ac:dyDescent="0.25">
      <c r="C2148" s="1" t="s">
        <v>2029</v>
      </c>
      <c r="D2148">
        <v>11260</v>
      </c>
      <c r="E2148">
        <v>5.21</v>
      </c>
      <c r="F2148">
        <v>2.56</v>
      </c>
      <c r="G2148">
        <v>2972.73</v>
      </c>
      <c r="H2148" s="37">
        <v>35800</v>
      </c>
      <c r="I2148" s="37">
        <f>H2148/'Building data'!$R$6</f>
        <v>2.572541354680157</v>
      </c>
      <c r="J2148" s="60">
        <f t="shared" si="137"/>
        <v>2.4411864984657347E-2</v>
      </c>
    </row>
    <row r="2149" spans="1:10" ht="90" x14ac:dyDescent="0.25">
      <c r="C2149" s="1" t="s">
        <v>1664</v>
      </c>
      <c r="D2149">
        <v>9739</v>
      </c>
      <c r="E2149">
        <v>4.5</v>
      </c>
      <c r="F2149">
        <v>2.21</v>
      </c>
      <c r="G2149">
        <v>2571.1</v>
      </c>
      <c r="H2149" s="37">
        <v>8500</v>
      </c>
      <c r="I2149" s="37">
        <f>H2149/'Building data'!$R$6</f>
        <v>0.61079892499389199</v>
      </c>
      <c r="J2149" s="60">
        <f t="shared" si="137"/>
        <v>5.7961131946812142E-3</v>
      </c>
    </row>
    <row r="2150" spans="1:10" x14ac:dyDescent="0.25">
      <c r="G2150" s="64" t="s">
        <v>1223</v>
      </c>
      <c r="H2150" s="65">
        <f>SUM(H2134:H2149)</f>
        <v>316000</v>
      </c>
      <c r="I2150" s="65">
        <f>H2150/'Building data'!$R$6</f>
        <v>22.707348270361159</v>
      </c>
      <c r="J2150" s="66"/>
    </row>
    <row r="2153" spans="1:10" ht="18.75" customHeight="1" x14ac:dyDescent="0.25">
      <c r="A2153" s="49" t="s">
        <v>2167</v>
      </c>
      <c r="B2153" s="55" t="s">
        <v>6</v>
      </c>
      <c r="C2153" s="55"/>
      <c r="D2153" s="55"/>
      <c r="E2153" s="55"/>
      <c r="F2153" s="55"/>
      <c r="G2153" s="55"/>
      <c r="H2153" s="55"/>
      <c r="I2153" s="49"/>
      <c r="J2153" s="56"/>
    </row>
    <row r="2154" spans="1:10" ht="60" x14ac:dyDescent="0.25">
      <c r="A2154" s="57"/>
      <c r="B2154" s="57"/>
      <c r="C2154" s="58" t="s">
        <v>2168</v>
      </c>
      <c r="D2154" s="57">
        <v>3233</v>
      </c>
      <c r="E2154" s="57">
        <v>1.1599999999999999</v>
      </c>
      <c r="F2154" s="57">
        <v>0.56999999999999995</v>
      </c>
      <c r="G2154" s="57">
        <v>853.53</v>
      </c>
      <c r="H2154" s="59">
        <v>8800</v>
      </c>
      <c r="I2154" s="37">
        <f>H2154/'Building data'!$R$6</f>
        <v>0.63235653411132342</v>
      </c>
      <c r="J2154" s="60">
        <f t="shared" ref="J2154:J2167" si="138">H2154/$H$14</f>
        <v>6.0006818956699626E-3</v>
      </c>
    </row>
    <row r="2155" spans="1:10" ht="60" x14ac:dyDescent="0.25">
      <c r="C2155" s="1" t="s">
        <v>2138</v>
      </c>
      <c r="D2155">
        <v>815</v>
      </c>
      <c r="E2155">
        <v>0.28999999999999998</v>
      </c>
      <c r="F2155">
        <v>0.14000000000000001</v>
      </c>
      <c r="G2155">
        <v>215.12</v>
      </c>
      <c r="H2155" s="37">
        <v>3000</v>
      </c>
      <c r="I2155" s="37">
        <f>H2155/'Building data'!$R$6</f>
        <v>0.21557609117431481</v>
      </c>
      <c r="J2155" s="60">
        <f t="shared" si="138"/>
        <v>2.0456870098874871E-3</v>
      </c>
    </row>
    <row r="2156" spans="1:10" ht="105" x14ac:dyDescent="0.25">
      <c r="C2156" s="1" t="s">
        <v>2018</v>
      </c>
      <c r="D2156">
        <v>5099</v>
      </c>
      <c r="E2156">
        <v>1.83</v>
      </c>
      <c r="F2156">
        <v>0.91</v>
      </c>
      <c r="G2156">
        <v>1346.22</v>
      </c>
      <c r="H2156" s="37">
        <v>11400</v>
      </c>
      <c r="I2156" s="37">
        <f>H2156/'Building data'!$R$6</f>
        <v>0.81918914646239627</v>
      </c>
      <c r="J2156" s="60">
        <f t="shared" si="138"/>
        <v>7.7736106375724517E-3</v>
      </c>
    </row>
    <row r="2157" spans="1:10" ht="90" x14ac:dyDescent="0.25">
      <c r="C2157" s="1" t="s">
        <v>2169</v>
      </c>
      <c r="D2157">
        <v>9016</v>
      </c>
      <c r="E2157">
        <v>3.24</v>
      </c>
      <c r="F2157">
        <v>1.6</v>
      </c>
      <c r="G2157">
        <v>2380.1799999999998</v>
      </c>
      <c r="H2157" s="37">
        <v>20300</v>
      </c>
      <c r="I2157" s="37">
        <f>H2157/'Building data'!$R$6</f>
        <v>1.4587315502795302</v>
      </c>
      <c r="J2157" s="60">
        <f t="shared" si="138"/>
        <v>1.3842482100238664E-2</v>
      </c>
    </row>
    <row r="2158" spans="1:10" ht="135" x14ac:dyDescent="0.25">
      <c r="C2158" s="1" t="s">
        <v>1655</v>
      </c>
      <c r="D2158">
        <v>13037</v>
      </c>
      <c r="E2158">
        <v>4.68</v>
      </c>
      <c r="F2158">
        <v>2.3199999999999998</v>
      </c>
      <c r="G2158">
        <v>3441.89</v>
      </c>
      <c r="H2158" s="37">
        <v>30300</v>
      </c>
      <c r="I2158" s="37">
        <f>H2158/'Building data'!$R$6</f>
        <v>2.1773185208605796</v>
      </c>
      <c r="J2158" s="60">
        <f t="shared" si="138"/>
        <v>2.0661438799863621E-2</v>
      </c>
    </row>
    <row r="2159" spans="1:10" ht="240" x14ac:dyDescent="0.25">
      <c r="C2159" s="1" t="s">
        <v>2049</v>
      </c>
      <c r="D2159">
        <v>2629</v>
      </c>
      <c r="E2159">
        <v>0.94</v>
      </c>
      <c r="F2159">
        <v>0.47</v>
      </c>
      <c r="G2159">
        <v>693.93</v>
      </c>
      <c r="H2159" s="37">
        <v>19500</v>
      </c>
      <c r="I2159" s="37">
        <f>H2159/'Building data'!$R$6</f>
        <v>1.4012445926330463</v>
      </c>
      <c r="J2159" s="60">
        <f t="shared" si="138"/>
        <v>1.3296965564268667E-2</v>
      </c>
    </row>
    <row r="2160" spans="1:10" ht="105" x14ac:dyDescent="0.25">
      <c r="C2160" s="1" t="s">
        <v>2170</v>
      </c>
      <c r="D2160">
        <v>27678</v>
      </c>
      <c r="E2160">
        <v>9.94</v>
      </c>
      <c r="F2160">
        <v>4.92</v>
      </c>
      <c r="G2160">
        <v>7307.08</v>
      </c>
      <c r="H2160" s="37">
        <v>30400</v>
      </c>
      <c r="I2160" s="37">
        <f>H2160/'Building data'!$R$6</f>
        <v>2.1845043905663903</v>
      </c>
      <c r="J2160" s="60">
        <f t="shared" si="138"/>
        <v>2.0729628366859869E-2</v>
      </c>
    </row>
    <row r="2161" spans="1:10" ht="345" x14ac:dyDescent="0.25">
      <c r="C2161" s="1" t="s">
        <v>2101</v>
      </c>
      <c r="D2161">
        <v>108847</v>
      </c>
      <c r="E2161">
        <v>39.090000000000003</v>
      </c>
      <c r="F2161">
        <v>19.350000000000001</v>
      </c>
      <c r="G2161">
        <v>28735.62</v>
      </c>
      <c r="H2161" s="37">
        <v>140900</v>
      </c>
      <c r="I2161" s="37">
        <f>H2161/'Building data'!$R$6</f>
        <v>10.124890415486986</v>
      </c>
      <c r="J2161" s="60">
        <f t="shared" si="138"/>
        <v>9.6079099897715653E-2</v>
      </c>
    </row>
    <row r="2162" spans="1:10" ht="150" x14ac:dyDescent="0.25">
      <c r="C2162" s="1" t="s">
        <v>2139</v>
      </c>
      <c r="D2162">
        <v>7018</v>
      </c>
      <c r="E2162">
        <v>2.52</v>
      </c>
      <c r="F2162">
        <v>1.25</v>
      </c>
      <c r="G2162">
        <v>1852.79</v>
      </c>
      <c r="H2162" s="37">
        <v>7900</v>
      </c>
      <c r="I2162" s="37">
        <f>H2162/'Building data'!$R$6</f>
        <v>0.56768370675902902</v>
      </c>
      <c r="J2162" s="60">
        <f t="shared" si="138"/>
        <v>5.3869757927037165E-3</v>
      </c>
    </row>
    <row r="2163" spans="1:10" ht="135" x14ac:dyDescent="0.25">
      <c r="C2163" s="1" t="s">
        <v>2171</v>
      </c>
      <c r="D2163">
        <v>27757</v>
      </c>
      <c r="E2163">
        <v>9.9700000000000006</v>
      </c>
      <c r="F2163">
        <v>4.9400000000000004</v>
      </c>
      <c r="G2163">
        <v>7327.9</v>
      </c>
      <c r="H2163" s="37">
        <v>16600</v>
      </c>
      <c r="I2163" s="37">
        <f>H2163/'Building data'!$R$6</f>
        <v>1.1928543711645421</v>
      </c>
      <c r="J2163" s="60">
        <f t="shared" si="138"/>
        <v>1.131946812137743E-2</v>
      </c>
    </row>
    <row r="2164" spans="1:10" ht="135" x14ac:dyDescent="0.25">
      <c r="A2164" s="61"/>
      <c r="B2164" s="61"/>
      <c r="C2164" s="62" t="s">
        <v>2140</v>
      </c>
      <c r="D2164" s="61">
        <v>3601</v>
      </c>
      <c r="E2164" s="61">
        <v>1.29</v>
      </c>
      <c r="F2164" s="61">
        <v>0.64</v>
      </c>
      <c r="G2164" s="61">
        <v>950.68</v>
      </c>
      <c r="H2164" s="63">
        <v>3400</v>
      </c>
      <c r="I2164" s="63">
        <f>H2164/'Building data'!$R$6</f>
        <v>0.2443195699975568</v>
      </c>
      <c r="J2164" s="60">
        <f t="shared" si="138"/>
        <v>2.3184452778724856E-3</v>
      </c>
    </row>
    <row r="2165" spans="1:10" ht="18.75" customHeight="1" x14ac:dyDescent="0.25">
      <c r="A2165" s="55" t="s">
        <v>2167</v>
      </c>
      <c r="B2165" s="55" t="s">
        <v>1220</v>
      </c>
      <c r="C2165" s="55"/>
      <c r="D2165" s="55"/>
      <c r="E2165" s="55"/>
      <c r="F2165" s="55"/>
      <c r="G2165" s="55"/>
      <c r="H2165" s="55"/>
      <c r="I2165" s="55"/>
      <c r="J2165" s="60">
        <f t="shared" si="138"/>
        <v>0</v>
      </c>
    </row>
    <row r="2166" spans="1:10" ht="30" x14ac:dyDescent="0.25">
      <c r="C2166" s="1" t="s">
        <v>2083</v>
      </c>
      <c r="D2166">
        <v>0</v>
      </c>
      <c r="E2166">
        <v>0</v>
      </c>
      <c r="F2166">
        <v>0</v>
      </c>
      <c r="G2166">
        <v>0</v>
      </c>
      <c r="H2166" s="37">
        <v>18200</v>
      </c>
      <c r="I2166" s="37">
        <f>H2166/'Building data'!$R$6</f>
        <v>1.3078282864575099</v>
      </c>
      <c r="J2166" s="60">
        <f t="shared" si="138"/>
        <v>1.2410501193317422E-2</v>
      </c>
    </row>
    <row r="2167" spans="1:10" x14ac:dyDescent="0.25">
      <c r="C2167" s="1" t="s">
        <v>2029</v>
      </c>
      <c r="D2167">
        <v>12363</v>
      </c>
      <c r="E2167">
        <v>4.4400000000000004</v>
      </c>
      <c r="F2167">
        <v>2.2000000000000002</v>
      </c>
      <c r="G2167">
        <v>3263.76</v>
      </c>
      <c r="H2167" s="37">
        <v>46200</v>
      </c>
      <c r="I2167" s="37">
        <f>H2167/'Building data'!$R$6</f>
        <v>3.3198718040844484</v>
      </c>
      <c r="J2167" s="60">
        <f t="shared" si="138"/>
        <v>3.1503579952267304E-2</v>
      </c>
    </row>
    <row r="2168" spans="1:10" ht="90" x14ac:dyDescent="0.25">
      <c r="C2168" s="1" t="s">
        <v>1664</v>
      </c>
      <c r="D2168">
        <v>11835</v>
      </c>
      <c r="E2168">
        <v>4.25</v>
      </c>
      <c r="F2168">
        <v>2.1</v>
      </c>
      <c r="G2168">
        <v>3124.44</v>
      </c>
      <c r="H2168" s="37">
        <v>10500</v>
      </c>
      <c r="I2168" s="37"/>
      <c r="J2168" s="60"/>
    </row>
    <row r="2169" spans="1:10" ht="120" x14ac:dyDescent="0.25">
      <c r="C2169" s="1" t="s">
        <v>1707</v>
      </c>
      <c r="D2169">
        <v>6378</v>
      </c>
      <c r="E2169">
        <v>2.29</v>
      </c>
      <c r="F2169">
        <v>1.1299999999999999</v>
      </c>
      <c r="G2169">
        <v>1683.79</v>
      </c>
      <c r="H2169" s="37">
        <v>4700</v>
      </c>
      <c r="I2169" s="37">
        <f>H2169/'Building data'!$R$6</f>
        <v>0.3377358761730932</v>
      </c>
      <c r="J2169" s="60">
        <f>H2169/$H$14</f>
        <v>3.2049096488237301E-3</v>
      </c>
    </row>
    <row r="2170" spans="1:10" x14ac:dyDescent="0.25">
      <c r="G2170" s="64" t="s">
        <v>1223</v>
      </c>
      <c r="H2170" s="65">
        <f>SUM(H2154:H2169)</f>
        <v>372100</v>
      </c>
      <c r="I2170" s="65">
        <f>H2170/'Building data'!$R$6</f>
        <v>26.738621175320848</v>
      </c>
      <c r="J2170" s="66"/>
    </row>
    <row r="2173" spans="1:10" ht="18.75" customHeight="1" x14ac:dyDescent="0.25">
      <c r="A2173" s="49" t="s">
        <v>2172</v>
      </c>
      <c r="B2173" s="55" t="s">
        <v>6</v>
      </c>
      <c r="C2173" s="55"/>
      <c r="D2173" s="55"/>
      <c r="E2173" s="55"/>
      <c r="F2173" s="55"/>
      <c r="G2173" s="55"/>
      <c r="H2173" s="55"/>
      <c r="I2173" s="49"/>
      <c r="J2173" s="56"/>
    </row>
    <row r="2174" spans="1:10" ht="105" x14ac:dyDescent="0.25">
      <c r="A2174" s="57"/>
      <c r="B2174" s="57"/>
      <c r="C2174" s="58" t="s">
        <v>2018</v>
      </c>
      <c r="D2174" s="57">
        <v>28809</v>
      </c>
      <c r="E2174" s="57">
        <v>7.55</v>
      </c>
      <c r="F2174" s="57">
        <v>4.66</v>
      </c>
      <c r="G2174" s="57">
        <v>7605.62</v>
      </c>
      <c r="H2174" s="59">
        <v>44000</v>
      </c>
      <c r="I2174" s="37">
        <f>H2174/'Building data'!$R$6</f>
        <v>3.1617826705566174</v>
      </c>
      <c r="J2174" s="60">
        <f t="shared" ref="J2174:J2183" si="139">H2174/$H$14</f>
        <v>3.0003409478349813E-2</v>
      </c>
    </row>
    <row r="2175" spans="1:10" ht="90" x14ac:dyDescent="0.25">
      <c r="C2175" s="1" t="s">
        <v>2173</v>
      </c>
      <c r="D2175">
        <v>4318</v>
      </c>
      <c r="E2175">
        <v>1.1299999999999999</v>
      </c>
      <c r="F2175">
        <v>0.7</v>
      </c>
      <c r="G2175">
        <v>1139.8599999999999</v>
      </c>
      <c r="H2175" s="37">
        <v>1300</v>
      </c>
      <c r="I2175" s="37">
        <f>H2175/'Building data'!$R$6</f>
        <v>9.3416306175536423E-2</v>
      </c>
      <c r="J2175" s="60">
        <f t="shared" si="139"/>
        <v>8.8646437095124444E-4</v>
      </c>
    </row>
    <row r="2176" spans="1:10" ht="135" x14ac:dyDescent="0.25">
      <c r="C2176" s="1" t="s">
        <v>1655</v>
      </c>
      <c r="D2176">
        <v>19727</v>
      </c>
      <c r="E2176">
        <v>5.17</v>
      </c>
      <c r="F2176">
        <v>3.19</v>
      </c>
      <c r="G2176">
        <v>5207.9799999999996</v>
      </c>
      <c r="H2176" s="37">
        <v>39600</v>
      </c>
      <c r="I2176" s="37">
        <f>H2176/'Building data'!$R$6</f>
        <v>2.8456044035009556</v>
      </c>
      <c r="J2176" s="60">
        <f t="shared" si="139"/>
        <v>2.7003068530514832E-2</v>
      </c>
    </row>
    <row r="2177" spans="1:10" ht="240" x14ac:dyDescent="0.25">
      <c r="C2177" s="1" t="s">
        <v>2049</v>
      </c>
      <c r="D2177">
        <v>3313</v>
      </c>
      <c r="E2177">
        <v>0.87</v>
      </c>
      <c r="F2177">
        <v>0.54</v>
      </c>
      <c r="G2177">
        <v>874.55</v>
      </c>
      <c r="H2177" s="37">
        <v>23800</v>
      </c>
      <c r="I2177" s="37">
        <f>H2177/'Building data'!$R$6</f>
        <v>1.7102369899828975</v>
      </c>
      <c r="J2177" s="60">
        <f t="shared" si="139"/>
        <v>1.6229116945107397E-2</v>
      </c>
    </row>
    <row r="2178" spans="1:10" ht="375" x14ac:dyDescent="0.25">
      <c r="A2178" s="61"/>
      <c r="B2178" s="61"/>
      <c r="C2178" s="62" t="s">
        <v>2174</v>
      </c>
      <c r="D2178" s="61">
        <v>109616</v>
      </c>
      <c r="E2178" s="61">
        <v>28.74</v>
      </c>
      <c r="F2178" s="61">
        <v>17.73</v>
      </c>
      <c r="G2178" s="61">
        <v>28938.69</v>
      </c>
      <c r="H2178" s="63">
        <v>188900</v>
      </c>
      <c r="I2178" s="63">
        <f>H2178/'Building data'!$R$6</f>
        <v>13.574107874276024</v>
      </c>
      <c r="J2178" s="60">
        <f t="shared" si="139"/>
        <v>0.12881009205591545</v>
      </c>
    </row>
    <row r="2179" spans="1:10" ht="18.75" customHeight="1" x14ac:dyDescent="0.25">
      <c r="A2179" s="55" t="s">
        <v>2172</v>
      </c>
      <c r="B2179" s="55" t="s">
        <v>1220</v>
      </c>
      <c r="C2179" s="55"/>
      <c r="D2179" s="55"/>
      <c r="E2179" s="55"/>
      <c r="F2179" s="55"/>
      <c r="G2179" s="55"/>
      <c r="H2179" s="55"/>
      <c r="I2179" s="55"/>
      <c r="J2179" s="60">
        <f t="shared" si="139"/>
        <v>0</v>
      </c>
    </row>
    <row r="2180" spans="1:10" ht="30" x14ac:dyDescent="0.25">
      <c r="C2180" s="1" t="s">
        <v>2083</v>
      </c>
      <c r="D2180">
        <v>0</v>
      </c>
      <c r="E2180">
        <v>0</v>
      </c>
      <c r="F2180">
        <v>0</v>
      </c>
      <c r="G2180">
        <v>0</v>
      </c>
      <c r="H2180" s="37">
        <v>26700</v>
      </c>
      <c r="I2180" s="37">
        <f>H2180/'Building data'!$R$6</f>
        <v>1.9186272114514018</v>
      </c>
      <c r="J2180" s="60">
        <f t="shared" si="139"/>
        <v>1.8206614387998636E-2</v>
      </c>
    </row>
    <row r="2181" spans="1:10" x14ac:dyDescent="0.25">
      <c r="C2181" s="1" t="s">
        <v>2029</v>
      </c>
      <c r="D2181">
        <v>15887</v>
      </c>
      <c r="E2181">
        <v>4.18</v>
      </c>
      <c r="F2181">
        <v>2.57</v>
      </c>
      <c r="G2181">
        <v>4194.2</v>
      </c>
      <c r="H2181" s="37">
        <v>67500</v>
      </c>
      <c r="I2181" s="37">
        <f>H2181/'Building data'!$R$6</f>
        <v>4.8504620514220838</v>
      </c>
      <c r="J2181" s="60">
        <f t="shared" si="139"/>
        <v>4.6027957722468461E-2</v>
      </c>
    </row>
    <row r="2182" spans="1:10" ht="90" x14ac:dyDescent="0.25">
      <c r="C2182" s="1" t="s">
        <v>1664</v>
      </c>
      <c r="D2182">
        <v>16413</v>
      </c>
      <c r="E2182">
        <v>4.3</v>
      </c>
      <c r="F2182">
        <v>2.65</v>
      </c>
      <c r="G2182">
        <v>4333.03</v>
      </c>
      <c r="H2182" s="37">
        <v>12900</v>
      </c>
      <c r="I2182" s="37">
        <f>H2182/'Building data'!$R$6</f>
        <v>0.92697719204955376</v>
      </c>
      <c r="J2182" s="60">
        <f t="shared" si="139"/>
        <v>8.7964541425161955E-3</v>
      </c>
    </row>
    <row r="2183" spans="1:10" ht="120" x14ac:dyDescent="0.25">
      <c r="C2183" s="1" t="s">
        <v>2175</v>
      </c>
      <c r="D2183">
        <v>6869</v>
      </c>
      <c r="E2183">
        <v>1.8</v>
      </c>
      <c r="F2183">
        <v>1.1100000000000001</v>
      </c>
      <c r="G2183">
        <v>1813.42</v>
      </c>
      <c r="H2183" s="37">
        <v>5300</v>
      </c>
      <c r="I2183" s="37">
        <f>H2183/'Building data'!$R$6</f>
        <v>0.38085109440795617</v>
      </c>
      <c r="J2183" s="60">
        <f t="shared" si="139"/>
        <v>3.6140470508012274E-3</v>
      </c>
    </row>
    <row r="2184" spans="1:10" x14ac:dyDescent="0.25">
      <c r="G2184" s="64" t="s">
        <v>1223</v>
      </c>
      <c r="H2184" s="65">
        <f>SUM(H2174:H2183)</f>
        <v>410000</v>
      </c>
      <c r="I2184" s="65">
        <f>H2184/'Building data'!$R$6</f>
        <v>29.462065793823026</v>
      </c>
      <c r="J2184" s="66"/>
    </row>
    <row r="2187" spans="1:10" ht="18.75" customHeight="1" x14ac:dyDescent="0.25">
      <c r="A2187" s="49" t="s">
        <v>2176</v>
      </c>
      <c r="B2187" s="55" t="s">
        <v>6</v>
      </c>
      <c r="C2187" s="55"/>
      <c r="D2187" s="55"/>
      <c r="E2187" s="55"/>
      <c r="F2187" s="55"/>
      <c r="G2187" s="55"/>
      <c r="H2187" s="55"/>
      <c r="I2187" s="49"/>
      <c r="J2187" s="56"/>
    </row>
    <row r="2188" spans="1:10" ht="105" x14ac:dyDescent="0.25">
      <c r="A2188" s="57"/>
      <c r="B2188" s="57"/>
      <c r="C2188" s="58" t="s">
        <v>2018</v>
      </c>
      <c r="D2188" s="57">
        <v>22179</v>
      </c>
      <c r="E2188" s="57">
        <v>5.75</v>
      </c>
      <c r="F2188" s="57">
        <v>3.56</v>
      </c>
      <c r="G2188" s="57">
        <v>5855.36</v>
      </c>
      <c r="H2188" s="59">
        <v>29800</v>
      </c>
      <c r="I2188" s="37">
        <f>H2188/'Building data'!$R$6</f>
        <v>2.141389172331527</v>
      </c>
      <c r="J2188" s="60">
        <f t="shared" ref="J2188:J2197" si="140">H2188/$H$14</f>
        <v>2.0320490964882372E-2</v>
      </c>
    </row>
    <row r="2189" spans="1:10" ht="90" x14ac:dyDescent="0.25">
      <c r="C2189" s="1" t="s">
        <v>2173</v>
      </c>
      <c r="D2189">
        <v>4390</v>
      </c>
      <c r="E2189">
        <v>1.1399999999999999</v>
      </c>
      <c r="F2189">
        <v>0.71</v>
      </c>
      <c r="G2189">
        <v>1159.08</v>
      </c>
      <c r="H2189" s="37">
        <v>1300</v>
      </c>
      <c r="I2189" s="37">
        <f>H2189/'Building data'!$R$6</f>
        <v>9.3416306175536423E-2</v>
      </c>
      <c r="J2189" s="60">
        <f t="shared" si="140"/>
        <v>8.8646437095124444E-4</v>
      </c>
    </row>
    <row r="2190" spans="1:10" ht="135" x14ac:dyDescent="0.25">
      <c r="C2190" s="1" t="s">
        <v>1655</v>
      </c>
      <c r="D2190">
        <v>19833</v>
      </c>
      <c r="E2190">
        <v>5.14</v>
      </c>
      <c r="F2190">
        <v>3.19</v>
      </c>
      <c r="G2190">
        <v>5235.8500000000004</v>
      </c>
      <c r="H2190" s="37">
        <v>39600</v>
      </c>
      <c r="I2190" s="37">
        <f>H2190/'Building data'!$R$6</f>
        <v>2.8456044035009556</v>
      </c>
      <c r="J2190" s="60">
        <f t="shared" si="140"/>
        <v>2.7003068530514832E-2</v>
      </c>
    </row>
    <row r="2191" spans="1:10" ht="240" x14ac:dyDescent="0.25">
      <c r="C2191" s="1" t="s">
        <v>2049</v>
      </c>
      <c r="D2191">
        <v>3331</v>
      </c>
      <c r="E2191">
        <v>0.86</v>
      </c>
      <c r="F2191">
        <v>0.53</v>
      </c>
      <c r="G2191">
        <v>879.3</v>
      </c>
      <c r="H2191" s="37">
        <v>23800</v>
      </c>
      <c r="I2191" s="37">
        <f>H2191/'Building data'!$R$6</f>
        <v>1.7102369899828975</v>
      </c>
      <c r="J2191" s="60">
        <f t="shared" si="140"/>
        <v>1.6229116945107397E-2</v>
      </c>
    </row>
    <row r="2192" spans="1:10" ht="375" x14ac:dyDescent="0.25">
      <c r="A2192" s="61"/>
      <c r="B2192" s="61"/>
      <c r="C2192" s="62" t="s">
        <v>2174</v>
      </c>
      <c r="D2192" s="61">
        <v>110216</v>
      </c>
      <c r="E2192" s="61">
        <v>28.58</v>
      </c>
      <c r="F2192" s="61">
        <v>17.7</v>
      </c>
      <c r="G2192" s="61">
        <v>29096.95</v>
      </c>
      <c r="H2192" s="63">
        <v>188900</v>
      </c>
      <c r="I2192" s="63">
        <f>H2192/'Building data'!$R$6</f>
        <v>13.574107874276024</v>
      </c>
      <c r="J2192" s="60">
        <f t="shared" si="140"/>
        <v>0.12881009205591545</v>
      </c>
    </row>
    <row r="2193" spans="1:10" ht="18.75" customHeight="1" x14ac:dyDescent="0.25">
      <c r="A2193" s="55" t="s">
        <v>2176</v>
      </c>
      <c r="B2193" s="55" t="s">
        <v>1220</v>
      </c>
      <c r="C2193" s="55"/>
      <c r="D2193" s="55"/>
      <c r="E2193" s="55"/>
      <c r="F2193" s="55"/>
      <c r="G2193" s="55"/>
      <c r="H2193" s="55"/>
      <c r="I2193" s="55"/>
      <c r="J2193" s="60">
        <f t="shared" si="140"/>
        <v>0</v>
      </c>
    </row>
    <row r="2194" spans="1:10" ht="30" x14ac:dyDescent="0.25">
      <c r="C2194" s="1" t="s">
        <v>2083</v>
      </c>
      <c r="D2194">
        <v>0</v>
      </c>
      <c r="E2194">
        <v>0</v>
      </c>
      <c r="F2194">
        <v>0</v>
      </c>
      <c r="G2194">
        <v>0</v>
      </c>
      <c r="H2194" s="37">
        <v>26700</v>
      </c>
      <c r="I2194" s="37">
        <f>H2194/'Building data'!$R$6</f>
        <v>1.9186272114514018</v>
      </c>
      <c r="J2194" s="60">
        <f t="shared" si="140"/>
        <v>1.8206614387998636E-2</v>
      </c>
    </row>
    <row r="2195" spans="1:10" x14ac:dyDescent="0.25">
      <c r="C2195" s="1" t="s">
        <v>2029</v>
      </c>
      <c r="D2195">
        <v>16035</v>
      </c>
      <c r="E2195">
        <v>4.1500000000000004</v>
      </c>
      <c r="F2195">
        <v>2.58</v>
      </c>
      <c r="G2195">
        <v>4233.1400000000003</v>
      </c>
      <c r="H2195" s="37">
        <v>67500</v>
      </c>
      <c r="I2195" s="37">
        <f>H2195/'Building data'!$R$6</f>
        <v>4.8504620514220838</v>
      </c>
      <c r="J2195" s="60">
        <f t="shared" si="140"/>
        <v>4.6027957722468461E-2</v>
      </c>
    </row>
    <row r="2196" spans="1:10" ht="90" x14ac:dyDescent="0.25">
      <c r="C2196" s="1" t="s">
        <v>1664</v>
      </c>
      <c r="D2196">
        <v>16413</v>
      </c>
      <c r="E2196">
        <v>4.26</v>
      </c>
      <c r="F2196">
        <v>2.64</v>
      </c>
      <c r="G2196">
        <v>4333.03</v>
      </c>
      <c r="H2196" s="37">
        <v>12900</v>
      </c>
      <c r="I2196" s="37">
        <f>H2196/'Building data'!$R$6</f>
        <v>0.92697719204955376</v>
      </c>
      <c r="J2196" s="60">
        <f t="shared" si="140"/>
        <v>8.7964541425161955E-3</v>
      </c>
    </row>
    <row r="2197" spans="1:10" ht="120" x14ac:dyDescent="0.25">
      <c r="C2197" s="1" t="s">
        <v>2175</v>
      </c>
      <c r="D2197">
        <v>6869</v>
      </c>
      <c r="E2197">
        <v>1.78</v>
      </c>
      <c r="F2197">
        <v>1.1000000000000001</v>
      </c>
      <c r="G2197">
        <v>1813.42</v>
      </c>
      <c r="H2197" s="37">
        <v>5300</v>
      </c>
      <c r="I2197" s="37">
        <f>H2197/'Building data'!$R$6</f>
        <v>0.38085109440795617</v>
      </c>
      <c r="J2197" s="60">
        <f t="shared" si="140"/>
        <v>3.6140470508012274E-3</v>
      </c>
    </row>
    <row r="2198" spans="1:10" x14ac:dyDescent="0.25">
      <c r="G2198" s="64" t="s">
        <v>1223</v>
      </c>
      <c r="H2198" s="65">
        <f>SUM(H2188:H2197)</f>
        <v>395800</v>
      </c>
      <c r="I2198" s="65">
        <f>H2198/'Building data'!$R$6</f>
        <v>28.441672295597936</v>
      </c>
      <c r="J2198" s="66"/>
    </row>
    <row r="2201" spans="1:10" ht="18.75" customHeight="1" x14ac:dyDescent="0.25">
      <c r="A2201" s="49" t="s">
        <v>2177</v>
      </c>
      <c r="B2201" s="55" t="s">
        <v>6</v>
      </c>
      <c r="C2201" s="55"/>
      <c r="D2201" s="55"/>
      <c r="E2201" s="55"/>
      <c r="F2201" s="55"/>
      <c r="G2201" s="55"/>
      <c r="H2201" s="55"/>
      <c r="I2201" s="49"/>
      <c r="J2201" s="56"/>
    </row>
    <row r="2202" spans="1:10" ht="105" x14ac:dyDescent="0.25">
      <c r="A2202" s="57"/>
      <c r="B2202" s="57"/>
      <c r="C2202" s="58" t="s">
        <v>2018</v>
      </c>
      <c r="D2202" s="57">
        <v>22299</v>
      </c>
      <c r="E2202" s="57">
        <v>5.8</v>
      </c>
      <c r="F2202" s="57">
        <v>3.64</v>
      </c>
      <c r="G2202" s="57">
        <v>5886.98</v>
      </c>
      <c r="H2202" s="59">
        <v>30500</v>
      </c>
      <c r="I2202" s="37">
        <f>H2202/'Building data'!$R$6</f>
        <v>2.1916902602722006</v>
      </c>
      <c r="J2202" s="60">
        <f t="shared" ref="J2202:J2211" si="141">H2202/$H$14</f>
        <v>2.0797817933856121E-2</v>
      </c>
    </row>
    <row r="2203" spans="1:10" ht="90" x14ac:dyDescent="0.25">
      <c r="C2203" s="1" t="s">
        <v>2173</v>
      </c>
      <c r="D2203">
        <v>4340</v>
      </c>
      <c r="E2203">
        <v>1.1299999999999999</v>
      </c>
      <c r="F2203">
        <v>0.71</v>
      </c>
      <c r="G2203">
        <v>1145.79</v>
      </c>
      <c r="H2203" s="37">
        <v>1300</v>
      </c>
      <c r="I2203" s="37">
        <f>H2203/'Building data'!$R$6</f>
        <v>9.3416306175536423E-2</v>
      </c>
      <c r="J2203" s="60">
        <f t="shared" si="141"/>
        <v>8.8646437095124444E-4</v>
      </c>
    </row>
    <row r="2204" spans="1:10" ht="135" x14ac:dyDescent="0.25">
      <c r="C2204" s="1" t="s">
        <v>1655</v>
      </c>
      <c r="D2204">
        <v>19680</v>
      </c>
      <c r="E2204">
        <v>5.12</v>
      </c>
      <c r="F2204">
        <v>3.21</v>
      </c>
      <c r="G2204">
        <v>5195.55</v>
      </c>
      <c r="H2204" s="37">
        <v>39600</v>
      </c>
      <c r="I2204" s="37">
        <f>H2204/'Building data'!$R$6</f>
        <v>2.8456044035009556</v>
      </c>
      <c r="J2204" s="60">
        <f t="shared" si="141"/>
        <v>2.7003068530514832E-2</v>
      </c>
    </row>
    <row r="2205" spans="1:10" ht="240" x14ac:dyDescent="0.25">
      <c r="C2205" s="1" t="s">
        <v>2049</v>
      </c>
      <c r="D2205">
        <v>3292</v>
      </c>
      <c r="E2205">
        <v>0.86</v>
      </c>
      <c r="F2205">
        <v>0.54</v>
      </c>
      <c r="G2205">
        <v>869.22</v>
      </c>
      <c r="H2205" s="37">
        <v>23800</v>
      </c>
      <c r="I2205" s="37">
        <f>H2205/'Building data'!$R$6</f>
        <v>1.7102369899828975</v>
      </c>
      <c r="J2205" s="60">
        <f t="shared" si="141"/>
        <v>1.6229116945107397E-2</v>
      </c>
    </row>
    <row r="2206" spans="1:10" ht="375" x14ac:dyDescent="0.25">
      <c r="A2206" s="61"/>
      <c r="B2206" s="61"/>
      <c r="C2206" s="62" t="s">
        <v>2174</v>
      </c>
      <c r="D2206" s="61">
        <v>108952</v>
      </c>
      <c r="E2206" s="61">
        <v>28.33</v>
      </c>
      <c r="F2206" s="61">
        <v>17.77</v>
      </c>
      <c r="G2206" s="61">
        <v>28763.21</v>
      </c>
      <c r="H2206" s="63">
        <v>188900</v>
      </c>
      <c r="I2206" s="63">
        <f>H2206/'Building data'!$R$6</f>
        <v>13.574107874276024</v>
      </c>
      <c r="J2206" s="60">
        <f t="shared" si="141"/>
        <v>0.12881009205591545</v>
      </c>
    </row>
    <row r="2207" spans="1:10" ht="18.75" customHeight="1" x14ac:dyDescent="0.25">
      <c r="A2207" s="55" t="s">
        <v>2177</v>
      </c>
      <c r="B2207" s="55" t="s">
        <v>1220</v>
      </c>
      <c r="C2207" s="55"/>
      <c r="D2207" s="55"/>
      <c r="E2207" s="55"/>
      <c r="F2207" s="55"/>
      <c r="G2207" s="55"/>
      <c r="H2207" s="55"/>
      <c r="I2207" s="55"/>
      <c r="J2207" s="60">
        <f t="shared" si="141"/>
        <v>0</v>
      </c>
    </row>
    <row r="2208" spans="1:10" ht="30" x14ac:dyDescent="0.25">
      <c r="C2208" s="1" t="s">
        <v>2083</v>
      </c>
      <c r="D2208">
        <v>0</v>
      </c>
      <c r="E2208">
        <v>0</v>
      </c>
      <c r="F2208">
        <v>0</v>
      </c>
      <c r="G2208">
        <v>0</v>
      </c>
      <c r="H2208" s="37">
        <v>26700</v>
      </c>
      <c r="I2208" s="37">
        <f>H2208/'Building data'!$R$6</f>
        <v>1.9186272114514018</v>
      </c>
      <c r="J2208" s="60">
        <f t="shared" si="141"/>
        <v>1.8206614387998636E-2</v>
      </c>
    </row>
    <row r="2209" spans="1:10" x14ac:dyDescent="0.25">
      <c r="C2209" s="1" t="s">
        <v>2029</v>
      </c>
      <c r="D2209">
        <v>16034</v>
      </c>
      <c r="E2209">
        <v>4.17</v>
      </c>
      <c r="F2209">
        <v>2.62</v>
      </c>
      <c r="G2209">
        <v>4232.99</v>
      </c>
      <c r="H2209" s="37">
        <v>67500</v>
      </c>
      <c r="I2209" s="37">
        <f>H2209/'Building data'!$R$6</f>
        <v>4.8504620514220838</v>
      </c>
      <c r="J2209" s="60">
        <f t="shared" si="141"/>
        <v>4.6027957722468461E-2</v>
      </c>
    </row>
    <row r="2210" spans="1:10" ht="90" x14ac:dyDescent="0.25">
      <c r="C2210" s="1" t="s">
        <v>1664</v>
      </c>
      <c r="D2210">
        <v>13766</v>
      </c>
      <c r="E2210">
        <v>3.58</v>
      </c>
      <c r="F2210">
        <v>2.25</v>
      </c>
      <c r="G2210">
        <v>3634.22</v>
      </c>
      <c r="H2210" s="37">
        <v>12900</v>
      </c>
      <c r="I2210" s="37">
        <f>H2210/'Building data'!$R$6</f>
        <v>0.92697719204955376</v>
      </c>
      <c r="J2210" s="60">
        <f t="shared" si="141"/>
        <v>8.7964541425161955E-3</v>
      </c>
    </row>
    <row r="2211" spans="1:10" ht="120" x14ac:dyDescent="0.25">
      <c r="C2211" s="1" t="s">
        <v>2175</v>
      </c>
      <c r="D2211">
        <v>6869</v>
      </c>
      <c r="E2211">
        <v>1.79</v>
      </c>
      <c r="F2211">
        <v>1.1200000000000001</v>
      </c>
      <c r="G2211">
        <v>1813.42</v>
      </c>
      <c r="H2211" s="37">
        <v>5300</v>
      </c>
      <c r="I2211" s="37">
        <f>H2211/'Building data'!$R$6</f>
        <v>0.38085109440795617</v>
      </c>
      <c r="J2211" s="60">
        <f t="shared" si="141"/>
        <v>3.6140470508012274E-3</v>
      </c>
    </row>
    <row r="2212" spans="1:10" x14ac:dyDescent="0.25">
      <c r="G2212" s="64" t="s">
        <v>1223</v>
      </c>
      <c r="H2212" s="65">
        <f>SUM(H2202:H2211)</f>
        <v>396500</v>
      </c>
      <c r="I2212" s="65">
        <f>H2212/'Building data'!$R$6</f>
        <v>28.491973383538607</v>
      </c>
      <c r="J2212" s="66"/>
    </row>
    <row r="2215" spans="1:10" ht="18.75" customHeight="1" x14ac:dyDescent="0.25">
      <c r="A2215" s="49" t="s">
        <v>2178</v>
      </c>
      <c r="B2215" s="55" t="s">
        <v>6</v>
      </c>
      <c r="C2215" s="55"/>
      <c r="D2215" s="55"/>
      <c r="E2215" s="55"/>
      <c r="F2215" s="55"/>
      <c r="G2215" s="55"/>
      <c r="H2215" s="55"/>
      <c r="I2215" s="49"/>
      <c r="J2215" s="56"/>
    </row>
    <row r="2216" spans="1:10" ht="60" x14ac:dyDescent="0.25">
      <c r="A2216" s="57"/>
      <c r="B2216" s="57"/>
      <c r="C2216" s="58" t="s">
        <v>2168</v>
      </c>
      <c r="D2216" s="57">
        <v>642</v>
      </c>
      <c r="E2216" s="57">
        <v>1.7</v>
      </c>
      <c r="F2216" s="57">
        <v>0.77</v>
      </c>
      <c r="G2216" s="57">
        <v>169.5</v>
      </c>
      <c r="H2216" s="59">
        <v>1800</v>
      </c>
      <c r="I2216" s="37">
        <f>H2216/'Building data'!$R$6</f>
        <v>0.12934565470458889</v>
      </c>
      <c r="J2216" s="60">
        <f t="shared" ref="J2216:J2231" si="142">H2216/$H$14</f>
        <v>1.2274122059324924E-3</v>
      </c>
    </row>
    <row r="2217" spans="1:10" ht="60" x14ac:dyDescent="0.25">
      <c r="C2217" s="1" t="s">
        <v>2138</v>
      </c>
      <c r="D2217">
        <v>244</v>
      </c>
      <c r="E2217">
        <v>0.65</v>
      </c>
      <c r="F2217">
        <v>0.28999999999999998</v>
      </c>
      <c r="G2217">
        <v>64.39</v>
      </c>
      <c r="H2217" s="37">
        <v>1000</v>
      </c>
      <c r="I2217" s="37">
        <f>H2217/'Building data'!$R$6</f>
        <v>7.1858697058104937E-2</v>
      </c>
      <c r="J2217" s="60">
        <f t="shared" si="142"/>
        <v>6.8189566996249571E-4</v>
      </c>
    </row>
    <row r="2218" spans="1:10" ht="105" x14ac:dyDescent="0.25">
      <c r="C2218" s="1" t="s">
        <v>2179</v>
      </c>
      <c r="D2218">
        <v>4871</v>
      </c>
      <c r="E2218">
        <v>12.91</v>
      </c>
      <c r="F2218">
        <v>5.86</v>
      </c>
      <c r="G2218">
        <v>1285.95</v>
      </c>
      <c r="H2218" s="37">
        <v>11200</v>
      </c>
      <c r="I2218" s="37">
        <f>H2218/'Building data'!$R$6</f>
        <v>0.80481740705077531</v>
      </c>
      <c r="J2218" s="60">
        <f t="shared" si="142"/>
        <v>7.6372315035799524E-3</v>
      </c>
    </row>
    <row r="2219" spans="1:10" ht="90" x14ac:dyDescent="0.25">
      <c r="C2219" s="1" t="s">
        <v>2169</v>
      </c>
      <c r="D2219">
        <v>481</v>
      </c>
      <c r="E2219">
        <v>1.27</v>
      </c>
      <c r="F2219">
        <v>0.57999999999999996</v>
      </c>
      <c r="G2219">
        <v>126.89</v>
      </c>
      <c r="H2219" s="37">
        <v>1200</v>
      </c>
      <c r="I2219" s="37">
        <f>H2219/'Building data'!$R$6</f>
        <v>8.6230436469725932E-2</v>
      </c>
      <c r="J2219" s="60">
        <f t="shared" si="142"/>
        <v>8.1827480395499494E-4</v>
      </c>
    </row>
    <row r="2220" spans="1:10" ht="135" x14ac:dyDescent="0.25">
      <c r="C2220" s="1" t="s">
        <v>2180</v>
      </c>
      <c r="D2220">
        <v>2486</v>
      </c>
      <c r="E2220">
        <v>6.59</v>
      </c>
      <c r="F2220">
        <v>2.99</v>
      </c>
      <c r="G2220">
        <v>656.23</v>
      </c>
      <c r="H2220" s="37">
        <v>5200</v>
      </c>
      <c r="I2220" s="37">
        <f>H2220/'Building data'!$R$6</f>
        <v>0.37366522470214569</v>
      </c>
      <c r="J2220" s="60">
        <f t="shared" si="142"/>
        <v>3.5458574838049778E-3</v>
      </c>
    </row>
    <row r="2221" spans="1:10" ht="240" x14ac:dyDescent="0.25">
      <c r="C2221" s="1" t="s">
        <v>2049</v>
      </c>
      <c r="D2221">
        <v>1654</v>
      </c>
      <c r="E2221">
        <v>4.38</v>
      </c>
      <c r="F2221">
        <v>1.99</v>
      </c>
      <c r="G2221">
        <v>436.54</v>
      </c>
      <c r="H2221" s="37">
        <v>8100</v>
      </c>
      <c r="I2221" s="37">
        <f>H2221/'Building data'!$R$6</f>
        <v>0.58205544617064997</v>
      </c>
      <c r="J2221" s="60">
        <f t="shared" si="142"/>
        <v>5.5233549266962157E-3</v>
      </c>
    </row>
    <row r="2222" spans="1:10" ht="409.5" x14ac:dyDescent="0.25">
      <c r="C2222" s="1" t="s">
        <v>2181</v>
      </c>
      <c r="D2222">
        <v>17049</v>
      </c>
      <c r="E2222">
        <v>45.19</v>
      </c>
      <c r="F2222">
        <v>20.52</v>
      </c>
      <c r="G2222">
        <v>4500.83</v>
      </c>
      <c r="H2222" s="37">
        <v>35000</v>
      </c>
      <c r="I2222" s="37">
        <f>H2222/'Building data'!$R$6</f>
        <v>2.5150543970336727</v>
      </c>
      <c r="J2222" s="60">
        <f t="shared" si="142"/>
        <v>2.386634844868735E-2</v>
      </c>
    </row>
    <row r="2223" spans="1:10" ht="225" x14ac:dyDescent="0.25">
      <c r="C2223" s="1" t="s">
        <v>2182</v>
      </c>
      <c r="D2223">
        <v>1166</v>
      </c>
      <c r="E2223">
        <v>3.09</v>
      </c>
      <c r="F2223">
        <v>1.4</v>
      </c>
      <c r="G2223">
        <v>307.76</v>
      </c>
      <c r="H2223" s="37">
        <v>2000</v>
      </c>
      <c r="I2223" s="37">
        <f>H2223/'Building data'!$R$6</f>
        <v>0.14371739411620987</v>
      </c>
      <c r="J2223" s="60">
        <f t="shared" si="142"/>
        <v>1.3637913399249914E-3</v>
      </c>
    </row>
    <row r="2224" spans="1:10" ht="150" x14ac:dyDescent="0.25">
      <c r="C2224" s="1" t="s">
        <v>2183</v>
      </c>
      <c r="D2224">
        <v>1833</v>
      </c>
      <c r="E2224">
        <v>4.8600000000000003</v>
      </c>
      <c r="F2224">
        <v>2.21</v>
      </c>
      <c r="G2224">
        <v>483.89</v>
      </c>
      <c r="H2224" s="37">
        <v>3100</v>
      </c>
      <c r="I2224" s="37">
        <f>H2224/'Building data'!$R$6</f>
        <v>0.22276196088012531</v>
      </c>
      <c r="J2224" s="60">
        <f t="shared" si="142"/>
        <v>2.1138765768837367E-3</v>
      </c>
    </row>
    <row r="2225" spans="1:10" ht="135" x14ac:dyDescent="0.25">
      <c r="C2225" s="1" t="s">
        <v>2171</v>
      </c>
      <c r="D2225">
        <v>9308</v>
      </c>
      <c r="E2225">
        <v>24.67</v>
      </c>
      <c r="F2225">
        <v>11.2</v>
      </c>
      <c r="G2225">
        <v>2457.3200000000002</v>
      </c>
      <c r="H2225" s="37">
        <v>6400</v>
      </c>
      <c r="I2225" s="37">
        <f>H2225/'Building data'!$R$6</f>
        <v>0.45989566117187158</v>
      </c>
      <c r="J2225" s="60">
        <f t="shared" si="142"/>
        <v>4.3641322877599727E-3</v>
      </c>
    </row>
    <row r="2226" spans="1:10" ht="135" x14ac:dyDescent="0.25">
      <c r="A2226" s="61"/>
      <c r="B2226" s="61"/>
      <c r="C2226" s="62" t="s">
        <v>2184</v>
      </c>
      <c r="D2226" s="61">
        <v>1937</v>
      </c>
      <c r="E2226" s="61">
        <v>5.13</v>
      </c>
      <c r="F2226" s="61">
        <v>2.33</v>
      </c>
      <c r="G2226" s="61">
        <v>511.35</v>
      </c>
      <c r="H2226" s="63">
        <v>1800</v>
      </c>
      <c r="I2226" s="63">
        <f>H2226/'Building data'!$R$6</f>
        <v>0.12934565470458889</v>
      </c>
      <c r="J2226" s="60">
        <f t="shared" si="142"/>
        <v>1.2274122059324924E-3</v>
      </c>
    </row>
    <row r="2227" spans="1:10" ht="18.75" customHeight="1" x14ac:dyDescent="0.25">
      <c r="A2227" s="55" t="s">
        <v>2178</v>
      </c>
      <c r="B2227" s="55" t="s">
        <v>1220</v>
      </c>
      <c r="C2227" s="55"/>
      <c r="D2227" s="55"/>
      <c r="E2227" s="55"/>
      <c r="F2227" s="55"/>
      <c r="G2227" s="55"/>
      <c r="H2227" s="55"/>
      <c r="I2227" s="55"/>
      <c r="J2227" s="60">
        <f t="shared" si="142"/>
        <v>0</v>
      </c>
    </row>
    <row r="2228" spans="1:10" ht="30" x14ac:dyDescent="0.25">
      <c r="C2228" s="1" t="s">
        <v>2083</v>
      </c>
      <c r="D2228">
        <v>0</v>
      </c>
      <c r="E2228">
        <v>0</v>
      </c>
      <c r="F2228">
        <v>0</v>
      </c>
      <c r="G2228">
        <v>0</v>
      </c>
      <c r="H2228" s="37">
        <v>2500</v>
      </c>
      <c r="I2228" s="37">
        <f>H2228/'Building data'!$R$6</f>
        <v>0.17964674264526234</v>
      </c>
      <c r="J2228" s="60">
        <f t="shared" si="142"/>
        <v>1.7047391749062393E-3</v>
      </c>
    </row>
    <row r="2229" spans="1:10" x14ac:dyDescent="0.25">
      <c r="C2229" s="1" t="s">
        <v>2029</v>
      </c>
      <c r="D2229">
        <v>2161</v>
      </c>
      <c r="E2229">
        <v>5.74</v>
      </c>
      <c r="F2229">
        <v>2.6</v>
      </c>
      <c r="G2229">
        <v>570.5</v>
      </c>
      <c r="H2229" s="37">
        <v>10900</v>
      </c>
      <c r="I2229" s="37">
        <f>H2229/'Building data'!$R$6</f>
        <v>0.78325979793334388</v>
      </c>
      <c r="J2229" s="60">
        <f t="shared" si="142"/>
        <v>7.4326628025912032E-3</v>
      </c>
    </row>
    <row r="2230" spans="1:10" ht="90" x14ac:dyDescent="0.25">
      <c r="C2230" s="1" t="s">
        <v>1664</v>
      </c>
      <c r="D2230">
        <v>2230</v>
      </c>
      <c r="E2230">
        <v>5.91</v>
      </c>
      <c r="F2230">
        <v>2.68</v>
      </c>
      <c r="G2230">
        <v>588.72</v>
      </c>
      <c r="H2230" s="37">
        <v>2900</v>
      </c>
      <c r="I2230" s="37">
        <f>H2230/'Building data'!$R$6</f>
        <v>0.20839022146850433</v>
      </c>
      <c r="J2230" s="60">
        <f t="shared" si="142"/>
        <v>1.9774974428912375E-3</v>
      </c>
    </row>
    <row r="2231" spans="1:10" ht="120" x14ac:dyDescent="0.25">
      <c r="C2231" s="1" t="s">
        <v>1707</v>
      </c>
      <c r="D2231">
        <v>1472</v>
      </c>
      <c r="E2231">
        <v>3.9</v>
      </c>
      <c r="F2231">
        <v>1.77</v>
      </c>
      <c r="G2231">
        <v>388.61</v>
      </c>
      <c r="H2231" s="37">
        <v>1200</v>
      </c>
      <c r="I2231" s="37">
        <f>H2231/'Building data'!$R$6</f>
        <v>8.6230436469725932E-2</v>
      </c>
      <c r="J2231" s="60">
        <f t="shared" si="142"/>
        <v>8.1827480395499494E-4</v>
      </c>
    </row>
    <row r="2232" spans="1:10" x14ac:dyDescent="0.25">
      <c r="G2232" s="64" t="s">
        <v>1223</v>
      </c>
      <c r="H2232" s="65">
        <f>SUM(H2216:H2231)</f>
        <v>94300</v>
      </c>
      <c r="I2232" s="65">
        <f>H2232/'Building data'!$R$6</f>
        <v>6.776275132579296</v>
      </c>
      <c r="J2232" s="66"/>
    </row>
    <row r="2235" spans="1:10" ht="18.75" customHeight="1" x14ac:dyDescent="0.25">
      <c r="A2235" s="49" t="s">
        <v>2185</v>
      </c>
      <c r="B2235" s="55" t="s">
        <v>6</v>
      </c>
      <c r="C2235" s="55"/>
      <c r="D2235" s="55"/>
      <c r="E2235" s="55"/>
      <c r="F2235" s="55"/>
      <c r="G2235" s="55"/>
      <c r="H2235" s="55"/>
      <c r="I2235" s="49"/>
      <c r="J2235" s="56"/>
    </row>
    <row r="2236" spans="1:10" ht="60" x14ac:dyDescent="0.25">
      <c r="A2236" s="57"/>
      <c r="B2236" s="57"/>
      <c r="C2236" s="58" t="s">
        <v>2186</v>
      </c>
      <c r="D2236" s="57">
        <v>2630</v>
      </c>
      <c r="E2236" s="57">
        <v>1.44</v>
      </c>
      <c r="F2236" s="57">
        <v>0.73</v>
      </c>
      <c r="G2236" s="57">
        <v>694.25</v>
      </c>
      <c r="H2236" s="59">
        <v>7300</v>
      </c>
      <c r="I2236" s="37">
        <f>H2236/'Building data'!$R$6</f>
        <v>0.52456848852416604</v>
      </c>
      <c r="J2236" s="60">
        <f t="shared" ref="J2236:J2247" si="143">H2236/$H$14</f>
        <v>4.9778383907262188E-3</v>
      </c>
    </row>
    <row r="2237" spans="1:10" ht="105" x14ac:dyDescent="0.25">
      <c r="C2237" s="1" t="s">
        <v>2018</v>
      </c>
      <c r="D2237">
        <v>17461</v>
      </c>
      <c r="E2237">
        <v>9.5500000000000007</v>
      </c>
      <c r="F2237">
        <v>4.8499999999999996</v>
      </c>
      <c r="G2237">
        <v>4609.8100000000004</v>
      </c>
      <c r="H2237" s="37">
        <v>37700</v>
      </c>
      <c r="I2237" s="37">
        <f>H2237/'Building data'!$R$6</f>
        <v>2.7090728790905563</v>
      </c>
      <c r="J2237" s="60">
        <f t="shared" si="143"/>
        <v>2.5707466757586089E-2</v>
      </c>
    </row>
    <row r="2238" spans="1:10" ht="90" x14ac:dyDescent="0.25">
      <c r="C2238" s="1" t="s">
        <v>2187</v>
      </c>
      <c r="D2238">
        <v>2823</v>
      </c>
      <c r="E2238">
        <v>1.54</v>
      </c>
      <c r="F2238">
        <v>0.78</v>
      </c>
      <c r="G2238">
        <v>745.16</v>
      </c>
      <c r="H2238" s="37">
        <v>6000</v>
      </c>
      <c r="I2238" s="37">
        <f>H2238/'Building data'!$R$6</f>
        <v>0.43115218234862962</v>
      </c>
      <c r="J2238" s="60">
        <f t="shared" si="143"/>
        <v>4.0913740197749742E-3</v>
      </c>
    </row>
    <row r="2239" spans="1:10" ht="135" x14ac:dyDescent="0.25">
      <c r="C2239" s="1" t="s">
        <v>1655</v>
      </c>
      <c r="D2239">
        <v>11781</v>
      </c>
      <c r="E2239">
        <v>6.44</v>
      </c>
      <c r="F2239">
        <v>3.27</v>
      </c>
      <c r="G2239">
        <v>3110.23</v>
      </c>
      <c r="H2239" s="37">
        <v>25200</v>
      </c>
      <c r="I2239" s="37">
        <f>H2239/'Building data'!$R$6</f>
        <v>1.8108391658642444</v>
      </c>
      <c r="J2239" s="60">
        <f t="shared" si="143"/>
        <v>1.7183770883054894E-2</v>
      </c>
    </row>
    <row r="2240" spans="1:10" ht="240" x14ac:dyDescent="0.25">
      <c r="C2240" s="1" t="s">
        <v>2049</v>
      </c>
      <c r="D2240">
        <v>2367</v>
      </c>
      <c r="E2240">
        <v>1.29</v>
      </c>
      <c r="F2240">
        <v>0.66</v>
      </c>
      <c r="G2240">
        <v>624.82000000000005</v>
      </c>
      <c r="H2240" s="37">
        <v>16900</v>
      </c>
      <c r="I2240" s="37">
        <f>H2240/'Building data'!$R$6</f>
        <v>1.2144119802819735</v>
      </c>
      <c r="J2240" s="60">
        <f t="shared" si="143"/>
        <v>1.1524036822366178E-2</v>
      </c>
    </row>
    <row r="2241" spans="1:10" ht="345" x14ac:dyDescent="0.25">
      <c r="C2241" s="1" t="s">
        <v>2188</v>
      </c>
      <c r="D2241">
        <v>113692</v>
      </c>
      <c r="E2241">
        <v>62.16</v>
      </c>
      <c r="F2241">
        <v>31.59</v>
      </c>
      <c r="G2241">
        <v>30014.67</v>
      </c>
      <c r="H2241" s="37">
        <v>132200</v>
      </c>
      <c r="I2241" s="37">
        <f>H2241/'Building data'!$R$6</f>
        <v>9.4997197510814733</v>
      </c>
      <c r="J2241" s="60">
        <f t="shared" si="143"/>
        <v>9.0146607569041942E-2</v>
      </c>
    </row>
    <row r="2242" spans="1:10" ht="135" x14ac:dyDescent="0.25">
      <c r="A2242" s="61"/>
      <c r="B2242" s="61"/>
      <c r="C2242" s="62" t="s">
        <v>2171</v>
      </c>
      <c r="D2242" s="61">
        <v>28874</v>
      </c>
      <c r="E2242" s="61">
        <v>15.79</v>
      </c>
      <c r="F2242" s="61">
        <v>8.02</v>
      </c>
      <c r="G2242" s="61">
        <v>7622.85</v>
      </c>
      <c r="H2242" s="63">
        <v>15100</v>
      </c>
      <c r="I2242" s="63">
        <f>H2242/'Building data'!$R$6</f>
        <v>1.0850663255773845</v>
      </c>
      <c r="J2242" s="60">
        <f t="shared" si="143"/>
        <v>1.0296624616433686E-2</v>
      </c>
    </row>
    <row r="2243" spans="1:10" ht="18.75" customHeight="1" x14ac:dyDescent="0.25">
      <c r="A2243" s="55" t="s">
        <v>2185</v>
      </c>
      <c r="B2243" s="55" t="s">
        <v>1220</v>
      </c>
      <c r="C2243" s="55"/>
      <c r="D2243" s="55"/>
      <c r="E2243" s="55"/>
      <c r="F2243" s="55"/>
      <c r="G2243" s="55"/>
      <c r="H2243" s="55"/>
      <c r="I2243" s="55"/>
      <c r="J2243" s="60">
        <f t="shared" si="143"/>
        <v>0</v>
      </c>
    </row>
    <row r="2244" spans="1:10" ht="30" x14ac:dyDescent="0.25">
      <c r="C2244" s="1" t="s">
        <v>2083</v>
      </c>
      <c r="D2244">
        <v>0</v>
      </c>
      <c r="E2244">
        <v>0</v>
      </c>
      <c r="F2244">
        <v>0</v>
      </c>
      <c r="G2244">
        <v>0</v>
      </c>
      <c r="H2244" s="37">
        <v>12000</v>
      </c>
      <c r="I2244" s="37">
        <f>H2244/'Building data'!$R$6</f>
        <v>0.86230436469725924</v>
      </c>
      <c r="J2244" s="60">
        <f t="shared" si="143"/>
        <v>8.1827480395499485E-3</v>
      </c>
    </row>
    <row r="2245" spans="1:10" x14ac:dyDescent="0.25">
      <c r="C2245" s="1" t="s">
        <v>2029</v>
      </c>
      <c r="D2245">
        <v>7787</v>
      </c>
      <c r="E2245">
        <v>4.26</v>
      </c>
      <c r="F2245">
        <v>2.16</v>
      </c>
      <c r="G2245">
        <v>2055.7600000000002</v>
      </c>
      <c r="H2245" s="37">
        <v>31200</v>
      </c>
      <c r="I2245" s="37">
        <f>H2245/'Building data'!$R$6</f>
        <v>2.2419913482128742</v>
      </c>
      <c r="J2245" s="60">
        <f t="shared" si="143"/>
        <v>2.1275144902829866E-2</v>
      </c>
    </row>
    <row r="2246" spans="1:10" ht="90" x14ac:dyDescent="0.25">
      <c r="C2246" s="1" t="s">
        <v>1664</v>
      </c>
      <c r="D2246">
        <v>12552</v>
      </c>
      <c r="E2246">
        <v>6.86</v>
      </c>
      <c r="F2246">
        <v>3.49</v>
      </c>
      <c r="G2246">
        <v>3313.73</v>
      </c>
      <c r="H2246" s="37">
        <v>9200</v>
      </c>
      <c r="I2246" s="37">
        <f>H2246/'Building data'!$R$6</f>
        <v>0.66110001293456544</v>
      </c>
      <c r="J2246" s="60">
        <f t="shared" si="143"/>
        <v>6.273440163654961E-3</v>
      </c>
    </row>
    <row r="2247" spans="1:10" ht="120" x14ac:dyDescent="0.25">
      <c r="C2247" s="1" t="s">
        <v>2145</v>
      </c>
      <c r="D2247">
        <v>5397</v>
      </c>
      <c r="E2247">
        <v>2.95</v>
      </c>
      <c r="F2247">
        <v>1.5</v>
      </c>
      <c r="G2247">
        <v>1424.81</v>
      </c>
      <c r="H2247" s="37">
        <v>3000</v>
      </c>
      <c r="I2247" s="37">
        <f>H2247/'Building data'!$R$6</f>
        <v>0.21557609117431481</v>
      </c>
      <c r="J2247" s="60">
        <f t="shared" si="143"/>
        <v>2.0456870098874871E-3</v>
      </c>
    </row>
    <row r="2248" spans="1:10" x14ac:dyDescent="0.25">
      <c r="G2248" s="64" t="s">
        <v>1223</v>
      </c>
      <c r="H2248" s="65">
        <f>SUM(H2236:H2247)</f>
        <v>295800</v>
      </c>
      <c r="I2248" s="65">
        <f>H2248/'Building data'!$R$6</f>
        <v>21.255802589787439</v>
      </c>
      <c r="J2248" s="66"/>
    </row>
    <row r="2251" spans="1:10" ht="18.75" customHeight="1" x14ac:dyDescent="0.25">
      <c r="A2251" s="49" t="s">
        <v>2189</v>
      </c>
      <c r="B2251" s="55" t="s">
        <v>6</v>
      </c>
      <c r="C2251" s="55"/>
      <c r="D2251" s="55"/>
      <c r="E2251" s="55"/>
      <c r="F2251" s="55"/>
      <c r="G2251" s="55"/>
      <c r="H2251" s="55"/>
      <c r="I2251" s="49"/>
      <c r="J2251" s="56"/>
    </row>
    <row r="2252" spans="1:10" ht="105" x14ac:dyDescent="0.25">
      <c r="A2252" s="57"/>
      <c r="B2252" s="57"/>
      <c r="C2252" s="58" t="s">
        <v>2018</v>
      </c>
      <c r="D2252" s="57">
        <v>23956</v>
      </c>
      <c r="E2252" s="57">
        <v>8.07</v>
      </c>
      <c r="F2252" s="57">
        <v>3.95</v>
      </c>
      <c r="G2252" s="57">
        <v>6324.29</v>
      </c>
      <c r="H2252" s="59">
        <v>33500</v>
      </c>
      <c r="I2252" s="37">
        <f>H2252/'Building data'!$R$6</f>
        <v>2.4072663514465154</v>
      </c>
      <c r="J2252" s="60">
        <f t="shared" ref="J2252:J2260" si="144">H2252/$H$14</f>
        <v>2.2843504943743608E-2</v>
      </c>
    </row>
    <row r="2253" spans="1:10" ht="135" x14ac:dyDescent="0.25">
      <c r="C2253" s="1" t="s">
        <v>1655</v>
      </c>
      <c r="D2253">
        <v>17548</v>
      </c>
      <c r="E2253">
        <v>5.91</v>
      </c>
      <c r="F2253">
        <v>2.9</v>
      </c>
      <c r="G2253">
        <v>4632.7299999999996</v>
      </c>
      <c r="H2253" s="37">
        <v>32900</v>
      </c>
      <c r="I2253" s="37">
        <f>H2253/'Building data'!$R$6</f>
        <v>2.3641511332116525</v>
      </c>
      <c r="J2253" s="60">
        <f t="shared" si="144"/>
        <v>2.2434367541766111E-2</v>
      </c>
    </row>
    <row r="2254" spans="1:10" ht="240" x14ac:dyDescent="0.25">
      <c r="C2254" s="1" t="s">
        <v>2049</v>
      </c>
      <c r="D2254">
        <v>3146</v>
      </c>
      <c r="E2254">
        <v>1.06</v>
      </c>
      <c r="F2254">
        <v>0.52</v>
      </c>
      <c r="G2254">
        <v>830.54</v>
      </c>
      <c r="H2254" s="37">
        <v>21100</v>
      </c>
      <c r="I2254" s="37">
        <f>H2254/'Building data'!$R$6</f>
        <v>1.5162185079260142</v>
      </c>
      <c r="J2254" s="60">
        <f t="shared" si="144"/>
        <v>1.4387998636208659E-2</v>
      </c>
    </row>
    <row r="2255" spans="1:10" ht="345" x14ac:dyDescent="0.25">
      <c r="A2255" s="61"/>
      <c r="B2255" s="61"/>
      <c r="C2255" s="62" t="s">
        <v>2188</v>
      </c>
      <c r="D2255" s="61">
        <v>172654</v>
      </c>
      <c r="E2255" s="61">
        <v>58.17</v>
      </c>
      <c r="F2255" s="61">
        <v>28.49</v>
      </c>
      <c r="G2255" s="61">
        <v>45580.62</v>
      </c>
      <c r="H2255" s="63">
        <v>201400</v>
      </c>
      <c r="I2255" s="63">
        <f>H2255/'Building data'!$R$6</f>
        <v>14.472341587502335</v>
      </c>
      <c r="J2255" s="60">
        <f t="shared" si="144"/>
        <v>0.13733378793044665</v>
      </c>
    </row>
    <row r="2256" spans="1:10" ht="18.75" customHeight="1" x14ac:dyDescent="0.25">
      <c r="A2256" s="55" t="s">
        <v>2189</v>
      </c>
      <c r="B2256" s="55" t="s">
        <v>1220</v>
      </c>
      <c r="C2256" s="55"/>
      <c r="D2256" s="55"/>
      <c r="E2256" s="55"/>
      <c r="F2256" s="55"/>
      <c r="G2256" s="55"/>
      <c r="H2256" s="55"/>
      <c r="I2256" s="55"/>
      <c r="J2256" s="60">
        <f t="shared" si="144"/>
        <v>0</v>
      </c>
    </row>
    <row r="2257" spans="1:10" ht="30" x14ac:dyDescent="0.25">
      <c r="C2257" s="1" t="s">
        <v>2083</v>
      </c>
      <c r="D2257">
        <v>0</v>
      </c>
      <c r="E2257">
        <v>0</v>
      </c>
      <c r="F2257">
        <v>0</v>
      </c>
      <c r="G2257">
        <v>0</v>
      </c>
      <c r="H2257" s="37">
        <v>19400</v>
      </c>
      <c r="I2257" s="37">
        <f>H2257/'Building data'!$R$6</f>
        <v>1.3940587229272359</v>
      </c>
      <c r="J2257" s="60">
        <f t="shared" si="144"/>
        <v>1.3228775997272417E-2</v>
      </c>
    </row>
    <row r="2258" spans="1:10" x14ac:dyDescent="0.25">
      <c r="C2258" s="1" t="s">
        <v>2029</v>
      </c>
      <c r="D2258">
        <v>13937</v>
      </c>
      <c r="E2258">
        <v>4.6900000000000004</v>
      </c>
      <c r="F2258">
        <v>2.2999999999999998</v>
      </c>
      <c r="G2258">
        <v>3679.27</v>
      </c>
      <c r="H2258" s="37">
        <v>53200</v>
      </c>
      <c r="I2258" s="37">
        <f>H2258/'Building data'!$R$6</f>
        <v>3.8228826834911827</v>
      </c>
      <c r="J2258" s="60">
        <f t="shared" si="144"/>
        <v>3.6276849642004776E-2</v>
      </c>
    </row>
    <row r="2259" spans="1:10" ht="105" x14ac:dyDescent="0.25">
      <c r="C2259" s="1" t="s">
        <v>1732</v>
      </c>
      <c r="D2259">
        <v>19725</v>
      </c>
      <c r="E2259">
        <v>6.65</v>
      </c>
      <c r="F2259">
        <v>3.26</v>
      </c>
      <c r="G2259">
        <v>5207.3999999999996</v>
      </c>
      <c r="H2259" s="37">
        <v>14000</v>
      </c>
      <c r="I2259" s="37">
        <f>H2259/'Building data'!$R$6</f>
        <v>1.0060217588134692</v>
      </c>
      <c r="J2259" s="60">
        <f t="shared" si="144"/>
        <v>9.5465393794749408E-3</v>
      </c>
    </row>
    <row r="2260" spans="1:10" ht="120" x14ac:dyDescent="0.25">
      <c r="C2260" s="1" t="s">
        <v>1707</v>
      </c>
      <c r="D2260">
        <v>6869</v>
      </c>
      <c r="E2260">
        <v>2.31</v>
      </c>
      <c r="F2260">
        <v>1.1299999999999999</v>
      </c>
      <c r="G2260">
        <v>1813.42</v>
      </c>
      <c r="H2260" s="37">
        <v>4900</v>
      </c>
      <c r="I2260" s="37">
        <f>H2260/'Building data'!$R$6</f>
        <v>0.35210761558471421</v>
      </c>
      <c r="J2260" s="60">
        <f t="shared" si="144"/>
        <v>3.3412887828162289E-3</v>
      </c>
    </row>
    <row r="2261" spans="1:10" x14ac:dyDescent="0.25">
      <c r="G2261" s="64" t="s">
        <v>1223</v>
      </c>
      <c r="H2261" s="65">
        <f>SUM(H2252:H2260)</f>
        <v>380400</v>
      </c>
      <c r="I2261" s="65">
        <f>H2261/'Building data'!$R$6</f>
        <v>27.335048360903119</v>
      </c>
      <c r="J2261" s="66"/>
    </row>
    <row r="2264" spans="1:10" ht="18.75" customHeight="1" x14ac:dyDescent="0.25">
      <c r="A2264" s="49" t="s">
        <v>2190</v>
      </c>
      <c r="B2264" s="55" t="s">
        <v>6</v>
      </c>
      <c r="C2264" s="55"/>
      <c r="D2264" s="55"/>
      <c r="E2264" s="55"/>
      <c r="F2264" s="55"/>
      <c r="G2264" s="55"/>
      <c r="H2264" s="55"/>
      <c r="I2264" s="49"/>
      <c r="J2264" s="56"/>
    </row>
    <row r="2265" spans="1:10" ht="60" x14ac:dyDescent="0.25">
      <c r="A2265" s="57"/>
      <c r="B2265" s="57"/>
      <c r="C2265" s="58" t="s">
        <v>2186</v>
      </c>
      <c r="D2265" s="57">
        <v>864</v>
      </c>
      <c r="E2265" s="57">
        <v>2.46</v>
      </c>
      <c r="F2265" s="57">
        <v>1.2</v>
      </c>
      <c r="G2265" s="57">
        <v>228.19</v>
      </c>
      <c r="H2265" s="59">
        <v>2700</v>
      </c>
      <c r="I2265" s="37">
        <f>H2265/'Building data'!$R$6</f>
        <v>0.19401848205688332</v>
      </c>
      <c r="J2265" s="60">
        <f t="shared" ref="J2265:J2281" si="145">H2265/$H$14</f>
        <v>1.8411183088987385E-3</v>
      </c>
    </row>
    <row r="2266" spans="1:10" ht="60" x14ac:dyDescent="0.25">
      <c r="C2266" s="1" t="s">
        <v>2138</v>
      </c>
      <c r="D2266">
        <v>209</v>
      </c>
      <c r="E2266">
        <v>0.6</v>
      </c>
      <c r="F2266">
        <v>0.28999999999999998</v>
      </c>
      <c r="G2266">
        <v>55.17</v>
      </c>
      <c r="H2266" s="37">
        <v>900</v>
      </c>
      <c r="I2266" s="37">
        <f>H2266/'Building data'!$R$6</f>
        <v>6.4672827352294446E-2</v>
      </c>
      <c r="J2266" s="60">
        <f t="shared" si="145"/>
        <v>6.137061029662462E-4</v>
      </c>
    </row>
    <row r="2267" spans="1:10" ht="105" x14ac:dyDescent="0.25">
      <c r="C2267" s="1" t="s">
        <v>2018</v>
      </c>
      <c r="D2267">
        <v>1957</v>
      </c>
      <c r="E2267">
        <v>5.58</v>
      </c>
      <c r="F2267">
        <v>2.71</v>
      </c>
      <c r="G2267">
        <v>516.54999999999995</v>
      </c>
      <c r="H2267" s="37">
        <v>4800</v>
      </c>
      <c r="I2267" s="37">
        <f>H2267/'Building data'!$R$6</f>
        <v>0.34492174587890373</v>
      </c>
      <c r="J2267" s="60">
        <f t="shared" si="145"/>
        <v>3.2730992158199797E-3</v>
      </c>
    </row>
    <row r="2268" spans="1:10" ht="90" x14ac:dyDescent="0.25">
      <c r="C2268" s="1" t="s">
        <v>2187</v>
      </c>
      <c r="D2268">
        <v>681</v>
      </c>
      <c r="E2268">
        <v>1.94</v>
      </c>
      <c r="F2268">
        <v>0.94</v>
      </c>
      <c r="G2268">
        <v>179.71</v>
      </c>
      <c r="H2268" s="37">
        <v>1800</v>
      </c>
      <c r="I2268" s="37">
        <f>H2268/'Building data'!$R$6</f>
        <v>0.12934565470458889</v>
      </c>
      <c r="J2268" s="60">
        <f t="shared" si="145"/>
        <v>1.2274122059324924E-3</v>
      </c>
    </row>
    <row r="2269" spans="1:10" ht="135" x14ac:dyDescent="0.25">
      <c r="C2269" s="1" t="s">
        <v>2180</v>
      </c>
      <c r="D2269">
        <v>1241</v>
      </c>
      <c r="E2269">
        <v>3.54</v>
      </c>
      <c r="F2269">
        <v>1.72</v>
      </c>
      <c r="G2269">
        <v>327.64999999999998</v>
      </c>
      <c r="H2269" s="37">
        <v>3800</v>
      </c>
      <c r="I2269" s="37">
        <f>H2269/'Building data'!$R$6</f>
        <v>0.27306304882079879</v>
      </c>
      <c r="J2269" s="60">
        <f t="shared" si="145"/>
        <v>2.5912035458574836E-3</v>
      </c>
    </row>
    <row r="2270" spans="1:10" ht="300" x14ac:dyDescent="0.25">
      <c r="C2270" s="1" t="s">
        <v>2191</v>
      </c>
      <c r="D2270">
        <v>4648</v>
      </c>
      <c r="E2270">
        <v>13.25</v>
      </c>
      <c r="F2270">
        <v>6.44</v>
      </c>
      <c r="G2270">
        <v>1227.02</v>
      </c>
      <c r="H2270" s="37">
        <v>13700</v>
      </c>
      <c r="I2270" s="37">
        <f>H2270/'Building data'!$R$6</f>
        <v>0.98446414969603768</v>
      </c>
      <c r="J2270" s="60">
        <f t="shared" si="145"/>
        <v>9.3419706784861924E-3</v>
      </c>
    </row>
    <row r="2271" spans="1:10" ht="405" x14ac:dyDescent="0.25">
      <c r="C2271" s="1" t="s">
        <v>2192</v>
      </c>
      <c r="D2271">
        <v>14450</v>
      </c>
      <c r="E2271">
        <v>41.18</v>
      </c>
      <c r="F2271">
        <v>20.02</v>
      </c>
      <c r="G2271">
        <v>3814.8</v>
      </c>
      <c r="H2271" s="37">
        <v>40200</v>
      </c>
      <c r="I2271" s="37">
        <f>H2271/'Building data'!$R$6</f>
        <v>2.8887196217358184</v>
      </c>
      <c r="J2271" s="60">
        <f t="shared" si="145"/>
        <v>2.7412205932492328E-2</v>
      </c>
    </row>
    <row r="2272" spans="1:10" ht="225" x14ac:dyDescent="0.25">
      <c r="C2272" s="1" t="s">
        <v>2193</v>
      </c>
      <c r="D2272">
        <v>1450</v>
      </c>
      <c r="E2272">
        <v>4.13</v>
      </c>
      <c r="F2272">
        <v>2.0099999999999998</v>
      </c>
      <c r="G2272">
        <v>382.82</v>
      </c>
      <c r="H2272" s="37">
        <v>2300</v>
      </c>
      <c r="I2272" s="37">
        <f>H2272/'Building data'!$R$6</f>
        <v>0.16527500323364136</v>
      </c>
      <c r="J2272" s="60">
        <f t="shared" si="145"/>
        <v>1.5683600409137403E-3</v>
      </c>
    </row>
    <row r="2273" spans="1:10" ht="150" x14ac:dyDescent="0.25">
      <c r="C2273" s="1" t="s">
        <v>2026</v>
      </c>
      <c r="D2273">
        <v>1251</v>
      </c>
      <c r="E2273">
        <v>3.56</v>
      </c>
      <c r="F2273">
        <v>1.73</v>
      </c>
      <c r="G2273">
        <v>330.16</v>
      </c>
      <c r="H2273" s="37">
        <v>2000</v>
      </c>
      <c r="I2273" s="37">
        <f>H2273/'Building data'!$R$6</f>
        <v>0.14371739411620987</v>
      </c>
      <c r="J2273" s="60">
        <f t="shared" si="145"/>
        <v>1.3637913399249914E-3</v>
      </c>
    </row>
    <row r="2274" spans="1:10" ht="150" x14ac:dyDescent="0.25">
      <c r="C2274" s="1" t="s">
        <v>2194</v>
      </c>
      <c r="D2274">
        <v>912</v>
      </c>
      <c r="E2274">
        <v>2.6</v>
      </c>
      <c r="F2274">
        <v>1.26</v>
      </c>
      <c r="G2274">
        <v>240.72</v>
      </c>
      <c r="H2274" s="37">
        <v>3600</v>
      </c>
      <c r="I2274" s="37">
        <f>H2274/'Building data'!$R$6</f>
        <v>0.25869130940917778</v>
      </c>
      <c r="J2274" s="60">
        <f t="shared" si="145"/>
        <v>2.4548244118649848E-3</v>
      </c>
    </row>
    <row r="2275" spans="1:10" ht="150" x14ac:dyDescent="0.25">
      <c r="C2275" s="1" t="s">
        <v>2195</v>
      </c>
      <c r="D2275">
        <v>5984</v>
      </c>
      <c r="E2275">
        <v>17.05</v>
      </c>
      <c r="F2275">
        <v>8.2899999999999991</v>
      </c>
      <c r="G2275">
        <v>1579.75</v>
      </c>
      <c r="H2275" s="37">
        <v>4700</v>
      </c>
      <c r="I2275" s="37">
        <f>H2275/'Building data'!$R$6</f>
        <v>0.3377358761730932</v>
      </c>
      <c r="J2275" s="60">
        <f t="shared" si="145"/>
        <v>3.2049096488237301E-3</v>
      </c>
    </row>
    <row r="2276" spans="1:10" ht="150" x14ac:dyDescent="0.25">
      <c r="A2276" s="61"/>
      <c r="B2276" s="61"/>
      <c r="C2276" s="62" t="s">
        <v>2196</v>
      </c>
      <c r="D2276" s="61">
        <v>532</v>
      </c>
      <c r="E2276" s="61">
        <v>1.52</v>
      </c>
      <c r="F2276" s="61">
        <v>0.74</v>
      </c>
      <c r="G2276" s="61">
        <v>140.41999999999999</v>
      </c>
      <c r="H2276" s="63">
        <v>800</v>
      </c>
      <c r="I2276" s="63">
        <f>H2276/'Building data'!$R$6</f>
        <v>5.7486957646483948E-2</v>
      </c>
      <c r="J2276" s="60">
        <f t="shared" si="145"/>
        <v>5.4551653596999659E-4</v>
      </c>
    </row>
    <row r="2277" spans="1:10" ht="18.75" customHeight="1" x14ac:dyDescent="0.25">
      <c r="A2277" s="55" t="s">
        <v>2190</v>
      </c>
      <c r="B2277" s="55" t="s">
        <v>1220</v>
      </c>
      <c r="C2277" s="55"/>
      <c r="D2277" s="55"/>
      <c r="E2277" s="55"/>
      <c r="F2277" s="55"/>
      <c r="G2277" s="55"/>
      <c r="H2277" s="55"/>
      <c r="I2277" s="55"/>
      <c r="J2277" s="60">
        <f t="shared" si="145"/>
        <v>0</v>
      </c>
    </row>
    <row r="2278" spans="1:10" ht="30" x14ac:dyDescent="0.25">
      <c r="C2278" s="1" t="s">
        <v>2083</v>
      </c>
      <c r="D2278">
        <v>0</v>
      </c>
      <c r="E2278">
        <v>0</v>
      </c>
      <c r="F2278">
        <v>0</v>
      </c>
      <c r="G2278">
        <v>0</v>
      </c>
      <c r="H2278" s="37">
        <v>2300</v>
      </c>
      <c r="I2278" s="37">
        <f>H2278/'Building data'!$R$6</f>
        <v>0.16527500323364136</v>
      </c>
      <c r="J2278" s="60">
        <f t="shared" si="145"/>
        <v>1.5683600409137403E-3</v>
      </c>
    </row>
    <row r="2279" spans="1:10" x14ac:dyDescent="0.25">
      <c r="C2279" s="1" t="s">
        <v>2029</v>
      </c>
      <c r="D2279">
        <v>2119</v>
      </c>
      <c r="E2279">
        <v>6.03</v>
      </c>
      <c r="F2279">
        <v>2.94</v>
      </c>
      <c r="G2279">
        <v>559.4</v>
      </c>
      <c r="H2279" s="37">
        <v>9600</v>
      </c>
      <c r="I2279" s="37">
        <f>H2279/'Building data'!$R$6</f>
        <v>0.68984349175780746</v>
      </c>
      <c r="J2279" s="60">
        <f t="shared" si="145"/>
        <v>6.5461984316399595E-3</v>
      </c>
    </row>
    <row r="2280" spans="1:10" ht="105" x14ac:dyDescent="0.25">
      <c r="C2280" s="1" t="s">
        <v>1732</v>
      </c>
      <c r="D2280">
        <v>1775</v>
      </c>
      <c r="E2280">
        <v>5.0599999999999996</v>
      </c>
      <c r="F2280">
        <v>2.46</v>
      </c>
      <c r="G2280">
        <v>468.6</v>
      </c>
      <c r="H2280" s="37">
        <v>2200</v>
      </c>
      <c r="I2280" s="37">
        <f>H2280/'Building data'!$R$6</f>
        <v>0.15808913352783086</v>
      </c>
      <c r="J2280" s="60">
        <f t="shared" si="145"/>
        <v>1.5001704739174906E-3</v>
      </c>
    </row>
    <row r="2281" spans="1:10" ht="120" x14ac:dyDescent="0.25">
      <c r="C2281" s="1" t="s">
        <v>2175</v>
      </c>
      <c r="D2281">
        <v>981</v>
      </c>
      <c r="E2281">
        <v>2.8</v>
      </c>
      <c r="F2281">
        <v>1.36</v>
      </c>
      <c r="G2281">
        <v>258.98</v>
      </c>
      <c r="H2281" s="37">
        <v>800</v>
      </c>
      <c r="I2281" s="37">
        <f>H2281/'Building data'!$R$6</f>
        <v>5.7486957646483948E-2</v>
      </c>
      <c r="J2281" s="60">
        <f t="shared" si="145"/>
        <v>5.4551653596999659E-4</v>
      </c>
    </row>
    <row r="2282" spans="1:10" x14ac:dyDescent="0.25">
      <c r="G2282" s="64" t="s">
        <v>1223</v>
      </c>
      <c r="H2282" s="65">
        <f>SUM(H2265:H2281)</f>
        <v>96200</v>
      </c>
      <c r="I2282" s="65">
        <f>H2282/'Building data'!$R$6</f>
        <v>6.9128066569896953</v>
      </c>
      <c r="J2282" s="66"/>
    </row>
    <row r="2285" spans="1:10" ht="18.75" customHeight="1" x14ac:dyDescent="0.25">
      <c r="A2285" s="49" t="s">
        <v>2197</v>
      </c>
      <c r="B2285" s="55" t="s">
        <v>6</v>
      </c>
      <c r="C2285" s="55"/>
      <c r="D2285" s="55"/>
      <c r="E2285" s="55"/>
      <c r="F2285" s="55"/>
      <c r="G2285" s="55"/>
      <c r="H2285" s="55"/>
      <c r="I2285" s="49"/>
      <c r="J2285" s="56"/>
    </row>
    <row r="2286" spans="1:10" ht="75" x14ac:dyDescent="0.25">
      <c r="A2286" s="57"/>
      <c r="B2286" s="57"/>
      <c r="C2286" s="58" t="s">
        <v>2017</v>
      </c>
      <c r="D2286" s="57">
        <v>1374</v>
      </c>
      <c r="E2286" s="57">
        <v>0.43</v>
      </c>
      <c r="F2286" s="57">
        <v>0.26</v>
      </c>
      <c r="G2286" s="57">
        <v>362.61</v>
      </c>
      <c r="H2286" s="59">
        <v>4200</v>
      </c>
      <c r="I2286" s="37">
        <f>H2286/'Building data'!$R$6</f>
        <v>0.30180652764404076</v>
      </c>
      <c r="J2286" s="60">
        <f t="shared" ref="J2286:J2302" si="146">H2286/$H$14</f>
        <v>2.8639618138424821E-3</v>
      </c>
    </row>
    <row r="2287" spans="1:10" ht="75" x14ac:dyDescent="0.25">
      <c r="C2287" s="1" t="s">
        <v>2198</v>
      </c>
      <c r="D2287">
        <v>467</v>
      </c>
      <c r="E2287">
        <v>0.15</v>
      </c>
      <c r="F2287">
        <v>0.09</v>
      </c>
      <c r="G2287">
        <v>123.29</v>
      </c>
      <c r="H2287" s="37">
        <v>2000</v>
      </c>
      <c r="I2287" s="37">
        <f>H2287/'Building data'!$R$6</f>
        <v>0.14371739411620987</v>
      </c>
      <c r="J2287" s="60">
        <f t="shared" si="146"/>
        <v>1.3637913399249914E-3</v>
      </c>
    </row>
    <row r="2288" spans="1:10" ht="105" x14ac:dyDescent="0.25">
      <c r="C2288" s="1" t="s">
        <v>2199</v>
      </c>
      <c r="D2288">
        <v>10439</v>
      </c>
      <c r="E2288">
        <v>3.3</v>
      </c>
      <c r="F2288">
        <v>1.98</v>
      </c>
      <c r="G2288">
        <v>2755.87</v>
      </c>
      <c r="H2288" s="37">
        <v>29600</v>
      </c>
      <c r="I2288" s="37">
        <f>H2288/'Building data'!$R$6</f>
        <v>2.1270174329199061</v>
      </c>
      <c r="J2288" s="60">
        <f t="shared" si="146"/>
        <v>2.0184111830889875E-2</v>
      </c>
    </row>
    <row r="2289" spans="1:10" ht="105" x14ac:dyDescent="0.25">
      <c r="C2289" s="1" t="s">
        <v>2200</v>
      </c>
      <c r="D2289">
        <v>604</v>
      </c>
      <c r="E2289">
        <v>0.19</v>
      </c>
      <c r="F2289">
        <v>0.11</v>
      </c>
      <c r="G2289">
        <v>159.55000000000001</v>
      </c>
      <c r="H2289" s="37">
        <v>1800</v>
      </c>
      <c r="I2289" s="37">
        <f>H2289/'Building data'!$R$6</f>
        <v>0.12934565470458889</v>
      </c>
      <c r="J2289" s="60">
        <f t="shared" si="146"/>
        <v>1.2274122059324924E-3</v>
      </c>
    </row>
    <row r="2290" spans="1:10" ht="135" x14ac:dyDescent="0.25">
      <c r="C2290" s="1" t="s">
        <v>2003</v>
      </c>
      <c r="D2290">
        <v>14505</v>
      </c>
      <c r="E2290">
        <v>4.58</v>
      </c>
      <c r="F2290">
        <v>2.75</v>
      </c>
      <c r="G2290">
        <v>3829.2</v>
      </c>
      <c r="H2290" s="37">
        <v>32800</v>
      </c>
      <c r="I2290" s="37">
        <f>H2290/'Building data'!$R$6</f>
        <v>2.3569652635058418</v>
      </c>
      <c r="J2290" s="60">
        <f t="shared" si="146"/>
        <v>2.236617797476986E-2</v>
      </c>
    </row>
    <row r="2291" spans="1:10" ht="240" x14ac:dyDescent="0.25">
      <c r="C2291" s="1" t="s">
        <v>2049</v>
      </c>
      <c r="D2291">
        <v>2143</v>
      </c>
      <c r="E2291">
        <v>0.68</v>
      </c>
      <c r="F2291">
        <v>0.41</v>
      </c>
      <c r="G2291">
        <v>565.67999999999995</v>
      </c>
      <c r="H2291" s="37">
        <v>17600</v>
      </c>
      <c r="I2291" s="37">
        <f>H2291/'Building data'!$R$6</f>
        <v>1.2647130682226468</v>
      </c>
      <c r="J2291" s="60">
        <f t="shared" si="146"/>
        <v>1.2001363791339925E-2</v>
      </c>
    </row>
    <row r="2292" spans="1:10" ht="240" x14ac:dyDescent="0.25">
      <c r="C2292" s="1" t="s">
        <v>2201</v>
      </c>
      <c r="D2292">
        <v>19504</v>
      </c>
      <c r="E2292">
        <v>6.16</v>
      </c>
      <c r="F2292">
        <v>3.69</v>
      </c>
      <c r="G2292">
        <v>5149.12</v>
      </c>
      <c r="H2292" s="37">
        <v>38000</v>
      </c>
      <c r="I2292" s="37">
        <f>H2292/'Building data'!$R$6</f>
        <v>2.7306304882079875</v>
      </c>
      <c r="J2292" s="60">
        <f t="shared" si="146"/>
        <v>2.5912035458574838E-2</v>
      </c>
    </row>
    <row r="2293" spans="1:10" ht="240" x14ac:dyDescent="0.25">
      <c r="C2293" s="1" t="s">
        <v>2202</v>
      </c>
      <c r="D2293">
        <v>3104</v>
      </c>
      <c r="E2293">
        <v>0.98</v>
      </c>
      <c r="F2293">
        <v>0.59</v>
      </c>
      <c r="G2293">
        <v>819.51</v>
      </c>
      <c r="H2293" s="37">
        <v>6900</v>
      </c>
      <c r="I2293" s="37">
        <f>H2293/'Building data'!$R$6</f>
        <v>0.49582500970092408</v>
      </c>
      <c r="J2293" s="60">
        <f t="shared" si="146"/>
        <v>4.7050801227412203E-3</v>
      </c>
    </row>
    <row r="2294" spans="1:10" ht="150" x14ac:dyDescent="0.25">
      <c r="C2294" s="1" t="s">
        <v>2135</v>
      </c>
      <c r="D2294">
        <v>1071</v>
      </c>
      <c r="E2294">
        <v>0.34</v>
      </c>
      <c r="F2294">
        <v>0.2</v>
      </c>
      <c r="G2294">
        <v>282.83999999999997</v>
      </c>
      <c r="H2294" s="37">
        <v>2700</v>
      </c>
      <c r="I2294" s="37">
        <f>H2294/'Building data'!$R$6</f>
        <v>0.19401848205688332</v>
      </c>
      <c r="J2294" s="60">
        <f t="shared" si="146"/>
        <v>1.8411183088987385E-3</v>
      </c>
    </row>
    <row r="2295" spans="1:10" ht="150" x14ac:dyDescent="0.25">
      <c r="C2295" s="1" t="s">
        <v>2136</v>
      </c>
      <c r="D2295">
        <v>29174</v>
      </c>
      <c r="E2295">
        <v>0.22</v>
      </c>
      <c r="F2295">
        <v>5.52</v>
      </c>
      <c r="G2295">
        <v>7701.92</v>
      </c>
      <c r="H2295" s="37">
        <v>19000</v>
      </c>
      <c r="I2295" s="37">
        <f>H2295/'Building data'!$R$6</f>
        <v>1.3653152441039937</v>
      </c>
      <c r="J2295" s="60">
        <f t="shared" si="146"/>
        <v>1.2956017729287419E-2</v>
      </c>
    </row>
    <row r="2296" spans="1:10" ht="120" x14ac:dyDescent="0.25">
      <c r="C2296" s="1" t="s">
        <v>2203</v>
      </c>
      <c r="D2296">
        <v>1181</v>
      </c>
      <c r="E2296">
        <v>0.37</v>
      </c>
      <c r="F2296">
        <v>0.22</v>
      </c>
      <c r="G2296">
        <v>311.85000000000002</v>
      </c>
      <c r="H2296" s="37">
        <v>1600</v>
      </c>
      <c r="I2296" s="37">
        <f>H2296/'Building data'!$R$6</f>
        <v>0.1149739152929679</v>
      </c>
      <c r="J2296" s="60">
        <f t="shared" si="146"/>
        <v>1.0910330719399932E-3</v>
      </c>
    </row>
    <row r="2297" spans="1:10" ht="345" x14ac:dyDescent="0.25">
      <c r="A2297" s="61"/>
      <c r="B2297" s="61"/>
      <c r="C2297" s="62" t="s">
        <v>2204</v>
      </c>
      <c r="D2297" s="61">
        <v>30244</v>
      </c>
      <c r="E2297" s="61">
        <v>9.5500000000000007</v>
      </c>
      <c r="F2297" s="61">
        <v>5.73</v>
      </c>
      <c r="G2297" s="61">
        <v>7984.53</v>
      </c>
      <c r="H2297" s="63">
        <v>76600</v>
      </c>
      <c r="I2297" s="63">
        <f>H2297/'Building data'!$R$6</f>
        <v>5.5043761946508383</v>
      </c>
      <c r="J2297" s="60">
        <f t="shared" si="146"/>
        <v>5.2233208319127172E-2</v>
      </c>
    </row>
    <row r="2298" spans="1:10" ht="18.75" customHeight="1" x14ac:dyDescent="0.25">
      <c r="A2298" s="55" t="s">
        <v>2197</v>
      </c>
      <c r="B2298" s="55" t="s">
        <v>1220</v>
      </c>
      <c r="C2298" s="55"/>
      <c r="D2298" s="55"/>
      <c r="E2298" s="55"/>
      <c r="F2298" s="55"/>
      <c r="G2298" s="55"/>
      <c r="H2298" s="55"/>
      <c r="I2298" s="55"/>
      <c r="J2298" s="60">
        <f t="shared" si="146"/>
        <v>0</v>
      </c>
    </row>
    <row r="2299" spans="1:10" ht="30" x14ac:dyDescent="0.25">
      <c r="C2299" s="1" t="s">
        <v>2083</v>
      </c>
      <c r="D2299">
        <v>0</v>
      </c>
      <c r="E2299">
        <v>0</v>
      </c>
      <c r="F2299">
        <v>0</v>
      </c>
      <c r="G2299">
        <v>0</v>
      </c>
      <c r="H2299" s="37">
        <v>20700</v>
      </c>
      <c r="I2299" s="37">
        <f>H2299/'Building data'!$R$6</f>
        <v>1.4874750291027723</v>
      </c>
      <c r="J2299" s="60">
        <f t="shared" si="146"/>
        <v>1.4115240368223661E-2</v>
      </c>
    </row>
    <row r="2300" spans="1:10" x14ac:dyDescent="0.25">
      <c r="C2300" s="1" t="s">
        <v>2029</v>
      </c>
      <c r="D2300">
        <v>16113</v>
      </c>
      <c r="E2300">
        <v>5.0999999999999996</v>
      </c>
      <c r="F2300">
        <v>3.05</v>
      </c>
      <c r="G2300">
        <v>4253.87</v>
      </c>
      <c r="H2300" s="37">
        <v>41100</v>
      </c>
      <c r="I2300" s="37">
        <f>H2300/'Building data'!$R$6</f>
        <v>2.9533924490881129</v>
      </c>
      <c r="J2300" s="60">
        <f t="shared" si="146"/>
        <v>2.8025912035458574E-2</v>
      </c>
    </row>
    <row r="2301" spans="1:10" ht="105" x14ac:dyDescent="0.25">
      <c r="C2301" s="1" t="s">
        <v>1732</v>
      </c>
      <c r="D2301">
        <v>11046</v>
      </c>
      <c r="E2301">
        <v>3.49</v>
      </c>
      <c r="F2301">
        <v>2.09</v>
      </c>
      <c r="G2301">
        <v>2916.14</v>
      </c>
      <c r="H2301" s="37">
        <v>9900</v>
      </c>
      <c r="I2301" s="37">
        <f>H2301/'Building data'!$R$6</f>
        <v>0.71140110087523889</v>
      </c>
      <c r="J2301" s="60">
        <f t="shared" si="146"/>
        <v>6.7507671326287079E-3</v>
      </c>
    </row>
    <row r="2302" spans="1:10" ht="120" x14ac:dyDescent="0.25">
      <c r="C2302" s="1" t="s">
        <v>1707</v>
      </c>
      <c r="D2302">
        <v>2453</v>
      </c>
      <c r="E2302">
        <v>0.77</v>
      </c>
      <c r="F2302">
        <v>0.46</v>
      </c>
      <c r="G2302">
        <v>647.59</v>
      </c>
      <c r="H2302" s="37">
        <v>1800</v>
      </c>
      <c r="I2302" s="37">
        <f>H2302/'Building data'!$R$6</f>
        <v>0.12934565470458889</v>
      </c>
      <c r="J2302" s="60">
        <f t="shared" si="146"/>
        <v>1.2274122059324924E-3</v>
      </c>
    </row>
    <row r="2303" spans="1:10" x14ac:dyDescent="0.25">
      <c r="G2303" s="64" t="s">
        <v>1223</v>
      </c>
      <c r="H2303" s="65">
        <f>SUM(H2286:H2302)</f>
        <v>306300</v>
      </c>
      <c r="I2303" s="65">
        <f>H2303/'Building data'!$R$6</f>
        <v>22.010318908897542</v>
      </c>
      <c r="J2303" s="66"/>
    </row>
    <row r="2306" spans="1:10" ht="18.75" customHeight="1" x14ac:dyDescent="0.25">
      <c r="A2306" s="49" t="s">
        <v>2205</v>
      </c>
      <c r="B2306" s="55" t="s">
        <v>6</v>
      </c>
      <c r="C2306" s="55"/>
      <c r="D2306" s="55"/>
      <c r="E2306" s="55"/>
      <c r="F2306" s="55"/>
      <c r="G2306" s="55"/>
      <c r="H2306" s="55"/>
      <c r="I2306" s="49"/>
      <c r="J2306" s="56"/>
    </row>
    <row r="2307" spans="1:10" ht="75" x14ac:dyDescent="0.25">
      <c r="A2307" s="57"/>
      <c r="B2307" s="57"/>
      <c r="C2307" s="58" t="s">
        <v>2206</v>
      </c>
      <c r="D2307" s="57">
        <v>183910</v>
      </c>
      <c r="E2307" s="57">
        <v>49.48</v>
      </c>
      <c r="F2307" s="57">
        <v>22.88</v>
      </c>
      <c r="G2307" s="57">
        <v>0</v>
      </c>
      <c r="H2307" s="59">
        <v>169978</v>
      </c>
      <c r="I2307" s="37">
        <f>H2307/'Building data'!$R$6</f>
        <v>12.214397608542562</v>
      </c>
      <c r="J2307" s="60">
        <f t="shared" ref="J2307:J2315" si="147">H2307/$H$14</f>
        <v>0.1159072621888851</v>
      </c>
    </row>
    <row r="2308" spans="1:10" ht="120" x14ac:dyDescent="0.25">
      <c r="C2308" s="1" t="s">
        <v>2207</v>
      </c>
      <c r="D2308">
        <v>32510</v>
      </c>
      <c r="E2308">
        <v>8.75</v>
      </c>
      <c r="F2308">
        <v>4.04</v>
      </c>
      <c r="G2308">
        <v>0</v>
      </c>
      <c r="H2308" s="37">
        <v>6920</v>
      </c>
      <c r="I2308" s="37">
        <f>H2308/'Building data'!$R$6</f>
        <v>0.49726218364208619</v>
      </c>
      <c r="J2308" s="60">
        <f t="shared" si="147"/>
        <v>4.7187180361404702E-3</v>
      </c>
    </row>
    <row r="2309" spans="1:10" ht="45" x14ac:dyDescent="0.25">
      <c r="C2309" s="1" t="s">
        <v>2208</v>
      </c>
      <c r="D2309">
        <v>35860</v>
      </c>
      <c r="E2309">
        <v>9.64</v>
      </c>
      <c r="F2309">
        <v>4.45</v>
      </c>
      <c r="G2309">
        <v>0</v>
      </c>
      <c r="H2309" s="37">
        <v>9130</v>
      </c>
      <c r="I2309" s="37">
        <f>H2309/'Building data'!$R$6</f>
        <v>0.65606990414049804</v>
      </c>
      <c r="J2309" s="60">
        <f t="shared" si="147"/>
        <v>6.2257074667575862E-3</v>
      </c>
    </row>
    <row r="2310" spans="1:10" ht="75" x14ac:dyDescent="0.25">
      <c r="C2310" s="1" t="s">
        <v>2209</v>
      </c>
      <c r="D2310">
        <v>25000</v>
      </c>
      <c r="E2310">
        <v>6.73</v>
      </c>
      <c r="F2310">
        <v>3.11</v>
      </c>
      <c r="G2310">
        <v>0</v>
      </c>
      <c r="H2310" s="37">
        <v>5625</v>
      </c>
      <c r="I2310" s="37">
        <f>H2310/'Building data'!$R$6</f>
        <v>0.40420517095184028</v>
      </c>
      <c r="J2310" s="60">
        <f t="shared" si="147"/>
        <v>3.8356631435390387E-3</v>
      </c>
    </row>
    <row r="2311" spans="1:10" ht="105" x14ac:dyDescent="0.25">
      <c r="C2311" s="1" t="s">
        <v>2210</v>
      </c>
      <c r="D2311">
        <v>10350</v>
      </c>
      <c r="E2311">
        <v>2.79</v>
      </c>
      <c r="F2311">
        <v>1.29</v>
      </c>
      <c r="G2311">
        <v>0</v>
      </c>
      <c r="H2311" s="37">
        <v>15223</v>
      </c>
      <c r="I2311" s="37">
        <f>H2311/'Building data'!$R$6</f>
        <v>1.0939049453155314</v>
      </c>
      <c r="J2311" s="60">
        <f t="shared" si="147"/>
        <v>1.0380497783839072E-2</v>
      </c>
    </row>
    <row r="2312" spans="1:10" ht="75" x14ac:dyDescent="0.25">
      <c r="A2312" s="61"/>
      <c r="B2312" s="61"/>
      <c r="C2312" s="62" t="s">
        <v>2211</v>
      </c>
      <c r="D2312" s="61">
        <v>1660</v>
      </c>
      <c r="E2312" s="61">
        <v>0.45</v>
      </c>
      <c r="F2312" s="61">
        <v>0.2</v>
      </c>
      <c r="G2312" s="61">
        <v>0</v>
      </c>
      <c r="H2312" s="63">
        <v>1000</v>
      </c>
      <c r="I2312" s="63">
        <f>H2312/'Building data'!$R$6</f>
        <v>7.1858697058104937E-2</v>
      </c>
      <c r="J2312" s="60">
        <f t="shared" si="147"/>
        <v>6.8189566996249571E-4</v>
      </c>
    </row>
    <row r="2313" spans="1:10" ht="18.75" customHeight="1" x14ac:dyDescent="0.25">
      <c r="A2313" s="55" t="s">
        <v>2205</v>
      </c>
      <c r="B2313" s="55" t="s">
        <v>1220</v>
      </c>
      <c r="C2313" s="55"/>
      <c r="D2313" s="55"/>
      <c r="E2313" s="55"/>
      <c r="F2313" s="55"/>
      <c r="G2313" s="55"/>
      <c r="H2313" s="55"/>
      <c r="I2313" s="55"/>
      <c r="J2313" s="60">
        <f t="shared" si="147"/>
        <v>0</v>
      </c>
    </row>
    <row r="2314" spans="1:10" ht="180" x14ac:dyDescent="0.25">
      <c r="C2314" s="1" t="s">
        <v>2212</v>
      </c>
      <c r="D2314">
        <v>24080</v>
      </c>
      <c r="E2314">
        <v>6.48</v>
      </c>
      <c r="F2314">
        <v>3</v>
      </c>
      <c r="G2314">
        <v>0</v>
      </c>
      <c r="H2314" s="37">
        <v>74334</v>
      </c>
      <c r="I2314" s="37">
        <f>H2314/'Building data'!$R$6</f>
        <v>5.3415443871171728</v>
      </c>
      <c r="J2314" s="60">
        <f t="shared" si="147"/>
        <v>5.0688032730992157E-2</v>
      </c>
    </row>
    <row r="2315" spans="1:10" ht="90" x14ac:dyDescent="0.25">
      <c r="C2315" s="1" t="s">
        <v>2213</v>
      </c>
      <c r="D2315">
        <v>109720</v>
      </c>
      <c r="E2315">
        <v>29.52</v>
      </c>
      <c r="F2315">
        <v>13.61</v>
      </c>
      <c r="G2315">
        <v>0</v>
      </c>
      <c r="H2315" s="37">
        <v>30000</v>
      </c>
      <c r="I2315" s="37">
        <f>H2315/'Building data'!$R$6</f>
        <v>2.155760911743148</v>
      </c>
      <c r="J2315" s="60">
        <f t="shared" si="147"/>
        <v>2.0456870098874872E-2</v>
      </c>
    </row>
    <row r="2316" spans="1:10" x14ac:dyDescent="0.25">
      <c r="G2316" s="64" t="s">
        <v>1223</v>
      </c>
      <c r="H2316" s="65">
        <f>SUM(H2307:H2315)</f>
        <v>312210</v>
      </c>
      <c r="I2316" s="65">
        <f>H2316/'Building data'!$R$6</f>
        <v>22.435003808510942</v>
      </c>
      <c r="J2316" s="66"/>
    </row>
    <row r="2319" spans="1:10" ht="18.75" customHeight="1" x14ac:dyDescent="0.25">
      <c r="A2319" s="49" t="s">
        <v>2214</v>
      </c>
      <c r="B2319" s="55" t="s">
        <v>6</v>
      </c>
      <c r="C2319" s="55"/>
      <c r="D2319" s="55"/>
      <c r="E2319" s="55"/>
      <c r="F2319" s="55"/>
      <c r="G2319" s="55"/>
      <c r="H2319" s="55"/>
      <c r="I2319" s="49"/>
      <c r="J2319" s="56"/>
    </row>
    <row r="2320" spans="1:10" ht="75" x14ac:dyDescent="0.25">
      <c r="A2320" s="57"/>
      <c r="B2320" s="57"/>
      <c r="C2320" s="58" t="s">
        <v>2206</v>
      </c>
      <c r="D2320" s="57">
        <v>183910</v>
      </c>
      <c r="E2320" s="57">
        <v>48.22</v>
      </c>
      <c r="F2320" s="57">
        <v>22.35</v>
      </c>
      <c r="G2320" s="57">
        <v>0</v>
      </c>
      <c r="H2320" s="59">
        <v>169978</v>
      </c>
      <c r="I2320" s="37">
        <f>H2320/'Building data'!$R$6</f>
        <v>12.214397608542562</v>
      </c>
      <c r="J2320" s="60">
        <f t="shared" ref="J2320:J2328" si="148">H2320/$H$14</f>
        <v>0.1159072621888851</v>
      </c>
    </row>
    <row r="2321" spans="1:10" ht="120" x14ac:dyDescent="0.25">
      <c r="C2321" s="1" t="s">
        <v>2215</v>
      </c>
      <c r="D2321">
        <v>32510</v>
      </c>
      <c r="E2321">
        <v>8.52</v>
      </c>
      <c r="F2321">
        <v>3.95</v>
      </c>
      <c r="G2321">
        <v>0</v>
      </c>
      <c r="H2321" s="37">
        <v>8373</v>
      </c>
      <c r="I2321" s="37">
        <f>H2321/'Building data'!$R$6</f>
        <v>0.60167287046751261</v>
      </c>
      <c r="J2321" s="60">
        <f t="shared" si="148"/>
        <v>5.7095124445959771E-3</v>
      </c>
    </row>
    <row r="2322" spans="1:10" ht="45" x14ac:dyDescent="0.25">
      <c r="C2322" s="1" t="s">
        <v>2208</v>
      </c>
      <c r="D2322">
        <v>42110</v>
      </c>
      <c r="E2322">
        <v>11.05</v>
      </c>
      <c r="F2322">
        <v>5.12</v>
      </c>
      <c r="G2322">
        <v>0</v>
      </c>
      <c r="H2322" s="37">
        <v>12805</v>
      </c>
      <c r="I2322" s="37">
        <f>H2322/'Building data'!$R$6</f>
        <v>0.92015061582903379</v>
      </c>
      <c r="J2322" s="60">
        <f t="shared" si="148"/>
        <v>8.7316740538697576E-3</v>
      </c>
    </row>
    <row r="2323" spans="1:10" ht="75" x14ac:dyDescent="0.25">
      <c r="C2323" s="1" t="s">
        <v>2216</v>
      </c>
      <c r="D2323">
        <v>25640</v>
      </c>
      <c r="E2323">
        <v>6.72</v>
      </c>
      <c r="F2323">
        <v>3.12</v>
      </c>
      <c r="G2323">
        <v>0</v>
      </c>
      <c r="H2323" s="37">
        <v>5625</v>
      </c>
      <c r="I2323" s="37">
        <f>H2323/'Building data'!$R$6</f>
        <v>0.40420517095184028</v>
      </c>
      <c r="J2323" s="60">
        <f t="shared" si="148"/>
        <v>3.8356631435390387E-3</v>
      </c>
    </row>
    <row r="2324" spans="1:10" ht="105" x14ac:dyDescent="0.25">
      <c r="C2324" s="1" t="s">
        <v>2210</v>
      </c>
      <c r="D2324">
        <v>10350</v>
      </c>
      <c r="E2324">
        <v>2.72</v>
      </c>
      <c r="F2324">
        <v>1.26</v>
      </c>
      <c r="G2324">
        <v>0</v>
      </c>
      <c r="H2324" s="37">
        <v>9607</v>
      </c>
      <c r="I2324" s="37">
        <f>H2324/'Building data'!$R$6</f>
        <v>0.6903465026372142</v>
      </c>
      <c r="J2324" s="60">
        <f t="shared" si="148"/>
        <v>6.5509717013296966E-3</v>
      </c>
    </row>
    <row r="2325" spans="1:10" ht="75" x14ac:dyDescent="0.25">
      <c r="A2325" s="61"/>
      <c r="B2325" s="61"/>
      <c r="C2325" s="62" t="s">
        <v>2211</v>
      </c>
      <c r="D2325" s="61">
        <v>1660</v>
      </c>
      <c r="E2325" s="61">
        <v>0.44</v>
      </c>
      <c r="F2325" s="61">
        <v>0.2</v>
      </c>
      <c r="G2325" s="61">
        <v>0</v>
      </c>
      <c r="H2325" s="63">
        <v>1001</v>
      </c>
      <c r="I2325" s="63">
        <f>H2325/'Building data'!$R$6</f>
        <v>7.193055575516305E-2</v>
      </c>
      <c r="J2325" s="60">
        <f t="shared" si="148"/>
        <v>6.8257756563245826E-4</v>
      </c>
    </row>
    <row r="2326" spans="1:10" ht="18.75" customHeight="1" x14ac:dyDescent="0.25">
      <c r="A2326" s="55" t="s">
        <v>2214</v>
      </c>
      <c r="B2326" s="55" t="s">
        <v>1220</v>
      </c>
      <c r="C2326" s="55"/>
      <c r="D2326" s="55"/>
      <c r="E2326" s="55"/>
      <c r="F2326" s="55"/>
      <c r="G2326" s="55"/>
      <c r="H2326" s="55"/>
      <c r="I2326" s="55"/>
      <c r="J2326" s="60">
        <f t="shared" si="148"/>
        <v>0</v>
      </c>
    </row>
    <row r="2327" spans="1:10" ht="180" x14ac:dyDescent="0.25">
      <c r="C2327" s="1" t="s">
        <v>2217</v>
      </c>
      <c r="D2327">
        <v>24710</v>
      </c>
      <c r="E2327">
        <v>6.48</v>
      </c>
      <c r="F2327">
        <v>3</v>
      </c>
      <c r="G2327">
        <v>0</v>
      </c>
      <c r="H2327" s="37">
        <v>74334</v>
      </c>
      <c r="I2327" s="37">
        <f>H2327/'Building data'!$R$6</f>
        <v>5.3415443871171728</v>
      </c>
      <c r="J2327" s="60">
        <f t="shared" si="148"/>
        <v>5.0688032730992157E-2</v>
      </c>
    </row>
    <row r="2328" spans="1:10" ht="90" x14ac:dyDescent="0.25">
      <c r="C2328" s="1" t="s">
        <v>2213</v>
      </c>
      <c r="D2328">
        <v>109720</v>
      </c>
      <c r="E2328">
        <v>28.77</v>
      </c>
      <c r="F2328">
        <v>13.34</v>
      </c>
      <c r="G2328">
        <v>0</v>
      </c>
      <c r="H2328" s="37">
        <v>30000</v>
      </c>
      <c r="I2328" s="37">
        <f>H2328/'Building data'!$R$6</f>
        <v>2.155760911743148</v>
      </c>
      <c r="J2328" s="60">
        <f t="shared" si="148"/>
        <v>2.0456870098874872E-2</v>
      </c>
    </row>
    <row r="2329" spans="1:10" x14ac:dyDescent="0.25">
      <c r="G2329" s="64" t="s">
        <v>1223</v>
      </c>
      <c r="H2329" s="65">
        <f>SUM(H2320:H2328)</f>
        <v>311723</v>
      </c>
      <c r="I2329" s="65">
        <f>H2329/'Building data'!$R$6</f>
        <v>22.400008623043647</v>
      </c>
      <c r="J2329" s="66"/>
    </row>
    <row r="2332" spans="1:10" ht="18.75" customHeight="1" x14ac:dyDescent="0.25">
      <c r="A2332" s="49" t="s">
        <v>2218</v>
      </c>
      <c r="B2332" s="55" t="s">
        <v>6</v>
      </c>
      <c r="C2332" s="55"/>
      <c r="D2332" s="55"/>
      <c r="E2332" s="55"/>
      <c r="F2332" s="55"/>
      <c r="G2332" s="55"/>
      <c r="H2332" s="55"/>
      <c r="I2332" s="49"/>
      <c r="J2332" s="56"/>
    </row>
    <row r="2333" spans="1:10" ht="75" x14ac:dyDescent="0.25">
      <c r="A2333" s="57"/>
      <c r="B2333" s="57"/>
      <c r="C2333" s="58" t="s">
        <v>2206</v>
      </c>
      <c r="D2333" s="57">
        <v>186100</v>
      </c>
      <c r="E2333" s="57">
        <v>49.23</v>
      </c>
      <c r="F2333" s="57">
        <v>23.98</v>
      </c>
      <c r="G2333" s="57">
        <v>0</v>
      </c>
      <c r="H2333" s="59">
        <v>168972</v>
      </c>
      <c r="I2333" s="37">
        <f>H2333/'Building data'!$R$6</f>
        <v>12.142107759302109</v>
      </c>
      <c r="J2333" s="60">
        <f t="shared" ref="J2333:J2341" si="149">H2333/$H$14</f>
        <v>0.11522127514490282</v>
      </c>
    </row>
    <row r="2334" spans="1:10" ht="120" x14ac:dyDescent="0.25">
      <c r="C2334" s="1" t="s">
        <v>2207</v>
      </c>
      <c r="D2334">
        <v>29760</v>
      </c>
      <c r="E2334">
        <v>7.87</v>
      </c>
      <c r="F2334">
        <v>3.84</v>
      </c>
      <c r="G2334">
        <v>0</v>
      </c>
      <c r="H2334" s="37">
        <v>8039</v>
      </c>
      <c r="I2334" s="37">
        <f>H2334/'Building data'!$R$6</f>
        <v>0.57767206565010565</v>
      </c>
      <c r="J2334" s="60">
        <f t="shared" si="149"/>
        <v>5.4817592908285029E-3</v>
      </c>
    </row>
    <row r="2335" spans="1:10" ht="45" x14ac:dyDescent="0.25">
      <c r="C2335" s="1" t="s">
        <v>2208</v>
      </c>
      <c r="D2335">
        <v>37360</v>
      </c>
      <c r="E2335">
        <v>9.8800000000000008</v>
      </c>
      <c r="F2335">
        <v>4.82</v>
      </c>
      <c r="G2335">
        <v>0</v>
      </c>
      <c r="H2335" s="37">
        <v>9150</v>
      </c>
      <c r="I2335" s="37">
        <f>H2335/'Building data'!$R$6</f>
        <v>0.6575070780816602</v>
      </c>
      <c r="J2335" s="60">
        <f t="shared" si="149"/>
        <v>6.239345380156836E-3</v>
      </c>
    </row>
    <row r="2336" spans="1:10" ht="75" x14ac:dyDescent="0.25">
      <c r="C2336" s="1" t="s">
        <v>2216</v>
      </c>
      <c r="D2336">
        <v>27790</v>
      </c>
      <c r="E2336">
        <v>7.35</v>
      </c>
      <c r="F2336">
        <v>3.58</v>
      </c>
      <c r="G2336">
        <v>0</v>
      </c>
      <c r="H2336" s="37">
        <v>5625</v>
      </c>
      <c r="I2336" s="37">
        <f>H2336/'Building data'!$R$6</f>
        <v>0.40420517095184028</v>
      </c>
      <c r="J2336" s="60">
        <f t="shared" si="149"/>
        <v>3.8356631435390387E-3</v>
      </c>
    </row>
    <row r="2337" spans="1:10" ht="105" x14ac:dyDescent="0.25">
      <c r="C2337" s="1" t="s">
        <v>2210</v>
      </c>
      <c r="D2337">
        <v>10430</v>
      </c>
      <c r="E2337">
        <v>2.76</v>
      </c>
      <c r="F2337">
        <v>1.34</v>
      </c>
      <c r="G2337">
        <v>0</v>
      </c>
      <c r="H2337" s="37">
        <v>9582</v>
      </c>
      <c r="I2337" s="37">
        <f>H2337/'Building data'!$R$6</f>
        <v>0.68855003521076152</v>
      </c>
      <c r="J2337" s="60">
        <f t="shared" si="149"/>
        <v>6.5339243095806345E-3</v>
      </c>
    </row>
    <row r="2338" spans="1:10" ht="75" x14ac:dyDescent="0.25">
      <c r="A2338" s="61"/>
      <c r="B2338" s="61"/>
      <c r="C2338" s="62" t="s">
        <v>2211</v>
      </c>
      <c r="D2338" s="61">
        <v>1660</v>
      </c>
      <c r="E2338" s="61">
        <v>0.44</v>
      </c>
      <c r="F2338" s="61">
        <v>0.21</v>
      </c>
      <c r="G2338" s="61">
        <v>0</v>
      </c>
      <c r="H2338" s="63">
        <v>1001</v>
      </c>
      <c r="I2338" s="63">
        <f>H2338/'Building data'!$R$6</f>
        <v>7.193055575516305E-2</v>
      </c>
      <c r="J2338" s="60">
        <f t="shared" si="149"/>
        <v>6.8257756563245826E-4</v>
      </c>
    </row>
    <row r="2339" spans="1:10" ht="18.75" customHeight="1" x14ac:dyDescent="0.25">
      <c r="A2339" s="55" t="s">
        <v>2218</v>
      </c>
      <c r="B2339" s="55" t="s">
        <v>1220</v>
      </c>
      <c r="C2339" s="55"/>
      <c r="D2339" s="55"/>
      <c r="E2339" s="55"/>
      <c r="F2339" s="55"/>
      <c r="G2339" s="55"/>
      <c r="H2339" s="55"/>
      <c r="I2339" s="55"/>
      <c r="J2339" s="60">
        <f t="shared" si="149"/>
        <v>0</v>
      </c>
    </row>
    <row r="2340" spans="1:10" ht="180" x14ac:dyDescent="0.25">
      <c r="C2340" s="1" t="s">
        <v>2217</v>
      </c>
      <c r="D2340">
        <v>24980</v>
      </c>
      <c r="E2340">
        <v>6.61</v>
      </c>
      <c r="F2340">
        <v>3.22</v>
      </c>
      <c r="G2340">
        <v>0</v>
      </c>
      <c r="H2340" s="37">
        <v>74334</v>
      </c>
      <c r="I2340" s="37">
        <f>H2340/'Building data'!$R$6</f>
        <v>5.3415443871171728</v>
      </c>
      <c r="J2340" s="60">
        <f t="shared" si="149"/>
        <v>5.0688032730992157E-2</v>
      </c>
    </row>
    <row r="2341" spans="1:10" ht="90" x14ac:dyDescent="0.25">
      <c r="C2341" s="1" t="s">
        <v>2213</v>
      </c>
      <c r="D2341">
        <v>99710</v>
      </c>
      <c r="E2341">
        <v>26.38</v>
      </c>
      <c r="F2341">
        <v>12.86</v>
      </c>
      <c r="G2341">
        <v>0</v>
      </c>
      <c r="H2341" s="37">
        <v>27000</v>
      </c>
      <c r="I2341" s="37">
        <f>H2341/'Building data'!$R$6</f>
        <v>1.9401848205688332</v>
      </c>
      <c r="J2341" s="60">
        <f t="shared" si="149"/>
        <v>1.8411183088987385E-2</v>
      </c>
    </row>
    <row r="2342" spans="1:10" x14ac:dyDescent="0.25">
      <c r="G2342" s="64" t="s">
        <v>1223</v>
      </c>
      <c r="H2342" s="65">
        <f>SUM(H2333:H2341)</f>
        <v>303703</v>
      </c>
      <c r="I2342" s="65">
        <f>H2342/'Building data'!$R$6</f>
        <v>21.823701872637645</v>
      </c>
      <c r="J2342" s="66"/>
    </row>
    <row r="2345" spans="1:10" ht="18.75" customHeight="1" x14ac:dyDescent="0.25">
      <c r="A2345" s="49" t="s">
        <v>2219</v>
      </c>
      <c r="B2345" s="55" t="s">
        <v>6</v>
      </c>
      <c r="C2345" s="55"/>
      <c r="D2345" s="55"/>
      <c r="E2345" s="55"/>
      <c r="F2345" s="55"/>
      <c r="G2345" s="55"/>
      <c r="H2345" s="55"/>
      <c r="I2345" s="49"/>
      <c r="J2345" s="56"/>
    </row>
    <row r="2346" spans="1:10" ht="75" x14ac:dyDescent="0.25">
      <c r="A2346" s="57"/>
      <c r="B2346" s="57"/>
      <c r="C2346" s="58" t="s">
        <v>2220</v>
      </c>
      <c r="D2346" s="57">
        <v>188890</v>
      </c>
      <c r="E2346" s="57">
        <v>50.34</v>
      </c>
      <c r="F2346" s="57">
        <v>24.5</v>
      </c>
      <c r="G2346" s="57">
        <v>0</v>
      </c>
      <c r="H2346" s="59">
        <v>168780</v>
      </c>
      <c r="I2346" s="37">
        <f>H2346/'Building data'!$R$6</f>
        <v>12.128310889466951</v>
      </c>
      <c r="J2346" s="60">
        <f t="shared" ref="J2346:J2354" si="150">H2346/$H$14</f>
        <v>0.11509035117627003</v>
      </c>
    </row>
    <row r="2347" spans="1:10" ht="120" x14ac:dyDescent="0.25">
      <c r="C2347" s="1" t="s">
        <v>2207</v>
      </c>
      <c r="D2347">
        <v>20530</v>
      </c>
      <c r="E2347">
        <v>5.47</v>
      </c>
      <c r="F2347">
        <v>2.66</v>
      </c>
      <c r="G2347">
        <v>0</v>
      </c>
      <c r="H2347" s="37">
        <v>5135</v>
      </c>
      <c r="I2347" s="37">
        <f>H2347/'Building data'!$R$6</f>
        <v>0.36899440939336886</v>
      </c>
      <c r="J2347" s="60">
        <f t="shared" si="150"/>
        <v>3.5015342652574156E-3</v>
      </c>
    </row>
    <row r="2348" spans="1:10" ht="45" x14ac:dyDescent="0.25">
      <c r="C2348" s="1" t="s">
        <v>2208</v>
      </c>
      <c r="D2348">
        <v>52890</v>
      </c>
      <c r="E2348">
        <v>14.1</v>
      </c>
      <c r="F2348">
        <v>6.86</v>
      </c>
      <c r="G2348">
        <v>0</v>
      </c>
      <c r="H2348" s="37">
        <v>14850</v>
      </c>
      <c r="I2348" s="37">
        <f>H2348/'Building data'!$R$6</f>
        <v>1.0671016513128584</v>
      </c>
      <c r="J2348" s="60">
        <f t="shared" si="150"/>
        <v>1.0126150698943062E-2</v>
      </c>
    </row>
    <row r="2349" spans="1:10" ht="90" x14ac:dyDescent="0.25">
      <c r="C2349" s="1" t="s">
        <v>2221</v>
      </c>
      <c r="D2349">
        <v>32330</v>
      </c>
      <c r="E2349">
        <v>8.6199999999999992</v>
      </c>
      <c r="F2349">
        <v>4.2</v>
      </c>
      <c r="G2349">
        <v>0</v>
      </c>
      <c r="H2349" s="37">
        <v>7875</v>
      </c>
      <c r="I2349" s="37">
        <f>H2349/'Building data'!$R$6</f>
        <v>0.56588723933257634</v>
      </c>
      <c r="J2349" s="60">
        <f t="shared" si="150"/>
        <v>5.3699284009546535E-3</v>
      </c>
    </row>
    <row r="2350" spans="1:10" ht="105" x14ac:dyDescent="0.25">
      <c r="C2350" s="1" t="s">
        <v>2222</v>
      </c>
      <c r="D2350">
        <v>10420</v>
      </c>
      <c r="E2350">
        <v>2.78</v>
      </c>
      <c r="F2350">
        <v>1.35</v>
      </c>
      <c r="G2350">
        <v>0</v>
      </c>
      <c r="H2350" s="37">
        <v>9485</v>
      </c>
      <c r="I2350" s="37">
        <f>H2350/'Building data'!$R$6</f>
        <v>0.68157974159612533</v>
      </c>
      <c r="J2350" s="60">
        <f t="shared" si="150"/>
        <v>6.4677804295942718E-3</v>
      </c>
    </row>
    <row r="2351" spans="1:10" ht="75" x14ac:dyDescent="0.25">
      <c r="A2351" s="61"/>
      <c r="B2351" s="61"/>
      <c r="C2351" s="62" t="s">
        <v>2211</v>
      </c>
      <c r="D2351" s="61">
        <v>1620</v>
      </c>
      <c r="E2351" s="61">
        <v>0.34</v>
      </c>
      <c r="F2351" s="61">
        <v>0.21</v>
      </c>
      <c r="G2351" s="61">
        <v>0</v>
      </c>
      <c r="H2351" s="63">
        <v>150</v>
      </c>
      <c r="I2351" s="63">
        <f>H2351/'Building data'!$R$6</f>
        <v>1.0778804558715742E-2</v>
      </c>
      <c r="J2351" s="60">
        <f t="shared" si="150"/>
        <v>1.0228435049437437E-4</v>
      </c>
    </row>
    <row r="2352" spans="1:10" ht="18.75" customHeight="1" x14ac:dyDescent="0.25">
      <c r="A2352" s="55" t="s">
        <v>2219</v>
      </c>
      <c r="B2352" s="55" t="s">
        <v>1220</v>
      </c>
      <c r="C2352" s="55"/>
      <c r="D2352" s="55"/>
      <c r="E2352" s="55"/>
      <c r="F2352" s="55"/>
      <c r="G2352" s="55"/>
      <c r="H2352" s="55"/>
      <c r="I2352" s="55"/>
      <c r="J2352" s="60">
        <f t="shared" si="150"/>
        <v>0</v>
      </c>
    </row>
    <row r="2353" spans="1:10" ht="180" x14ac:dyDescent="0.25">
      <c r="C2353" s="1" t="s">
        <v>2223</v>
      </c>
      <c r="D2353">
        <v>24160</v>
      </c>
      <c r="E2353">
        <v>6.44</v>
      </c>
      <c r="F2353">
        <v>3.13</v>
      </c>
      <c r="G2353">
        <v>0</v>
      </c>
      <c r="H2353" s="37">
        <v>74334</v>
      </c>
      <c r="I2353" s="37">
        <f>H2353/'Building data'!$R$6</f>
        <v>5.3415443871171728</v>
      </c>
      <c r="J2353" s="60">
        <f t="shared" si="150"/>
        <v>5.0688032730992157E-2</v>
      </c>
    </row>
    <row r="2354" spans="1:10" ht="90" x14ac:dyDescent="0.25">
      <c r="C2354" s="1" t="s">
        <v>2213</v>
      </c>
      <c r="D2354">
        <v>74550</v>
      </c>
      <c r="E2354">
        <v>19.87</v>
      </c>
      <c r="F2354">
        <v>9.67</v>
      </c>
      <c r="G2354">
        <v>0</v>
      </c>
      <c r="H2354" s="37">
        <v>27000</v>
      </c>
      <c r="I2354" s="37">
        <f>H2354/'Building data'!$R$6</f>
        <v>1.9401848205688332</v>
      </c>
      <c r="J2354" s="60">
        <f t="shared" si="150"/>
        <v>1.8411183088987385E-2</v>
      </c>
    </row>
    <row r="2355" spans="1:10" x14ac:dyDescent="0.25">
      <c r="G2355" s="64" t="s">
        <v>1223</v>
      </c>
      <c r="H2355" s="65">
        <f>SUM(H2346:H2354)</f>
        <v>307609</v>
      </c>
      <c r="I2355" s="65">
        <f>H2355/'Building data'!$R$6</f>
        <v>22.104381943346603</v>
      </c>
      <c r="J2355" s="66"/>
    </row>
    <row r="2358" spans="1:10" ht="18.75" customHeight="1" x14ac:dyDescent="0.25">
      <c r="A2358" s="49" t="s">
        <v>2224</v>
      </c>
      <c r="B2358" s="55" t="s">
        <v>6</v>
      </c>
      <c r="C2358" s="55"/>
      <c r="D2358" s="55"/>
      <c r="E2358" s="55"/>
      <c r="F2358" s="55"/>
      <c r="G2358" s="55"/>
      <c r="H2358" s="55"/>
      <c r="I2358" s="49"/>
      <c r="J2358" s="56"/>
    </row>
    <row r="2359" spans="1:10" ht="105" x14ac:dyDescent="0.25">
      <c r="A2359" s="57"/>
      <c r="B2359" s="57"/>
      <c r="C2359" s="58" t="s">
        <v>2225</v>
      </c>
      <c r="D2359" s="57">
        <v>183990</v>
      </c>
      <c r="E2359" s="57">
        <v>37.99</v>
      </c>
      <c r="F2359" s="57">
        <v>19.03</v>
      </c>
      <c r="G2359" s="57">
        <v>0</v>
      </c>
      <c r="H2359" s="59">
        <v>304312</v>
      </c>
      <c r="I2359" s="37">
        <f>H2359/'Building data'!$R$6</f>
        <v>21.867463819146032</v>
      </c>
      <c r="J2359" s="60">
        <f t="shared" ref="J2359:J2367" si="151">H2359/$H$14</f>
        <v>0.207509035117627</v>
      </c>
    </row>
    <row r="2360" spans="1:10" ht="150" x14ac:dyDescent="0.25">
      <c r="C2360" s="1" t="s">
        <v>2226</v>
      </c>
      <c r="D2360">
        <v>54840</v>
      </c>
      <c r="E2360">
        <v>11.32</v>
      </c>
      <c r="F2360">
        <v>5.67</v>
      </c>
      <c r="G2360">
        <v>0</v>
      </c>
      <c r="H2360" s="37">
        <v>12308</v>
      </c>
      <c r="I2360" s="37">
        <f>H2360/'Building data'!$R$6</f>
        <v>0.88443684339115558</v>
      </c>
      <c r="J2360" s="60">
        <f t="shared" si="151"/>
        <v>8.3927719058983982E-3</v>
      </c>
    </row>
    <row r="2361" spans="1:10" ht="105" x14ac:dyDescent="0.25">
      <c r="C2361" s="1" t="s">
        <v>2227</v>
      </c>
      <c r="D2361">
        <v>25080</v>
      </c>
      <c r="E2361">
        <v>5.18</v>
      </c>
      <c r="F2361">
        <v>2.59</v>
      </c>
      <c r="G2361">
        <v>0</v>
      </c>
      <c r="H2361" s="37">
        <v>38503</v>
      </c>
      <c r="I2361" s="37">
        <f>H2361/'Building data'!$R$6</f>
        <v>2.7667754128282143</v>
      </c>
      <c r="J2361" s="60">
        <f t="shared" si="151"/>
        <v>2.6255028980565972E-2</v>
      </c>
    </row>
    <row r="2362" spans="1:10" ht="105" x14ac:dyDescent="0.25">
      <c r="C2362" s="1" t="s">
        <v>2228</v>
      </c>
      <c r="D2362">
        <v>15920</v>
      </c>
      <c r="E2362">
        <v>3.29</v>
      </c>
      <c r="F2362">
        <v>1.65</v>
      </c>
      <c r="G2362">
        <v>0</v>
      </c>
      <c r="H2362" s="37">
        <v>29607</v>
      </c>
      <c r="I2362" s="37">
        <f>H2362/'Building data'!$R$6</f>
        <v>2.1275204437993129</v>
      </c>
      <c r="J2362" s="60">
        <f t="shared" si="151"/>
        <v>2.0188885100579611E-2</v>
      </c>
    </row>
    <row r="2363" spans="1:10" ht="105" x14ac:dyDescent="0.25">
      <c r="A2363" s="61"/>
      <c r="B2363" s="61"/>
      <c r="C2363" s="62" t="s">
        <v>2229</v>
      </c>
      <c r="D2363" s="61">
        <v>7130</v>
      </c>
      <c r="E2363" s="61">
        <v>1.47</v>
      </c>
      <c r="F2363" s="61">
        <v>0.74</v>
      </c>
      <c r="G2363" s="61">
        <v>0</v>
      </c>
      <c r="H2363" s="63">
        <v>18861</v>
      </c>
      <c r="I2363" s="63">
        <f>H2363/'Building data'!$R$6</f>
        <v>1.3553268852129172</v>
      </c>
      <c r="J2363" s="60">
        <f t="shared" si="151"/>
        <v>1.2861234231162632E-2</v>
      </c>
    </row>
    <row r="2364" spans="1:10" ht="18.75" customHeight="1" x14ac:dyDescent="0.25">
      <c r="A2364" s="55" t="s">
        <v>2224</v>
      </c>
      <c r="B2364" s="55" t="s">
        <v>1220</v>
      </c>
      <c r="C2364" s="55"/>
      <c r="D2364" s="55"/>
      <c r="E2364" s="55"/>
      <c r="F2364" s="55"/>
      <c r="G2364" s="55"/>
      <c r="H2364" s="55"/>
      <c r="I2364" s="55"/>
      <c r="J2364" s="60">
        <f t="shared" si="151"/>
        <v>0</v>
      </c>
    </row>
    <row r="2365" spans="1:10" ht="60" x14ac:dyDescent="0.25">
      <c r="C2365" s="1" t="s">
        <v>2230</v>
      </c>
      <c r="D2365">
        <v>19570</v>
      </c>
      <c r="E2365">
        <v>4.04</v>
      </c>
      <c r="F2365">
        <v>2.02</v>
      </c>
      <c r="G2365">
        <v>0</v>
      </c>
      <c r="H2365" s="37">
        <v>3722</v>
      </c>
      <c r="I2365" s="37">
        <f>H2365/'Building data'!$R$6</f>
        <v>0.26745807045026659</v>
      </c>
      <c r="J2365" s="60">
        <f t="shared" si="151"/>
        <v>2.5380156836004092E-3</v>
      </c>
    </row>
    <row r="2366" spans="1:10" ht="165" x14ac:dyDescent="0.25">
      <c r="C2366" s="1" t="s">
        <v>2231</v>
      </c>
      <c r="D2366">
        <v>154580</v>
      </c>
      <c r="E2366">
        <v>31.91</v>
      </c>
      <c r="F2366">
        <v>15.98</v>
      </c>
      <c r="G2366">
        <v>0</v>
      </c>
      <c r="H2366" s="37">
        <v>85007</v>
      </c>
      <c r="I2366" s="37">
        <f>H2366/'Building data'!$R$6</f>
        <v>6.1084922608183261</v>
      </c>
      <c r="J2366" s="60">
        <f t="shared" si="151"/>
        <v>5.7965905216501877E-2</v>
      </c>
    </row>
    <row r="2367" spans="1:10" ht="285" x14ac:dyDescent="0.25">
      <c r="C2367" s="1" t="s">
        <v>2232</v>
      </c>
      <c r="D2367">
        <v>20420</v>
      </c>
      <c r="E2367">
        <v>4.22</v>
      </c>
      <c r="F2367">
        <v>2.11</v>
      </c>
      <c r="G2367">
        <v>0</v>
      </c>
      <c r="H2367" s="37">
        <v>102951</v>
      </c>
      <c r="I2367" s="37">
        <f>H2367/'Building data'!$R$6</f>
        <v>7.3979247208289616</v>
      </c>
      <c r="J2367" s="60">
        <f t="shared" si="151"/>
        <v>7.0201841118308905E-2</v>
      </c>
    </row>
    <row r="2368" spans="1:10" x14ac:dyDescent="0.25">
      <c r="G2368" s="64" t="s">
        <v>1223</v>
      </c>
      <c r="H2368" s="65">
        <f>SUM(H2359:H2367)</f>
        <v>595271</v>
      </c>
      <c r="I2368" s="65">
        <f>H2368/'Building data'!$R$6</f>
        <v>42.775398456475187</v>
      </c>
      <c r="J2368" s="66"/>
    </row>
    <row r="2371" spans="1:10" ht="18.75" customHeight="1" x14ac:dyDescent="0.25">
      <c r="A2371" s="49" t="s">
        <v>2233</v>
      </c>
      <c r="B2371" s="55" t="s">
        <v>6</v>
      </c>
      <c r="C2371" s="55"/>
      <c r="D2371" s="55"/>
      <c r="E2371" s="55"/>
      <c r="F2371" s="55"/>
      <c r="G2371" s="55"/>
      <c r="H2371" s="55"/>
      <c r="I2371" s="49"/>
      <c r="J2371" s="56"/>
    </row>
    <row r="2372" spans="1:10" ht="75" x14ac:dyDescent="0.25">
      <c r="A2372" s="57"/>
      <c r="B2372" s="57"/>
      <c r="C2372" s="58" t="s">
        <v>2206</v>
      </c>
      <c r="D2372" s="57">
        <v>207370</v>
      </c>
      <c r="E2372" s="57">
        <v>57.43</v>
      </c>
      <c r="F2372" s="57">
        <v>26.81</v>
      </c>
      <c r="G2372" s="57">
        <v>0</v>
      </c>
      <c r="H2372" s="59">
        <v>167460</v>
      </c>
      <c r="I2372" s="37">
        <f>H2372/'Building data'!$R$6</f>
        <v>12.033457409350254</v>
      </c>
      <c r="J2372" s="60">
        <f t="shared" ref="J2372:J2380" si="152">H2372/$H$14</f>
        <v>0.11419024889191953</v>
      </c>
    </row>
    <row r="2373" spans="1:10" ht="120" x14ac:dyDescent="0.25">
      <c r="C2373" s="1" t="s">
        <v>2215</v>
      </c>
      <c r="D2373">
        <v>21920</v>
      </c>
      <c r="E2373">
        <v>6.07</v>
      </c>
      <c r="F2373">
        <v>2.84</v>
      </c>
      <c r="G2373">
        <v>0</v>
      </c>
      <c r="H2373" s="37">
        <v>4678</v>
      </c>
      <c r="I2373" s="37">
        <f>H2373/'Building data'!$R$6</f>
        <v>0.33615498483781492</v>
      </c>
      <c r="J2373" s="60">
        <f t="shared" si="152"/>
        <v>3.189907944084555E-3</v>
      </c>
    </row>
    <row r="2374" spans="1:10" ht="45" x14ac:dyDescent="0.25">
      <c r="C2374" s="1" t="s">
        <v>2208</v>
      </c>
      <c r="D2374">
        <v>42820</v>
      </c>
      <c r="E2374">
        <v>11.85</v>
      </c>
      <c r="F2374">
        <v>5.53</v>
      </c>
      <c r="G2374">
        <v>0</v>
      </c>
      <c r="H2374" s="37">
        <v>9225</v>
      </c>
      <c r="I2374" s="37">
        <f>H2374/'Building data'!$R$6</f>
        <v>0.66289648036101811</v>
      </c>
      <c r="J2374" s="60">
        <f t="shared" si="152"/>
        <v>6.2904875554040231E-3</v>
      </c>
    </row>
    <row r="2375" spans="1:10" ht="75" x14ac:dyDescent="0.25">
      <c r="C2375" s="1" t="s">
        <v>2216</v>
      </c>
      <c r="D2375">
        <v>30130</v>
      </c>
      <c r="E2375">
        <v>8.34</v>
      </c>
      <c r="F2375">
        <v>3.89</v>
      </c>
      <c r="G2375">
        <v>0</v>
      </c>
      <c r="H2375" s="37">
        <v>6075</v>
      </c>
      <c r="I2375" s="37">
        <f>H2375/'Building data'!$R$6</f>
        <v>0.43654158462798748</v>
      </c>
      <c r="J2375" s="60">
        <f t="shared" si="152"/>
        <v>4.1425161950221613E-3</v>
      </c>
    </row>
    <row r="2376" spans="1:10" ht="105" x14ac:dyDescent="0.25">
      <c r="C2376" s="1" t="s">
        <v>2234</v>
      </c>
      <c r="D2376">
        <v>9870</v>
      </c>
      <c r="E2376">
        <v>2.73</v>
      </c>
      <c r="F2376">
        <v>1.28</v>
      </c>
      <c r="G2376">
        <v>0</v>
      </c>
      <c r="H2376" s="37">
        <v>8300</v>
      </c>
      <c r="I2376" s="37">
        <f>H2376/'Building data'!$R$6</f>
        <v>0.59642718558227104</v>
      </c>
      <c r="J2376" s="60">
        <f t="shared" si="152"/>
        <v>5.6597340606887149E-3</v>
      </c>
    </row>
    <row r="2377" spans="1:10" ht="75" x14ac:dyDescent="0.25">
      <c r="A2377" s="61"/>
      <c r="B2377" s="61"/>
      <c r="C2377" s="62" t="s">
        <v>2211</v>
      </c>
      <c r="D2377" s="61">
        <v>1150</v>
      </c>
      <c r="E2377" s="61">
        <v>0.32</v>
      </c>
      <c r="F2377" s="61">
        <v>0.14000000000000001</v>
      </c>
      <c r="G2377" s="61">
        <v>0</v>
      </c>
      <c r="H2377" s="63">
        <v>1001</v>
      </c>
      <c r="I2377" s="63">
        <f>H2377/'Building data'!$R$6</f>
        <v>7.193055575516305E-2</v>
      </c>
      <c r="J2377" s="60">
        <f t="shared" si="152"/>
        <v>6.8257756563245826E-4</v>
      </c>
    </row>
    <row r="2378" spans="1:10" ht="18.75" customHeight="1" x14ac:dyDescent="0.25">
      <c r="A2378" s="55" t="s">
        <v>2233</v>
      </c>
      <c r="B2378" s="55" t="s">
        <v>1220</v>
      </c>
      <c r="C2378" s="55"/>
      <c r="D2378" s="55"/>
      <c r="E2378" s="55"/>
      <c r="F2378" s="55"/>
      <c r="G2378" s="55"/>
      <c r="H2378" s="55"/>
      <c r="I2378" s="55"/>
      <c r="J2378" s="60">
        <f t="shared" si="152"/>
        <v>0</v>
      </c>
    </row>
    <row r="2379" spans="1:10" ht="180" x14ac:dyDescent="0.25">
      <c r="C2379" s="1" t="s">
        <v>2223</v>
      </c>
      <c r="D2379">
        <v>30660</v>
      </c>
      <c r="E2379">
        <v>8.49</v>
      </c>
      <c r="F2379">
        <v>3.96</v>
      </c>
      <c r="G2379">
        <v>0</v>
      </c>
      <c r="H2379" s="37">
        <v>74334</v>
      </c>
      <c r="I2379" s="37">
        <f>H2379/'Building data'!$R$6</f>
        <v>5.3415443871171728</v>
      </c>
      <c r="J2379" s="60">
        <f t="shared" si="152"/>
        <v>5.0688032730992157E-2</v>
      </c>
    </row>
    <row r="2380" spans="1:10" ht="135" x14ac:dyDescent="0.25">
      <c r="C2380" s="1" t="s">
        <v>2235</v>
      </c>
      <c r="D2380">
        <v>74570</v>
      </c>
      <c r="E2380">
        <v>20.65</v>
      </c>
      <c r="F2380">
        <v>9.64</v>
      </c>
      <c r="G2380">
        <v>0</v>
      </c>
      <c r="H2380" s="37">
        <v>27000</v>
      </c>
      <c r="I2380" s="37">
        <f>H2380/'Building data'!$R$6</f>
        <v>1.9401848205688332</v>
      </c>
      <c r="J2380" s="60">
        <f t="shared" si="152"/>
        <v>1.8411183088987385E-2</v>
      </c>
    </row>
    <row r="2381" spans="1:10" x14ac:dyDescent="0.25">
      <c r="G2381" s="64" t="s">
        <v>1223</v>
      </c>
      <c r="H2381" s="65">
        <f>SUM(H2372:H2380)</f>
        <v>298073</v>
      </c>
      <c r="I2381" s="65">
        <f>H2381/'Building data'!$R$6</f>
        <v>21.419137408200513</v>
      </c>
      <c r="J2381" s="66"/>
    </row>
    <row r="2384" spans="1:10" ht="18.75" customHeight="1" x14ac:dyDescent="0.25">
      <c r="A2384" s="49" t="s">
        <v>2236</v>
      </c>
      <c r="B2384" s="55" t="s">
        <v>6</v>
      </c>
      <c r="C2384" s="55"/>
      <c r="D2384" s="55"/>
      <c r="E2384" s="55"/>
      <c r="F2384" s="55"/>
      <c r="G2384" s="55"/>
      <c r="H2384" s="55"/>
      <c r="I2384" s="49"/>
      <c r="J2384" s="56"/>
    </row>
    <row r="2385" spans="1:10" ht="75" x14ac:dyDescent="0.25">
      <c r="A2385" s="57"/>
      <c r="B2385" s="57"/>
      <c r="C2385" s="58" t="s">
        <v>2206</v>
      </c>
      <c r="D2385" s="57">
        <v>190510</v>
      </c>
      <c r="E2385" s="57">
        <v>48.99</v>
      </c>
      <c r="F2385" s="57">
        <v>23.99</v>
      </c>
      <c r="G2385" s="57">
        <v>0</v>
      </c>
      <c r="H2385" s="59">
        <v>166680</v>
      </c>
      <c r="I2385" s="37">
        <f>H2385/'Building data'!$R$6</f>
        <v>11.977407625644931</v>
      </c>
      <c r="J2385" s="60">
        <f t="shared" ref="J2385:J2393" si="153">H2385/$H$14</f>
        <v>0.11365837026934879</v>
      </c>
    </row>
    <row r="2386" spans="1:10" ht="120" x14ac:dyDescent="0.25">
      <c r="C2386" s="1" t="s">
        <v>2215</v>
      </c>
      <c r="D2386">
        <v>20460</v>
      </c>
      <c r="E2386">
        <v>5.26</v>
      </c>
      <c r="F2386">
        <v>2.58</v>
      </c>
      <c r="G2386">
        <v>0</v>
      </c>
      <c r="H2386" s="37">
        <v>4678</v>
      </c>
      <c r="I2386" s="37">
        <f>H2386/'Building data'!$R$6</f>
        <v>0.33615498483781492</v>
      </c>
      <c r="J2386" s="60">
        <f t="shared" si="153"/>
        <v>3.189907944084555E-3</v>
      </c>
    </row>
    <row r="2387" spans="1:10" ht="45" x14ac:dyDescent="0.25">
      <c r="C2387" s="1" t="s">
        <v>2208</v>
      </c>
      <c r="D2387">
        <v>47550</v>
      </c>
      <c r="E2387">
        <v>12.22</v>
      </c>
      <c r="F2387">
        <v>5.99</v>
      </c>
      <c r="G2387">
        <v>0</v>
      </c>
      <c r="H2387" s="37">
        <v>12375</v>
      </c>
      <c r="I2387" s="37">
        <f>H2387/'Building data'!$R$6</f>
        <v>0.88925137609404858</v>
      </c>
      <c r="J2387" s="60">
        <f t="shared" si="153"/>
        <v>8.438458915785884E-3</v>
      </c>
    </row>
    <row r="2388" spans="1:10" ht="75" x14ac:dyDescent="0.25">
      <c r="C2388" s="1" t="s">
        <v>2216</v>
      </c>
      <c r="D2388">
        <v>33050</v>
      </c>
      <c r="E2388">
        <v>8.5</v>
      </c>
      <c r="F2388">
        <v>4.16</v>
      </c>
      <c r="G2388">
        <v>0</v>
      </c>
      <c r="H2388" s="37">
        <v>7800</v>
      </c>
      <c r="I2388" s="37">
        <f>H2388/'Building data'!$R$6</f>
        <v>0.56049783705321854</v>
      </c>
      <c r="J2388" s="60">
        <f t="shared" si="153"/>
        <v>5.3187862257074664E-3</v>
      </c>
    </row>
    <row r="2389" spans="1:10" ht="105" x14ac:dyDescent="0.25">
      <c r="C2389" s="1" t="s">
        <v>2234</v>
      </c>
      <c r="D2389">
        <v>8920</v>
      </c>
      <c r="E2389">
        <v>2.2999999999999998</v>
      </c>
      <c r="F2389">
        <v>1.1299999999999999</v>
      </c>
      <c r="G2389">
        <v>0</v>
      </c>
      <c r="H2389" s="37">
        <v>8300</v>
      </c>
      <c r="I2389" s="37">
        <f>H2389/'Building data'!$R$6</f>
        <v>0.59642718558227104</v>
      </c>
      <c r="J2389" s="60">
        <f t="shared" si="153"/>
        <v>5.6597340606887149E-3</v>
      </c>
    </row>
    <row r="2390" spans="1:10" ht="75" x14ac:dyDescent="0.25">
      <c r="A2390" s="61"/>
      <c r="B2390" s="61"/>
      <c r="C2390" s="62" t="s">
        <v>2211</v>
      </c>
      <c r="D2390" s="61">
        <v>1150</v>
      </c>
      <c r="E2390" s="61">
        <v>0.3</v>
      </c>
      <c r="F2390" s="61">
        <v>0.14000000000000001</v>
      </c>
      <c r="G2390" s="61">
        <v>0</v>
      </c>
      <c r="H2390" s="63">
        <v>1050</v>
      </c>
      <c r="I2390" s="63">
        <f>H2390/'Building data'!$R$6</f>
        <v>7.5451631911010189E-2</v>
      </c>
      <c r="J2390" s="60">
        <f t="shared" si="153"/>
        <v>7.1599045346062051E-4</v>
      </c>
    </row>
    <row r="2391" spans="1:10" ht="18.75" customHeight="1" x14ac:dyDescent="0.25">
      <c r="A2391" s="55" t="s">
        <v>2236</v>
      </c>
      <c r="B2391" s="55" t="s">
        <v>1220</v>
      </c>
      <c r="C2391" s="55"/>
      <c r="D2391" s="55"/>
      <c r="E2391" s="55"/>
      <c r="F2391" s="55"/>
      <c r="G2391" s="55"/>
      <c r="H2391" s="55"/>
      <c r="I2391" s="55"/>
      <c r="J2391" s="60">
        <f t="shared" si="153"/>
        <v>0</v>
      </c>
    </row>
    <row r="2392" spans="1:10" ht="180" x14ac:dyDescent="0.25">
      <c r="C2392" s="1" t="s">
        <v>2223</v>
      </c>
      <c r="D2392">
        <v>24500</v>
      </c>
      <c r="E2392">
        <v>6.3</v>
      </c>
      <c r="F2392">
        <v>3.09</v>
      </c>
      <c r="G2392">
        <v>0</v>
      </c>
      <c r="H2392" s="37">
        <v>74334</v>
      </c>
      <c r="I2392" s="37">
        <f>H2392/'Building data'!$R$6</f>
        <v>5.3415443871171728</v>
      </c>
      <c r="J2392" s="60">
        <f t="shared" si="153"/>
        <v>5.0688032730992157E-2</v>
      </c>
    </row>
    <row r="2393" spans="1:10" ht="135" x14ac:dyDescent="0.25">
      <c r="C2393" s="1" t="s">
        <v>2235</v>
      </c>
      <c r="D2393">
        <v>80300</v>
      </c>
      <c r="E2393">
        <v>20.65</v>
      </c>
      <c r="F2393">
        <v>10.119999999999999</v>
      </c>
      <c r="G2393">
        <v>0</v>
      </c>
      <c r="H2393" s="37">
        <v>27000</v>
      </c>
      <c r="I2393" s="37">
        <f>H2393/'Building data'!$R$6</f>
        <v>1.9401848205688332</v>
      </c>
      <c r="J2393" s="60">
        <f t="shared" si="153"/>
        <v>1.8411183088987385E-2</v>
      </c>
    </row>
    <row r="2394" spans="1:10" x14ac:dyDescent="0.25">
      <c r="G2394" s="64" t="s">
        <v>1223</v>
      </c>
      <c r="H2394" s="65">
        <f>SUM(H2385:H2393)</f>
        <v>302217</v>
      </c>
      <c r="I2394" s="65">
        <f>H2394/'Building data'!$R$6</f>
        <v>21.716919848809301</v>
      </c>
      <c r="J2394" s="66"/>
    </row>
    <row r="2397" spans="1:10" ht="18.75" customHeight="1" x14ac:dyDescent="0.25">
      <c r="A2397" s="49" t="s">
        <v>2237</v>
      </c>
      <c r="B2397" s="55" t="s">
        <v>6</v>
      </c>
      <c r="C2397" s="55"/>
      <c r="D2397" s="55"/>
      <c r="E2397" s="55"/>
      <c r="F2397" s="55"/>
      <c r="G2397" s="55"/>
      <c r="H2397" s="55"/>
      <c r="I2397" s="49"/>
      <c r="J2397" s="56"/>
    </row>
    <row r="2398" spans="1:10" ht="75" x14ac:dyDescent="0.25">
      <c r="A2398" s="57"/>
      <c r="B2398" s="57"/>
      <c r="C2398" s="58" t="s">
        <v>2206</v>
      </c>
      <c r="D2398" s="57">
        <v>201770</v>
      </c>
      <c r="E2398" s="57">
        <v>54.15</v>
      </c>
      <c r="F2398" s="57">
        <v>26.47</v>
      </c>
      <c r="G2398" s="57">
        <v>0</v>
      </c>
      <c r="H2398" s="59">
        <v>173580</v>
      </c>
      <c r="I2398" s="37">
        <f>H2398/'Building data'!$R$6</f>
        <v>12.473232635345855</v>
      </c>
      <c r="J2398" s="60">
        <f t="shared" ref="J2398:J2406" si="154">H2398/$H$14</f>
        <v>0.11836345039209001</v>
      </c>
    </row>
    <row r="2399" spans="1:10" ht="120" x14ac:dyDescent="0.25">
      <c r="C2399" s="1" t="s">
        <v>2207</v>
      </c>
      <c r="D2399">
        <v>21000</v>
      </c>
      <c r="E2399">
        <v>5.64</v>
      </c>
      <c r="F2399">
        <v>2.76</v>
      </c>
      <c r="G2399">
        <v>0</v>
      </c>
      <c r="H2399" s="37">
        <v>4394</v>
      </c>
      <c r="I2399" s="37">
        <f>H2399/'Building data'!$R$6</f>
        <v>0.31574711487331308</v>
      </c>
      <c r="J2399" s="60">
        <f t="shared" si="154"/>
        <v>2.9962495738152062E-3</v>
      </c>
    </row>
    <row r="2400" spans="1:10" ht="45" x14ac:dyDescent="0.25">
      <c r="C2400" s="1" t="s">
        <v>2208</v>
      </c>
      <c r="D2400">
        <v>34970</v>
      </c>
      <c r="E2400">
        <v>9.39</v>
      </c>
      <c r="F2400">
        <v>4.59</v>
      </c>
      <c r="G2400">
        <v>0</v>
      </c>
      <c r="H2400" s="37">
        <v>5738</v>
      </c>
      <c r="I2400" s="37">
        <f>H2400/'Building data'!$R$6</f>
        <v>0.41232520371940612</v>
      </c>
      <c r="J2400" s="60">
        <f t="shared" si="154"/>
        <v>3.9127173542448006E-3</v>
      </c>
    </row>
    <row r="2401" spans="1:10" ht="75" x14ac:dyDescent="0.25">
      <c r="C2401" s="1" t="s">
        <v>2216</v>
      </c>
      <c r="D2401">
        <v>32400</v>
      </c>
      <c r="E2401">
        <v>8.69</v>
      </c>
      <c r="F2401">
        <v>4.25</v>
      </c>
      <c r="G2401">
        <v>0</v>
      </c>
      <c r="H2401" s="37">
        <v>8250</v>
      </c>
      <c r="I2401" s="37">
        <f>H2401/'Building data'!$R$6</f>
        <v>0.5928342507293658</v>
      </c>
      <c r="J2401" s="60">
        <f t="shared" si="154"/>
        <v>5.6256392771905899E-3</v>
      </c>
    </row>
    <row r="2402" spans="1:10" ht="105" x14ac:dyDescent="0.25">
      <c r="C2402" s="1" t="s">
        <v>2234</v>
      </c>
      <c r="D2402">
        <v>10470</v>
      </c>
      <c r="E2402">
        <v>2.81</v>
      </c>
      <c r="F2402">
        <v>1.37</v>
      </c>
      <c r="G2402">
        <v>0</v>
      </c>
      <c r="H2402" s="37">
        <v>9533</v>
      </c>
      <c r="I2402" s="37">
        <f>H2402/'Building data'!$R$6</f>
        <v>0.68502895905491434</v>
      </c>
      <c r="J2402" s="60">
        <f t="shared" si="154"/>
        <v>6.500511421752472E-3</v>
      </c>
    </row>
    <row r="2403" spans="1:10" ht="75" x14ac:dyDescent="0.25">
      <c r="A2403" s="61"/>
      <c r="B2403" s="61"/>
      <c r="C2403" s="62" t="s">
        <v>2211</v>
      </c>
      <c r="D2403" s="61">
        <v>1170</v>
      </c>
      <c r="E2403" s="61">
        <v>0.31</v>
      </c>
      <c r="F2403" s="61">
        <v>0.15</v>
      </c>
      <c r="G2403" s="61">
        <v>0</v>
      </c>
      <c r="H2403" s="63">
        <v>1050</v>
      </c>
      <c r="I2403" s="63">
        <f>H2403/'Building data'!$R$6</f>
        <v>7.5451631911010189E-2</v>
      </c>
      <c r="J2403" s="60">
        <f t="shared" si="154"/>
        <v>7.1599045346062051E-4</v>
      </c>
    </row>
    <row r="2404" spans="1:10" ht="18.75" customHeight="1" x14ac:dyDescent="0.25">
      <c r="A2404" s="55" t="s">
        <v>2237</v>
      </c>
      <c r="B2404" s="55" t="s">
        <v>1220</v>
      </c>
      <c r="C2404" s="55"/>
      <c r="D2404" s="55"/>
      <c r="E2404" s="55"/>
      <c r="F2404" s="55"/>
      <c r="G2404" s="55"/>
      <c r="H2404" s="55"/>
      <c r="I2404" s="55"/>
      <c r="J2404" s="60">
        <f t="shared" si="154"/>
        <v>0</v>
      </c>
    </row>
    <row r="2405" spans="1:10" ht="180" x14ac:dyDescent="0.25">
      <c r="C2405" s="1" t="s">
        <v>2238</v>
      </c>
      <c r="D2405">
        <v>24560</v>
      </c>
      <c r="E2405">
        <v>6.59</v>
      </c>
      <c r="F2405">
        <v>3.22</v>
      </c>
      <c r="G2405">
        <v>0</v>
      </c>
      <c r="H2405" s="37">
        <v>74334</v>
      </c>
      <c r="I2405" s="37">
        <f>H2405/'Building data'!$R$6</f>
        <v>5.3415443871171728</v>
      </c>
      <c r="J2405" s="60">
        <f t="shared" si="154"/>
        <v>5.0688032730992157E-2</v>
      </c>
    </row>
    <row r="2406" spans="1:10" ht="90" x14ac:dyDescent="0.25">
      <c r="C2406" s="1" t="s">
        <v>2213</v>
      </c>
      <c r="D2406">
        <v>74560</v>
      </c>
      <c r="E2406">
        <v>20.010000000000002</v>
      </c>
      <c r="F2406">
        <v>9.7799999999999994</v>
      </c>
      <c r="G2406">
        <v>0</v>
      </c>
      <c r="H2406" s="37">
        <v>27000</v>
      </c>
      <c r="I2406" s="37">
        <f>H2406/'Building data'!$R$6</f>
        <v>1.9401848205688332</v>
      </c>
      <c r="J2406" s="60">
        <f t="shared" si="154"/>
        <v>1.8411183088987385E-2</v>
      </c>
    </row>
    <row r="2407" spans="1:10" x14ac:dyDescent="0.25">
      <c r="G2407" s="64" t="s">
        <v>1223</v>
      </c>
      <c r="H2407" s="65">
        <f>SUM(H2398:H2406)</f>
        <v>303879</v>
      </c>
      <c r="I2407" s="65">
        <f>H2407/'Building data'!$R$6</f>
        <v>21.836349003319871</v>
      </c>
      <c r="J2407" s="66"/>
    </row>
    <row r="2410" spans="1:10" ht="18.75" customHeight="1" x14ac:dyDescent="0.25">
      <c r="A2410" s="49" t="s">
        <v>2239</v>
      </c>
      <c r="B2410" s="55" t="s">
        <v>6</v>
      </c>
      <c r="C2410" s="55"/>
      <c r="D2410" s="55"/>
      <c r="E2410" s="55"/>
      <c r="F2410" s="55"/>
      <c r="G2410" s="55"/>
      <c r="H2410" s="55"/>
      <c r="I2410" s="49"/>
      <c r="J2410" s="56"/>
    </row>
    <row r="2411" spans="1:10" ht="105" x14ac:dyDescent="0.25">
      <c r="A2411" s="57"/>
      <c r="B2411" s="57"/>
      <c r="C2411" s="58" t="s">
        <v>2240</v>
      </c>
      <c r="D2411" s="57">
        <v>150480</v>
      </c>
      <c r="E2411" s="57">
        <v>65.33</v>
      </c>
      <c r="F2411" s="57">
        <v>32.299999999999997</v>
      </c>
      <c r="G2411" s="57">
        <v>0</v>
      </c>
      <c r="H2411" s="59">
        <v>143593</v>
      </c>
      <c r="I2411" s="37">
        <f>H2411/'Building data'!$R$6</f>
        <v>10.318405886664463</v>
      </c>
      <c r="J2411" s="60">
        <f t="shared" ref="J2411:J2418" si="155">H2411/$H$14</f>
        <v>9.7915444936924653E-2</v>
      </c>
    </row>
    <row r="2412" spans="1:10" ht="120" x14ac:dyDescent="0.25">
      <c r="C2412" s="1" t="s">
        <v>2241</v>
      </c>
      <c r="D2412">
        <v>11200</v>
      </c>
      <c r="E2412">
        <v>4.8600000000000003</v>
      </c>
      <c r="F2412">
        <v>2.4</v>
      </c>
      <c r="G2412">
        <v>0</v>
      </c>
      <c r="H2412" s="37">
        <v>17278</v>
      </c>
      <c r="I2412" s="37">
        <f>H2412/'Building data'!$R$6</f>
        <v>1.241574567769937</v>
      </c>
      <c r="J2412" s="60">
        <f t="shared" si="155"/>
        <v>1.1781793385612001E-2</v>
      </c>
    </row>
    <row r="2413" spans="1:10" ht="90" x14ac:dyDescent="0.25">
      <c r="C2413" s="1" t="s">
        <v>2242</v>
      </c>
      <c r="D2413">
        <v>24040</v>
      </c>
      <c r="E2413">
        <v>10.44</v>
      </c>
      <c r="F2413">
        <v>5.16</v>
      </c>
      <c r="G2413">
        <v>0</v>
      </c>
      <c r="H2413" s="37">
        <v>36723</v>
      </c>
      <c r="I2413" s="37">
        <f>H2413/'Building data'!$R$6</f>
        <v>2.6388669320647877</v>
      </c>
      <c r="J2413" s="60">
        <f t="shared" si="155"/>
        <v>2.504125468803273E-2</v>
      </c>
    </row>
    <row r="2414" spans="1:10" ht="90" x14ac:dyDescent="0.25">
      <c r="A2414" s="61"/>
      <c r="B2414" s="61"/>
      <c r="C2414" s="62" t="s">
        <v>2243</v>
      </c>
      <c r="D2414" s="61">
        <v>550</v>
      </c>
      <c r="E2414" s="61">
        <v>0.24</v>
      </c>
      <c r="F2414" s="61">
        <v>0.12</v>
      </c>
      <c r="G2414" s="61">
        <v>0</v>
      </c>
      <c r="H2414" s="63">
        <v>2762</v>
      </c>
      <c r="I2414" s="63">
        <f>H2414/'Building data'!$R$6</f>
        <v>0.19847372127448584</v>
      </c>
      <c r="J2414" s="60">
        <f t="shared" si="155"/>
        <v>1.8833958404364133E-3</v>
      </c>
    </row>
    <row r="2415" spans="1:10" ht="18.75" customHeight="1" x14ac:dyDescent="0.25">
      <c r="A2415" s="55" t="s">
        <v>2239</v>
      </c>
      <c r="B2415" s="55" t="s">
        <v>1220</v>
      </c>
      <c r="C2415" s="55"/>
      <c r="D2415" s="55"/>
      <c r="E2415" s="55"/>
      <c r="F2415" s="55"/>
      <c r="G2415" s="55"/>
      <c r="H2415" s="55"/>
      <c r="I2415" s="55"/>
      <c r="J2415" s="60">
        <f t="shared" si="155"/>
        <v>0</v>
      </c>
    </row>
    <row r="2416" spans="1:10" ht="75" x14ac:dyDescent="0.25">
      <c r="C2416" s="1" t="s">
        <v>2244</v>
      </c>
      <c r="D2416">
        <v>31610</v>
      </c>
      <c r="E2416">
        <v>13.72</v>
      </c>
      <c r="F2416">
        <v>6.78</v>
      </c>
      <c r="G2416">
        <v>0</v>
      </c>
      <c r="H2416" s="37">
        <v>3221</v>
      </c>
      <c r="I2416" s="37">
        <f>H2416/'Building data'!$R$6</f>
        <v>0.23145686322415601</v>
      </c>
      <c r="J2416" s="60">
        <f t="shared" si="155"/>
        <v>2.1963859529491986E-3</v>
      </c>
    </row>
    <row r="2417" spans="1:10" ht="90" x14ac:dyDescent="0.25">
      <c r="C2417" s="1" t="s">
        <v>2245</v>
      </c>
      <c r="D2417">
        <v>21890</v>
      </c>
      <c r="E2417">
        <v>9.5</v>
      </c>
      <c r="F2417">
        <v>4.7</v>
      </c>
      <c r="G2417">
        <v>0</v>
      </c>
      <c r="H2417" s="37">
        <v>18327</v>
      </c>
      <c r="I2417" s="37">
        <f>H2417/'Building data'!$R$6</f>
        <v>1.3169543409838893</v>
      </c>
      <c r="J2417" s="60">
        <f t="shared" si="155"/>
        <v>1.249710194340266E-2</v>
      </c>
    </row>
    <row r="2418" spans="1:10" ht="285" x14ac:dyDescent="0.25">
      <c r="C2418" s="1" t="s">
        <v>2232</v>
      </c>
      <c r="D2418">
        <v>8870</v>
      </c>
      <c r="E2418">
        <v>3.85</v>
      </c>
      <c r="F2418">
        <v>1.9</v>
      </c>
      <c r="G2418">
        <v>0</v>
      </c>
      <c r="H2418" s="37">
        <v>63806</v>
      </c>
      <c r="I2418" s="37">
        <f>H2418/'Building data'!$R$6</f>
        <v>4.5850160244894438</v>
      </c>
      <c r="J2418" s="60">
        <f t="shared" si="155"/>
        <v>4.3509035117627E-2</v>
      </c>
    </row>
    <row r="2419" spans="1:10" x14ac:dyDescent="0.25">
      <c r="G2419" s="64" t="s">
        <v>1223</v>
      </c>
      <c r="H2419" s="65">
        <f>SUM(H2411:H2418)</f>
        <v>285710</v>
      </c>
      <c r="I2419" s="65">
        <f>H2419/'Building data'!$R$6</f>
        <v>20.530748336471163</v>
      </c>
      <c r="J2419" s="66"/>
    </row>
    <row r="2422" spans="1:10" ht="18.75" customHeight="1" x14ac:dyDescent="0.25">
      <c r="A2422" s="49" t="s">
        <v>2246</v>
      </c>
      <c r="B2422" s="55" t="s">
        <v>6</v>
      </c>
      <c r="C2422" s="55"/>
      <c r="D2422" s="55"/>
      <c r="E2422" s="55"/>
      <c r="F2422" s="55"/>
      <c r="G2422" s="55"/>
      <c r="H2422" s="55"/>
      <c r="I2422" s="49"/>
      <c r="J2422" s="56"/>
    </row>
    <row r="2423" spans="1:10" ht="90" x14ac:dyDescent="0.25">
      <c r="A2423" s="57"/>
      <c r="B2423" s="57"/>
      <c r="C2423" s="58" t="s">
        <v>2247</v>
      </c>
      <c r="D2423" s="57">
        <v>113070</v>
      </c>
      <c r="E2423" s="57">
        <v>42.96</v>
      </c>
      <c r="F2423" s="57">
        <v>34.4</v>
      </c>
      <c r="G2423" s="57">
        <v>0</v>
      </c>
      <c r="H2423" s="59">
        <v>210000</v>
      </c>
      <c r="I2423" s="37">
        <f>H2423/'Building data'!$R$6</f>
        <v>15.090326382202036</v>
      </c>
      <c r="J2423" s="60">
        <f t="shared" ref="J2423:J2434" si="156">H2423/$H$14</f>
        <v>0.14319809069212411</v>
      </c>
    </row>
    <row r="2424" spans="1:10" ht="60" x14ac:dyDescent="0.25">
      <c r="C2424" s="1" t="s">
        <v>2248</v>
      </c>
      <c r="D2424">
        <v>19900</v>
      </c>
      <c r="E2424">
        <v>7.56</v>
      </c>
      <c r="F2424">
        <v>6.05</v>
      </c>
      <c r="G2424">
        <v>0</v>
      </c>
      <c r="H2424" s="37">
        <v>3600</v>
      </c>
      <c r="I2424" s="37">
        <f>H2424/'Building data'!$R$6</f>
        <v>0.25869130940917778</v>
      </c>
      <c r="J2424" s="60">
        <f t="shared" si="156"/>
        <v>2.4548244118649848E-3</v>
      </c>
    </row>
    <row r="2425" spans="1:10" ht="60" x14ac:dyDescent="0.25">
      <c r="C2425" s="1" t="s">
        <v>2249</v>
      </c>
      <c r="D2425">
        <v>3590</v>
      </c>
      <c r="E2425">
        <v>1.36</v>
      </c>
      <c r="F2425">
        <v>1.36</v>
      </c>
      <c r="G2425">
        <v>0</v>
      </c>
      <c r="H2425" s="37">
        <v>1500</v>
      </c>
      <c r="I2425" s="37">
        <f>H2425/'Building data'!$R$6</f>
        <v>0.10778804558715741</v>
      </c>
      <c r="J2425" s="60">
        <f t="shared" si="156"/>
        <v>1.0228435049437436E-3</v>
      </c>
    </row>
    <row r="2426" spans="1:10" ht="255" x14ac:dyDescent="0.25">
      <c r="C2426" s="1" t="s">
        <v>2250</v>
      </c>
      <c r="D2426">
        <v>3290</v>
      </c>
      <c r="E2426">
        <v>1.25</v>
      </c>
      <c r="F2426">
        <v>1</v>
      </c>
      <c r="G2426">
        <v>0</v>
      </c>
      <c r="H2426" s="37">
        <v>11000</v>
      </c>
      <c r="I2426" s="37">
        <f>H2426/'Building data'!$R$6</f>
        <v>0.79044566763915436</v>
      </c>
      <c r="J2426" s="60">
        <f t="shared" si="156"/>
        <v>7.5008523695874532E-3</v>
      </c>
    </row>
    <row r="2427" spans="1:10" ht="75" x14ac:dyDescent="0.25">
      <c r="C2427" s="1" t="s">
        <v>2251</v>
      </c>
      <c r="D2427">
        <v>16900</v>
      </c>
      <c r="E2427">
        <v>6.42</v>
      </c>
      <c r="F2427">
        <v>5.14</v>
      </c>
      <c r="G2427">
        <v>0</v>
      </c>
      <c r="H2427" s="37">
        <v>13500</v>
      </c>
      <c r="I2427" s="37">
        <f>H2427/'Building data'!$R$6</f>
        <v>0.97009241028441662</v>
      </c>
      <c r="J2427" s="60">
        <f t="shared" si="156"/>
        <v>9.2055915444936923E-3</v>
      </c>
    </row>
    <row r="2428" spans="1:10" ht="90" x14ac:dyDescent="0.25">
      <c r="C2428" s="1" t="s">
        <v>2252</v>
      </c>
      <c r="D2428">
        <v>6790</v>
      </c>
      <c r="E2428">
        <v>2.58</v>
      </c>
      <c r="F2428">
        <v>2.0699999999999998</v>
      </c>
      <c r="G2428">
        <v>0</v>
      </c>
      <c r="H2428" s="37">
        <v>5400</v>
      </c>
      <c r="I2428" s="37">
        <f>H2428/'Building data'!$R$6</f>
        <v>0.38803696411376665</v>
      </c>
      <c r="J2428" s="60">
        <f t="shared" si="156"/>
        <v>3.682236617797477E-3</v>
      </c>
    </row>
    <row r="2429" spans="1:10" ht="90" x14ac:dyDescent="0.25">
      <c r="A2429" s="61"/>
      <c r="B2429" s="61"/>
      <c r="C2429" s="62" t="s">
        <v>2253</v>
      </c>
      <c r="D2429" s="61">
        <v>1000</v>
      </c>
      <c r="E2429" s="61">
        <v>0.38</v>
      </c>
      <c r="F2429" s="61">
        <v>0.3</v>
      </c>
      <c r="G2429" s="61">
        <v>0</v>
      </c>
      <c r="H2429" s="63">
        <v>2130</v>
      </c>
      <c r="I2429" s="63">
        <f>H2429/'Building data'!$R$6</f>
        <v>0.15305902473376351</v>
      </c>
      <c r="J2429" s="60">
        <f t="shared" si="156"/>
        <v>1.452437777020116E-3</v>
      </c>
    </row>
    <row r="2430" spans="1:10" ht="18.75" customHeight="1" x14ac:dyDescent="0.25">
      <c r="A2430" s="55" t="s">
        <v>2246</v>
      </c>
      <c r="B2430" s="55" t="s">
        <v>1220</v>
      </c>
      <c r="C2430" s="55"/>
      <c r="D2430" s="55"/>
      <c r="E2430" s="55"/>
      <c r="F2430" s="55"/>
      <c r="G2430" s="55"/>
      <c r="H2430" s="55"/>
      <c r="I2430" s="55"/>
      <c r="J2430" s="60">
        <f t="shared" si="156"/>
        <v>0</v>
      </c>
    </row>
    <row r="2431" spans="1:10" ht="90" x14ac:dyDescent="0.25">
      <c r="C2431" s="1" t="s">
        <v>2254</v>
      </c>
      <c r="D2431">
        <v>6200</v>
      </c>
      <c r="E2431">
        <v>2.36</v>
      </c>
      <c r="F2431">
        <v>1.89</v>
      </c>
      <c r="G2431">
        <v>0</v>
      </c>
      <c r="H2431" s="37">
        <v>1600</v>
      </c>
      <c r="I2431" s="37">
        <f>H2431/'Building data'!$R$6</f>
        <v>0.1149739152929679</v>
      </c>
      <c r="J2431" s="60">
        <f t="shared" si="156"/>
        <v>1.0910330719399932E-3</v>
      </c>
    </row>
    <row r="2432" spans="1:10" ht="409.5" x14ac:dyDescent="0.25">
      <c r="C2432" s="1" t="s">
        <v>2255</v>
      </c>
      <c r="D2432">
        <v>6540</v>
      </c>
      <c r="E2432">
        <v>2.48</v>
      </c>
      <c r="F2432">
        <v>1.99</v>
      </c>
      <c r="G2432">
        <v>0</v>
      </c>
      <c r="H2432" s="37">
        <v>72000</v>
      </c>
      <c r="I2432" s="37">
        <f>H2432/'Building data'!$R$6</f>
        <v>5.1738261881835559</v>
      </c>
      <c r="J2432" s="60">
        <f t="shared" si="156"/>
        <v>4.9096488237299694E-2</v>
      </c>
    </row>
    <row r="2433" spans="1:10" ht="210" x14ac:dyDescent="0.25">
      <c r="C2433" s="1" t="s">
        <v>2256</v>
      </c>
      <c r="D2433">
        <v>8890</v>
      </c>
      <c r="E2433">
        <v>3.38</v>
      </c>
      <c r="F2433">
        <v>2.71</v>
      </c>
      <c r="G2433">
        <v>0</v>
      </c>
      <c r="H2433" s="37">
        <v>1200</v>
      </c>
      <c r="I2433" s="37">
        <f>H2433/'Building data'!$R$6</f>
        <v>8.6230436469725932E-2</v>
      </c>
      <c r="J2433" s="60">
        <f t="shared" si="156"/>
        <v>8.1827480395499494E-4</v>
      </c>
    </row>
    <row r="2434" spans="1:10" ht="180" x14ac:dyDescent="0.25">
      <c r="C2434" s="1" t="s">
        <v>2257</v>
      </c>
      <c r="D2434">
        <v>11770</v>
      </c>
      <c r="E2434">
        <v>4.47</v>
      </c>
      <c r="F2434">
        <v>3.58</v>
      </c>
      <c r="G2434">
        <v>0</v>
      </c>
      <c r="H2434" s="37">
        <v>10000</v>
      </c>
      <c r="I2434" s="37">
        <f>H2434/'Building data'!$R$6</f>
        <v>0.71858697058104937</v>
      </c>
      <c r="J2434" s="60">
        <f t="shared" si="156"/>
        <v>6.8189566996249571E-3</v>
      </c>
    </row>
    <row r="2435" spans="1:10" x14ac:dyDescent="0.25">
      <c r="G2435" s="64" t="s">
        <v>1223</v>
      </c>
      <c r="H2435" s="65">
        <f>SUM(H2423:H2434)</f>
        <v>331930</v>
      </c>
      <c r="I2435" s="65">
        <f>H2435/'Building data'!$R$6</f>
        <v>23.852057314496772</v>
      </c>
      <c r="J2435" s="66"/>
    </row>
    <row r="2438" spans="1:10" ht="18.75" customHeight="1" x14ac:dyDescent="0.25">
      <c r="A2438" s="49" t="s">
        <v>2258</v>
      </c>
      <c r="B2438" s="55" t="s">
        <v>6</v>
      </c>
      <c r="C2438" s="55"/>
      <c r="D2438" s="55"/>
      <c r="E2438" s="55"/>
      <c r="F2438" s="55"/>
      <c r="G2438" s="55"/>
      <c r="H2438" s="55"/>
      <c r="I2438" s="49"/>
      <c r="J2438" s="56"/>
    </row>
    <row r="2439" spans="1:10" ht="90" x14ac:dyDescent="0.25">
      <c r="A2439" s="57"/>
      <c r="B2439" s="57"/>
      <c r="C2439" s="58" t="s">
        <v>2247</v>
      </c>
      <c r="D2439" s="57">
        <v>181210</v>
      </c>
      <c r="E2439" s="57">
        <v>32.53</v>
      </c>
      <c r="F2439" s="57">
        <v>28.29</v>
      </c>
      <c r="G2439" s="57">
        <v>0</v>
      </c>
      <c r="H2439" s="59">
        <v>270000</v>
      </c>
      <c r="I2439" s="37">
        <f>H2439/'Building data'!$R$6</f>
        <v>19.401848205688335</v>
      </c>
      <c r="J2439" s="60">
        <f t="shared" ref="J2439:J2449" si="157">H2439/$H$14</f>
        <v>0.18411183088987385</v>
      </c>
    </row>
    <row r="2440" spans="1:10" ht="45" x14ac:dyDescent="0.25">
      <c r="C2440" s="1" t="s">
        <v>2259</v>
      </c>
      <c r="D2440">
        <v>76610</v>
      </c>
      <c r="E2440">
        <v>13.75</v>
      </c>
      <c r="F2440">
        <v>11.96</v>
      </c>
      <c r="G2440">
        <v>0</v>
      </c>
      <c r="H2440" s="37">
        <v>15000</v>
      </c>
      <c r="I2440" s="37">
        <f>H2440/'Building data'!$R$6</f>
        <v>1.077880455871574</v>
      </c>
      <c r="J2440" s="60">
        <f t="shared" si="157"/>
        <v>1.0228435049437436E-2</v>
      </c>
    </row>
    <row r="2441" spans="1:10" ht="255" x14ac:dyDescent="0.25">
      <c r="C2441" s="1" t="s">
        <v>2250</v>
      </c>
      <c r="D2441">
        <v>9590</v>
      </c>
      <c r="E2441">
        <v>1.72</v>
      </c>
      <c r="F2441">
        <v>1.5</v>
      </c>
      <c r="G2441">
        <v>0</v>
      </c>
      <c r="H2441" s="37">
        <v>30000</v>
      </c>
      <c r="I2441" s="37">
        <f>H2441/'Building data'!$R$6</f>
        <v>2.155760911743148</v>
      </c>
      <c r="J2441" s="60">
        <f t="shared" si="157"/>
        <v>2.0456870098874872E-2</v>
      </c>
    </row>
    <row r="2442" spans="1:10" ht="90" x14ac:dyDescent="0.25">
      <c r="C2442" s="1" t="s">
        <v>2260</v>
      </c>
      <c r="D2442">
        <v>42290</v>
      </c>
      <c r="E2442">
        <v>7.59</v>
      </c>
      <c r="F2442">
        <v>6.6</v>
      </c>
      <c r="G2442">
        <v>0</v>
      </c>
      <c r="H2442" s="37">
        <v>33000</v>
      </c>
      <c r="I2442" s="37">
        <f>H2442/'Building data'!$R$6</f>
        <v>2.3713370029174632</v>
      </c>
      <c r="J2442" s="60">
        <f t="shared" si="157"/>
        <v>2.250255710876236E-2</v>
      </c>
    </row>
    <row r="2443" spans="1:10" ht="105" x14ac:dyDescent="0.25">
      <c r="C2443" s="1" t="s">
        <v>2261</v>
      </c>
      <c r="D2443">
        <v>17960</v>
      </c>
      <c r="E2443">
        <v>3.22</v>
      </c>
      <c r="F2443">
        <v>2.8</v>
      </c>
      <c r="G2443">
        <v>0</v>
      </c>
      <c r="H2443" s="37">
        <v>14000</v>
      </c>
      <c r="I2443" s="37">
        <f>H2443/'Building data'!$R$6</f>
        <v>1.0060217588134692</v>
      </c>
      <c r="J2443" s="60">
        <f t="shared" si="157"/>
        <v>9.5465393794749408E-3</v>
      </c>
    </row>
    <row r="2444" spans="1:10" ht="60" x14ac:dyDescent="0.25">
      <c r="A2444" s="61"/>
      <c r="B2444" s="61"/>
      <c r="C2444" s="62" t="s">
        <v>2262</v>
      </c>
      <c r="D2444" s="61">
        <v>3020</v>
      </c>
      <c r="E2444" s="61">
        <v>0.54</v>
      </c>
      <c r="F2444" s="61">
        <v>0.47</v>
      </c>
      <c r="G2444" s="61">
        <v>0</v>
      </c>
      <c r="H2444" s="63">
        <v>6000</v>
      </c>
      <c r="I2444" s="63">
        <f>H2444/'Building data'!$R$6</f>
        <v>0.43115218234862962</v>
      </c>
      <c r="J2444" s="60">
        <f t="shared" si="157"/>
        <v>4.0913740197749742E-3</v>
      </c>
    </row>
    <row r="2445" spans="1:10" ht="18.75" customHeight="1" x14ac:dyDescent="0.25">
      <c r="A2445" s="55" t="s">
        <v>2258</v>
      </c>
      <c r="B2445" s="55" t="s">
        <v>1220</v>
      </c>
      <c r="C2445" s="55"/>
      <c r="D2445" s="55"/>
      <c r="E2445" s="55"/>
      <c r="F2445" s="55"/>
      <c r="G2445" s="55"/>
      <c r="H2445" s="55"/>
      <c r="I2445" s="55"/>
      <c r="J2445" s="60">
        <f t="shared" si="157"/>
        <v>0</v>
      </c>
    </row>
    <row r="2446" spans="1:10" ht="60" x14ac:dyDescent="0.25">
      <c r="C2446" s="1" t="s">
        <v>2263</v>
      </c>
      <c r="D2446">
        <v>4200</v>
      </c>
      <c r="E2446">
        <v>0.75</v>
      </c>
      <c r="F2446">
        <v>0.65</v>
      </c>
      <c r="G2446">
        <v>0</v>
      </c>
      <c r="H2446" s="37">
        <v>1700</v>
      </c>
      <c r="I2446" s="37">
        <f>H2446/'Building data'!$R$6</f>
        <v>0.1221597849987784</v>
      </c>
      <c r="J2446" s="60">
        <f t="shared" si="157"/>
        <v>1.1592226389362428E-3</v>
      </c>
    </row>
    <row r="2447" spans="1:10" ht="409.5" x14ac:dyDescent="0.25">
      <c r="C2447" s="1" t="s">
        <v>2264</v>
      </c>
      <c r="D2447">
        <v>13100</v>
      </c>
      <c r="E2447">
        <v>2.35</v>
      </c>
      <c r="F2447">
        <v>2.04</v>
      </c>
      <c r="G2447">
        <v>0</v>
      </c>
      <c r="H2447" s="37">
        <v>150000</v>
      </c>
      <c r="I2447" s="37">
        <f>H2447/'Building data'!$R$6</f>
        <v>10.778804558715741</v>
      </c>
      <c r="J2447" s="60">
        <f t="shared" si="157"/>
        <v>0.10228435049437436</v>
      </c>
    </row>
    <row r="2448" spans="1:10" ht="195" x14ac:dyDescent="0.25">
      <c r="C2448" s="1" t="s">
        <v>2265</v>
      </c>
      <c r="D2448">
        <v>7710</v>
      </c>
      <c r="E2448">
        <v>1.38</v>
      </c>
      <c r="F2448">
        <v>1.2</v>
      </c>
      <c r="G2448">
        <v>0</v>
      </c>
      <c r="H2448" s="37">
        <v>13000</v>
      </c>
      <c r="I2448" s="37">
        <f>H2448/'Building data'!$R$6</f>
        <v>0.93416306175536423</v>
      </c>
      <c r="J2448" s="60">
        <f t="shared" si="157"/>
        <v>8.8646437095124438E-3</v>
      </c>
    </row>
    <row r="2449" spans="1:10" ht="180" x14ac:dyDescent="0.25">
      <c r="C2449" s="1" t="s">
        <v>2257</v>
      </c>
      <c r="D2449">
        <v>34600</v>
      </c>
      <c r="E2449">
        <v>6.21</v>
      </c>
      <c r="F2449">
        <v>5.4</v>
      </c>
      <c r="G2449">
        <v>0</v>
      </c>
      <c r="H2449" s="37">
        <v>29000</v>
      </c>
      <c r="I2449" s="37">
        <f>H2449/'Building data'!$R$6</f>
        <v>2.0839022146850432</v>
      </c>
      <c r="J2449" s="60">
        <f t="shared" si="157"/>
        <v>1.9774974428912375E-2</v>
      </c>
    </row>
    <row r="2450" spans="1:10" x14ac:dyDescent="0.25">
      <c r="G2450" s="64" t="s">
        <v>1223</v>
      </c>
      <c r="H2450" s="65">
        <f>SUM(H2439:H2449)</f>
        <v>561700</v>
      </c>
      <c r="I2450" s="65">
        <f>H2450/'Building data'!$R$6</f>
        <v>40.363030137537542</v>
      </c>
      <c r="J2450" s="66"/>
    </row>
    <row r="2453" spans="1:10" ht="18.75" customHeight="1" x14ac:dyDescent="0.25">
      <c r="A2453" s="49" t="s">
        <v>2266</v>
      </c>
      <c r="B2453" s="55" t="s">
        <v>6</v>
      </c>
      <c r="C2453" s="55"/>
      <c r="D2453" s="55"/>
      <c r="E2453" s="55"/>
      <c r="F2453" s="55"/>
      <c r="G2453" s="55"/>
      <c r="H2453" s="55"/>
      <c r="I2453" s="49"/>
      <c r="J2453" s="56"/>
    </row>
    <row r="2454" spans="1:10" ht="105" x14ac:dyDescent="0.25">
      <c r="A2454" s="57"/>
      <c r="B2454" s="57"/>
      <c r="C2454" s="58" t="s">
        <v>2240</v>
      </c>
      <c r="D2454" s="57">
        <v>147960</v>
      </c>
      <c r="E2454" s="57">
        <v>52.79</v>
      </c>
      <c r="F2454" s="57">
        <v>26.7</v>
      </c>
      <c r="G2454" s="57">
        <v>0</v>
      </c>
      <c r="H2454" s="59">
        <v>141880</v>
      </c>
      <c r="I2454" s="37">
        <f>H2454/'Building data'!$R$6</f>
        <v>10.195311938603929</v>
      </c>
      <c r="J2454" s="60">
        <f t="shared" ref="J2454:J2462" si="158">H2454/$H$14</f>
        <v>9.6747357654278901E-2</v>
      </c>
    </row>
    <row r="2455" spans="1:10" ht="105" x14ac:dyDescent="0.25">
      <c r="C2455" s="1" t="s">
        <v>2267</v>
      </c>
      <c r="D2455">
        <v>36410</v>
      </c>
      <c r="E2455">
        <v>12.99</v>
      </c>
      <c r="F2455">
        <v>6.57</v>
      </c>
      <c r="G2455">
        <v>0</v>
      </c>
      <c r="H2455" s="37">
        <v>34860</v>
      </c>
      <c r="I2455" s="37">
        <f>H2455/'Building data'!$R$6</f>
        <v>2.5049941794455384</v>
      </c>
      <c r="J2455" s="60">
        <f t="shared" si="158"/>
        <v>2.37708830548926E-2</v>
      </c>
    </row>
    <row r="2456" spans="1:10" ht="120" x14ac:dyDescent="0.25">
      <c r="C2456" s="1" t="s">
        <v>2268</v>
      </c>
      <c r="D2456">
        <v>10300</v>
      </c>
      <c r="E2456">
        <v>3.68</v>
      </c>
      <c r="F2456">
        <v>1.86</v>
      </c>
      <c r="G2456">
        <v>0</v>
      </c>
      <c r="H2456" s="37">
        <v>22920</v>
      </c>
      <c r="I2456" s="37">
        <f>H2456/'Building data'!$R$6</f>
        <v>1.6470013365717653</v>
      </c>
      <c r="J2456" s="60">
        <f t="shared" si="158"/>
        <v>1.5629048755540401E-2</v>
      </c>
    </row>
    <row r="2457" spans="1:10" ht="105" x14ac:dyDescent="0.25">
      <c r="C2457" s="1" t="s">
        <v>2269</v>
      </c>
      <c r="D2457">
        <v>21690</v>
      </c>
      <c r="E2457">
        <v>7.74</v>
      </c>
      <c r="F2457">
        <v>3.91</v>
      </c>
      <c r="G2457">
        <v>0</v>
      </c>
      <c r="H2457" s="37">
        <v>37256</v>
      </c>
      <c r="I2457" s="37">
        <f>H2457/'Building data'!$R$6</f>
        <v>2.6771676175967576</v>
      </c>
      <c r="J2457" s="60">
        <f t="shared" si="158"/>
        <v>2.5404705080122741E-2</v>
      </c>
    </row>
    <row r="2458" spans="1:10" ht="90" x14ac:dyDescent="0.25">
      <c r="A2458" s="61"/>
      <c r="B2458" s="61"/>
      <c r="C2458" s="62" t="s">
        <v>2270</v>
      </c>
      <c r="D2458" s="61">
        <v>7170</v>
      </c>
      <c r="E2458" s="61">
        <v>2.56</v>
      </c>
      <c r="F2458" s="61">
        <v>1.29</v>
      </c>
      <c r="G2458" s="61">
        <v>0</v>
      </c>
      <c r="H2458" s="63">
        <v>12550</v>
      </c>
      <c r="I2458" s="63">
        <f>H2458/'Building data'!$R$6</f>
        <v>0.90182664807921697</v>
      </c>
      <c r="J2458" s="60">
        <f t="shared" si="158"/>
        <v>8.5577906580293212E-3</v>
      </c>
    </row>
    <row r="2459" spans="1:10" ht="18.75" customHeight="1" x14ac:dyDescent="0.25">
      <c r="A2459" s="55" t="s">
        <v>2266</v>
      </c>
      <c r="B2459" s="55" t="s">
        <v>1220</v>
      </c>
      <c r="C2459" s="55"/>
      <c r="D2459" s="55"/>
      <c r="E2459" s="55"/>
      <c r="F2459" s="55"/>
      <c r="G2459" s="55"/>
      <c r="H2459" s="55"/>
      <c r="I2459" s="55"/>
      <c r="J2459" s="60">
        <f t="shared" si="158"/>
        <v>0</v>
      </c>
    </row>
    <row r="2460" spans="1:10" ht="60" x14ac:dyDescent="0.25">
      <c r="C2460" s="1" t="s">
        <v>2271</v>
      </c>
      <c r="D2460">
        <v>12350</v>
      </c>
      <c r="E2460">
        <v>4.41</v>
      </c>
      <c r="F2460">
        <v>2.23</v>
      </c>
      <c r="G2460">
        <v>0</v>
      </c>
      <c r="H2460" s="37">
        <v>2348</v>
      </c>
      <c r="I2460" s="37">
        <f>H2460/'Building data'!$R$6</f>
        <v>0.1687242206924304</v>
      </c>
      <c r="J2460" s="60">
        <f t="shared" si="158"/>
        <v>1.60109103307194E-3</v>
      </c>
    </row>
    <row r="2461" spans="1:10" ht="180" x14ac:dyDescent="0.25">
      <c r="C2461" s="1" t="s">
        <v>2272</v>
      </c>
      <c r="D2461">
        <v>33160</v>
      </c>
      <c r="E2461">
        <v>11.83</v>
      </c>
      <c r="F2461">
        <v>5.98</v>
      </c>
      <c r="G2461">
        <v>0</v>
      </c>
      <c r="H2461" s="37">
        <v>30435</v>
      </c>
      <c r="I2461" s="37">
        <f>H2461/'Building data'!$R$6</f>
        <v>2.1870194449634237</v>
      </c>
      <c r="J2461" s="60">
        <f t="shared" si="158"/>
        <v>2.0753494715308556E-2</v>
      </c>
    </row>
    <row r="2462" spans="1:10" ht="285" x14ac:dyDescent="0.25">
      <c r="C2462" s="1" t="s">
        <v>2232</v>
      </c>
      <c r="D2462">
        <v>10510</v>
      </c>
      <c r="E2462">
        <v>3.75</v>
      </c>
      <c r="F2462">
        <v>1.9</v>
      </c>
      <c r="G2462">
        <v>0</v>
      </c>
      <c r="H2462" s="37">
        <v>71563</v>
      </c>
      <c r="I2462" s="37">
        <f>H2462/'Building data'!$R$6</f>
        <v>5.1424239375691636</v>
      </c>
      <c r="J2462" s="60">
        <f t="shared" si="158"/>
        <v>4.8798499829526082E-2</v>
      </c>
    </row>
    <row r="2463" spans="1:10" x14ac:dyDescent="0.25">
      <c r="G2463" s="64" t="s">
        <v>1223</v>
      </c>
      <c r="H2463" s="65">
        <f>SUM(H2454:H2462)</f>
        <v>353812</v>
      </c>
      <c r="I2463" s="65">
        <f>H2463/'Building data'!$R$6</f>
        <v>25.424469323522224</v>
      </c>
      <c r="J2463" s="66"/>
    </row>
    <row r="2466" spans="1:10" ht="18.75" customHeight="1" x14ac:dyDescent="0.25">
      <c r="A2466" s="49" t="s">
        <v>2273</v>
      </c>
      <c r="B2466" s="55" t="s">
        <v>6</v>
      </c>
      <c r="C2466" s="55"/>
      <c r="D2466" s="55"/>
      <c r="E2466" s="55"/>
      <c r="F2466" s="55"/>
      <c r="G2466" s="55"/>
      <c r="H2466" s="55"/>
      <c r="I2466" s="49"/>
      <c r="J2466" s="56"/>
    </row>
    <row r="2467" spans="1:10" ht="105" x14ac:dyDescent="0.25">
      <c r="A2467" s="57"/>
      <c r="B2467" s="57"/>
      <c r="C2467" s="58" t="s">
        <v>2274</v>
      </c>
      <c r="D2467" s="57">
        <v>90060</v>
      </c>
      <c r="E2467" s="57">
        <v>27.35</v>
      </c>
      <c r="F2467" s="57">
        <v>15.56</v>
      </c>
      <c r="G2467" s="57">
        <v>0</v>
      </c>
      <c r="H2467" s="59">
        <v>145826</v>
      </c>
      <c r="I2467" s="37">
        <f>H2467/'Building data'!$R$6</f>
        <v>10.47886635719521</v>
      </c>
      <c r="J2467" s="60">
        <f t="shared" ref="J2467:J2474" si="159">H2467/$H$14</f>
        <v>9.9438117967950906E-2</v>
      </c>
    </row>
    <row r="2468" spans="1:10" ht="90" x14ac:dyDescent="0.25">
      <c r="C2468" s="1" t="s">
        <v>2275</v>
      </c>
      <c r="D2468">
        <v>42690</v>
      </c>
      <c r="E2468">
        <v>12.96</v>
      </c>
      <c r="F2468">
        <v>7.37</v>
      </c>
      <c r="G2468">
        <v>0</v>
      </c>
      <c r="H2468" s="37">
        <v>8662</v>
      </c>
      <c r="I2468" s="37">
        <f>H2468/'Building data'!$R$6</f>
        <v>0.62244003391730496</v>
      </c>
      <c r="J2468" s="60">
        <f t="shared" si="159"/>
        <v>5.9065802932151378E-3</v>
      </c>
    </row>
    <row r="2469" spans="1:10" ht="120" x14ac:dyDescent="0.25">
      <c r="C2469" s="1" t="s">
        <v>2276</v>
      </c>
      <c r="D2469">
        <v>14790</v>
      </c>
      <c r="E2469">
        <v>4.49</v>
      </c>
      <c r="F2469">
        <v>2.5499999999999998</v>
      </c>
      <c r="G2469">
        <v>0</v>
      </c>
      <c r="H2469" s="37">
        <v>26777</v>
      </c>
      <c r="I2469" s="37">
        <f>H2469/'Building data'!$R$6</f>
        <v>1.9241603311248758</v>
      </c>
      <c r="J2469" s="60">
        <f t="shared" si="159"/>
        <v>1.825912035458575E-2</v>
      </c>
    </row>
    <row r="2470" spans="1:10" ht="105" x14ac:dyDescent="0.25">
      <c r="A2470" s="61"/>
      <c r="B2470" s="61"/>
      <c r="C2470" s="62" t="s">
        <v>2277</v>
      </c>
      <c r="D2470" s="61">
        <v>17950</v>
      </c>
      <c r="E2470" s="61">
        <v>5.45</v>
      </c>
      <c r="F2470" s="61">
        <v>3.1</v>
      </c>
      <c r="G2470" s="61">
        <v>0</v>
      </c>
      <c r="H2470" s="63">
        <v>32873</v>
      </c>
      <c r="I2470" s="63">
        <f>H2470/'Building data'!$R$6</f>
        <v>2.3622109483910836</v>
      </c>
      <c r="J2470" s="60">
        <f t="shared" si="159"/>
        <v>2.2415956358677123E-2</v>
      </c>
    </row>
    <row r="2471" spans="1:10" ht="18.75" customHeight="1" x14ac:dyDescent="0.25">
      <c r="A2471" s="55" t="s">
        <v>2273</v>
      </c>
      <c r="B2471" s="55" t="s">
        <v>1220</v>
      </c>
      <c r="C2471" s="55"/>
      <c r="D2471" s="55"/>
      <c r="E2471" s="55"/>
      <c r="F2471" s="55"/>
      <c r="G2471" s="55"/>
      <c r="H2471" s="55"/>
      <c r="I2471" s="55"/>
      <c r="J2471" s="60">
        <f t="shared" si="159"/>
        <v>0</v>
      </c>
    </row>
    <row r="2472" spans="1:10" ht="60" x14ac:dyDescent="0.25">
      <c r="C2472" s="1" t="s">
        <v>2230</v>
      </c>
      <c r="D2472">
        <v>12750</v>
      </c>
      <c r="E2472">
        <v>3.87</v>
      </c>
      <c r="F2472">
        <v>2.2000000000000002</v>
      </c>
      <c r="G2472">
        <v>0</v>
      </c>
      <c r="H2472" s="37">
        <v>2433</v>
      </c>
      <c r="I2472" s="37">
        <f>H2472/'Building data'!$R$6</f>
        <v>0.17483220994236931</v>
      </c>
      <c r="J2472" s="60">
        <f t="shared" si="159"/>
        <v>1.6590521650187522E-3</v>
      </c>
    </row>
    <row r="2473" spans="1:10" ht="90" x14ac:dyDescent="0.25">
      <c r="C2473" s="1" t="s">
        <v>2278</v>
      </c>
      <c r="D2473">
        <v>26320</v>
      </c>
      <c r="E2473">
        <v>7.99</v>
      </c>
      <c r="F2473">
        <v>4.53</v>
      </c>
      <c r="G2473">
        <v>0</v>
      </c>
      <c r="H2473" s="37">
        <v>21992</v>
      </c>
      <c r="I2473" s="37">
        <f>H2473/'Building data'!$R$6</f>
        <v>1.5803164657018438</v>
      </c>
      <c r="J2473" s="60">
        <f t="shared" si="159"/>
        <v>1.4996249573815207E-2</v>
      </c>
    </row>
    <row r="2474" spans="1:10" ht="285" x14ac:dyDescent="0.25">
      <c r="C2474" s="1" t="s">
        <v>2232</v>
      </c>
      <c r="D2474">
        <v>12270</v>
      </c>
      <c r="E2474">
        <v>3.73</v>
      </c>
      <c r="F2474">
        <v>2.12</v>
      </c>
      <c r="G2474">
        <v>0</v>
      </c>
      <c r="H2474" s="37">
        <v>72579</v>
      </c>
      <c r="I2474" s="37">
        <f>H2474/'Building data'!$R$6</f>
        <v>5.2154323737801986</v>
      </c>
      <c r="J2474" s="60">
        <f t="shared" si="159"/>
        <v>4.9491305830207978E-2</v>
      </c>
    </row>
    <row r="2475" spans="1:10" x14ac:dyDescent="0.25">
      <c r="G2475" s="64" t="s">
        <v>1223</v>
      </c>
      <c r="H2475" s="65">
        <f>SUM(H2467:H2474)</f>
        <v>311142</v>
      </c>
      <c r="I2475" s="65">
        <f>H2475/'Building data'!$R$6</f>
        <v>22.358258720052888</v>
      </c>
      <c r="J2475" s="66"/>
    </row>
    <row r="2478" spans="1:10" ht="18.75" customHeight="1" x14ac:dyDescent="0.25">
      <c r="A2478" s="49" t="s">
        <v>2279</v>
      </c>
      <c r="B2478" s="55" t="s">
        <v>6</v>
      </c>
      <c r="C2478" s="55"/>
      <c r="D2478" s="55"/>
      <c r="E2478" s="55"/>
      <c r="F2478" s="55"/>
      <c r="G2478" s="55"/>
      <c r="H2478" s="55"/>
      <c r="I2478" s="49"/>
      <c r="J2478" s="56"/>
    </row>
    <row r="2479" spans="1:10" ht="120" x14ac:dyDescent="0.25">
      <c r="A2479" s="57"/>
      <c r="B2479" s="57"/>
      <c r="C2479" s="58" t="s">
        <v>2280</v>
      </c>
      <c r="D2479" s="57">
        <v>122750</v>
      </c>
      <c r="E2479" s="57">
        <v>25.2</v>
      </c>
      <c r="F2479" s="57">
        <v>17.899999999999999</v>
      </c>
      <c r="G2479" s="57">
        <v>0</v>
      </c>
      <c r="H2479" s="59">
        <v>298000</v>
      </c>
      <c r="I2479" s="37">
        <f>H2479/'Building data'!$R$6</f>
        <v>21.41389172331527</v>
      </c>
      <c r="J2479" s="60">
        <f t="shared" ref="J2479:J2489" si="160">H2479/$H$14</f>
        <v>0.20320490964882373</v>
      </c>
    </row>
    <row r="2480" spans="1:10" ht="135" x14ac:dyDescent="0.25">
      <c r="C2480" s="1" t="s">
        <v>2281</v>
      </c>
      <c r="D2480">
        <v>132850</v>
      </c>
      <c r="E2480">
        <v>27.28</v>
      </c>
      <c r="F2480">
        <v>19.37</v>
      </c>
      <c r="G2480">
        <v>0</v>
      </c>
      <c r="H2480" s="37">
        <v>30000</v>
      </c>
      <c r="I2480" s="37">
        <f>H2480/'Building data'!$R$6</f>
        <v>2.155760911743148</v>
      </c>
      <c r="J2480" s="60">
        <f t="shared" si="160"/>
        <v>2.0456870098874872E-2</v>
      </c>
    </row>
    <row r="2481" spans="1:10" ht="240" x14ac:dyDescent="0.25">
      <c r="C2481" s="1" t="s">
        <v>2282</v>
      </c>
      <c r="D2481">
        <v>6050</v>
      </c>
      <c r="E2481">
        <v>1.24</v>
      </c>
      <c r="F2481">
        <v>0.88</v>
      </c>
      <c r="G2481">
        <v>0</v>
      </c>
      <c r="H2481" s="37">
        <v>25000</v>
      </c>
      <c r="I2481" s="37">
        <f>H2481/'Building data'!$R$6</f>
        <v>1.7964674264526235</v>
      </c>
      <c r="J2481" s="60">
        <f t="shared" si="160"/>
        <v>1.7047391749062394E-2</v>
      </c>
    </row>
    <row r="2482" spans="1:10" ht="90" x14ac:dyDescent="0.25">
      <c r="C2482" s="1" t="s">
        <v>2260</v>
      </c>
      <c r="D2482">
        <v>100550</v>
      </c>
      <c r="E2482">
        <v>20.64</v>
      </c>
      <c r="F2482">
        <v>14.66</v>
      </c>
      <c r="G2482">
        <v>0</v>
      </c>
      <c r="H2482" s="37">
        <v>78000</v>
      </c>
      <c r="I2482" s="37">
        <f>H2482/'Building data'!$R$6</f>
        <v>5.6049783705321854</v>
      </c>
      <c r="J2482" s="60">
        <f t="shared" si="160"/>
        <v>5.318786225707467E-2</v>
      </c>
    </row>
    <row r="2483" spans="1:10" ht="105" x14ac:dyDescent="0.25">
      <c r="C2483" s="1" t="s">
        <v>2283</v>
      </c>
      <c r="D2483">
        <v>26530</v>
      </c>
      <c r="E2483">
        <v>5.44</v>
      </c>
      <c r="F2483">
        <v>3.86</v>
      </c>
      <c r="G2483">
        <v>0</v>
      </c>
      <c r="H2483" s="37">
        <v>20000</v>
      </c>
      <c r="I2483" s="37">
        <f>H2483/'Building data'!$R$6</f>
        <v>1.4371739411620987</v>
      </c>
      <c r="J2483" s="60">
        <f t="shared" si="160"/>
        <v>1.3637913399249914E-2</v>
      </c>
    </row>
    <row r="2484" spans="1:10" ht="60" x14ac:dyDescent="0.25">
      <c r="A2484" s="61"/>
      <c r="B2484" s="61"/>
      <c r="C2484" s="62" t="s">
        <v>2284</v>
      </c>
      <c r="D2484" s="61">
        <v>1540</v>
      </c>
      <c r="E2484" s="61">
        <v>0.32</v>
      </c>
      <c r="F2484" s="61">
        <v>0.23</v>
      </c>
      <c r="G2484" s="61">
        <v>0</v>
      </c>
      <c r="H2484" s="63">
        <v>3200</v>
      </c>
      <c r="I2484" s="63">
        <f>H2484/'Building data'!$R$6</f>
        <v>0.22994783058593579</v>
      </c>
      <c r="J2484" s="60">
        <f t="shared" si="160"/>
        <v>2.1820661438799864E-3</v>
      </c>
    </row>
    <row r="2485" spans="1:10" ht="18.75" customHeight="1" x14ac:dyDescent="0.25">
      <c r="A2485" s="55" t="s">
        <v>2279</v>
      </c>
      <c r="B2485" s="55" t="s">
        <v>1220</v>
      </c>
      <c r="C2485" s="55"/>
      <c r="D2485" s="55"/>
      <c r="E2485" s="55"/>
      <c r="F2485" s="55"/>
      <c r="G2485" s="55"/>
      <c r="H2485" s="55"/>
      <c r="I2485" s="55"/>
      <c r="J2485" s="60">
        <f t="shared" si="160"/>
        <v>0</v>
      </c>
    </row>
    <row r="2486" spans="1:10" ht="60" x14ac:dyDescent="0.25">
      <c r="C2486" s="1" t="s">
        <v>2285</v>
      </c>
      <c r="D2486">
        <v>900</v>
      </c>
      <c r="E2486">
        <v>0.18</v>
      </c>
      <c r="F2486">
        <v>0.13</v>
      </c>
      <c r="G2486">
        <v>0</v>
      </c>
      <c r="H2486" s="37">
        <v>2000</v>
      </c>
      <c r="I2486" s="37">
        <f>H2486/'Building data'!$R$6</f>
        <v>0.14371739411620987</v>
      </c>
      <c r="J2486" s="60">
        <f t="shared" si="160"/>
        <v>1.3637913399249914E-3</v>
      </c>
    </row>
    <row r="2487" spans="1:10" ht="409.5" x14ac:dyDescent="0.25">
      <c r="C2487" s="1" t="s">
        <v>2286</v>
      </c>
      <c r="D2487">
        <v>12550</v>
      </c>
      <c r="E2487">
        <v>2.58</v>
      </c>
      <c r="F2487">
        <v>1.83</v>
      </c>
      <c r="G2487">
        <v>0</v>
      </c>
      <c r="H2487" s="37">
        <v>135000</v>
      </c>
      <c r="I2487" s="37">
        <f>H2487/'Building data'!$R$6</f>
        <v>9.7009241028441675</v>
      </c>
      <c r="J2487" s="60">
        <f t="shared" si="160"/>
        <v>9.2055915444936923E-2</v>
      </c>
    </row>
    <row r="2488" spans="1:10" ht="195" x14ac:dyDescent="0.25">
      <c r="C2488" s="1" t="s">
        <v>2287</v>
      </c>
      <c r="D2488">
        <v>6060</v>
      </c>
      <c r="E2488">
        <v>1.24</v>
      </c>
      <c r="F2488">
        <v>0.88</v>
      </c>
      <c r="G2488">
        <v>0</v>
      </c>
      <c r="H2488" s="37">
        <v>13000</v>
      </c>
      <c r="I2488" s="37">
        <f>H2488/'Building data'!$R$6</f>
        <v>0.93416306175536423</v>
      </c>
      <c r="J2488" s="60">
        <f t="shared" si="160"/>
        <v>8.8646437095124438E-3</v>
      </c>
    </row>
    <row r="2489" spans="1:10" ht="225" x14ac:dyDescent="0.25">
      <c r="C2489" s="1" t="s">
        <v>2288</v>
      </c>
      <c r="D2489">
        <v>21520</v>
      </c>
      <c r="E2489">
        <v>4.42</v>
      </c>
      <c r="F2489">
        <v>3.14</v>
      </c>
      <c r="G2489">
        <v>0</v>
      </c>
      <c r="H2489" s="37">
        <v>20000</v>
      </c>
      <c r="I2489" s="37">
        <f>H2489/'Building data'!$R$6</f>
        <v>1.4371739411620987</v>
      </c>
      <c r="J2489" s="60">
        <f t="shared" si="160"/>
        <v>1.3637913399249914E-2</v>
      </c>
    </row>
    <row r="2490" spans="1:10" x14ac:dyDescent="0.25">
      <c r="G2490" s="64" t="s">
        <v>1223</v>
      </c>
      <c r="H2490" s="65">
        <f>SUM(H2479:H2489)</f>
        <v>624200</v>
      </c>
      <c r="I2490" s="65">
        <f>H2490/'Building data'!$R$6</f>
        <v>44.854198703669105</v>
      </c>
      <c r="J2490" s="66"/>
    </row>
    <row r="2493" spans="1:10" ht="18.75" customHeight="1" x14ac:dyDescent="0.25">
      <c r="A2493" s="49" t="s">
        <v>2289</v>
      </c>
      <c r="B2493" s="55" t="s">
        <v>6</v>
      </c>
      <c r="C2493" s="55"/>
      <c r="D2493" s="55"/>
      <c r="E2493" s="55"/>
      <c r="F2493" s="55"/>
      <c r="G2493" s="55"/>
      <c r="H2493" s="55"/>
      <c r="I2493" s="49"/>
      <c r="J2493" s="56"/>
    </row>
    <row r="2494" spans="1:10" ht="135" x14ac:dyDescent="0.25">
      <c r="A2494" s="57"/>
      <c r="B2494" s="57"/>
      <c r="C2494" s="58" t="s">
        <v>2290</v>
      </c>
      <c r="D2494" s="57">
        <v>213400</v>
      </c>
      <c r="E2494" s="57">
        <v>52.26</v>
      </c>
      <c r="F2494" s="57">
        <v>36.33</v>
      </c>
      <c r="G2494" s="57">
        <v>0</v>
      </c>
      <c r="H2494" s="59">
        <v>300000</v>
      </c>
      <c r="I2494" s="37">
        <f>H2494/'Building data'!$R$6</f>
        <v>21.557609117431483</v>
      </c>
      <c r="J2494" s="60">
        <f t="shared" ref="J2494:J2505" si="161">H2494/$H$14</f>
        <v>0.20456870098874871</v>
      </c>
    </row>
    <row r="2495" spans="1:10" ht="45" x14ac:dyDescent="0.25">
      <c r="C2495" s="1" t="s">
        <v>2291</v>
      </c>
      <c r="D2495">
        <v>40980</v>
      </c>
      <c r="E2495">
        <v>10.039999999999999</v>
      </c>
      <c r="F2495">
        <v>6.98</v>
      </c>
      <c r="G2495">
        <v>0</v>
      </c>
      <c r="H2495" s="37">
        <v>6000</v>
      </c>
      <c r="I2495" s="37">
        <f>H2495/'Building data'!$R$6</f>
        <v>0.43115218234862962</v>
      </c>
      <c r="J2495" s="60">
        <f t="shared" si="161"/>
        <v>4.0913740197749742E-3</v>
      </c>
    </row>
    <row r="2496" spans="1:10" ht="60" x14ac:dyDescent="0.25">
      <c r="C2496" s="1" t="s">
        <v>2292</v>
      </c>
      <c r="D2496">
        <v>9990</v>
      </c>
      <c r="E2496">
        <v>2.4500000000000002</v>
      </c>
      <c r="F2496">
        <v>1.7</v>
      </c>
      <c r="G2496">
        <v>0</v>
      </c>
      <c r="H2496" s="37">
        <v>4000</v>
      </c>
      <c r="I2496" s="37">
        <f>H2496/'Building data'!$R$6</f>
        <v>0.28743478823241975</v>
      </c>
      <c r="J2496" s="60">
        <f t="shared" si="161"/>
        <v>2.7275826798499828E-3</v>
      </c>
    </row>
    <row r="2497" spans="1:10" ht="255" x14ac:dyDescent="0.25">
      <c r="C2497" s="1" t="s">
        <v>2250</v>
      </c>
      <c r="D2497">
        <v>4450</v>
      </c>
      <c r="E2497">
        <v>1.0900000000000001</v>
      </c>
      <c r="F2497">
        <v>1.0900000000000001</v>
      </c>
      <c r="G2497">
        <v>0</v>
      </c>
      <c r="H2497" s="37">
        <v>15800</v>
      </c>
      <c r="I2497" s="37">
        <f>H2497/'Building data'!$R$6</f>
        <v>1.135367413518058</v>
      </c>
      <c r="J2497" s="60">
        <f t="shared" si="161"/>
        <v>1.0773951585407433E-2</v>
      </c>
    </row>
    <row r="2498" spans="1:10" ht="90" x14ac:dyDescent="0.25">
      <c r="C2498" s="1" t="s">
        <v>2260</v>
      </c>
      <c r="D2498">
        <v>39460</v>
      </c>
      <c r="E2498">
        <v>9.67</v>
      </c>
      <c r="F2498">
        <v>6.72</v>
      </c>
      <c r="G2498">
        <v>0</v>
      </c>
      <c r="H2498" s="37">
        <v>20000</v>
      </c>
      <c r="I2498" s="37">
        <f>H2498/'Building data'!$R$6</f>
        <v>1.4371739411620987</v>
      </c>
      <c r="J2498" s="60">
        <f t="shared" si="161"/>
        <v>1.3637913399249914E-2</v>
      </c>
    </row>
    <row r="2499" spans="1:10" ht="90" x14ac:dyDescent="0.25">
      <c r="C2499" s="1" t="s">
        <v>2293</v>
      </c>
      <c r="D2499">
        <v>460</v>
      </c>
      <c r="E2499">
        <v>0.11</v>
      </c>
      <c r="F2499">
        <v>0.08</v>
      </c>
      <c r="G2499">
        <v>0</v>
      </c>
      <c r="H2499" s="37">
        <v>33000</v>
      </c>
      <c r="I2499" s="37">
        <f>H2499/'Building data'!$R$6</f>
        <v>2.3713370029174632</v>
      </c>
      <c r="J2499" s="60">
        <f t="shared" si="161"/>
        <v>2.250255710876236E-2</v>
      </c>
    </row>
    <row r="2500" spans="1:10" ht="90" x14ac:dyDescent="0.25">
      <c r="A2500" s="61"/>
      <c r="B2500" s="61"/>
      <c r="C2500" s="62" t="s">
        <v>2294</v>
      </c>
      <c r="D2500" s="61">
        <v>1920</v>
      </c>
      <c r="E2500" s="61">
        <v>0.47</v>
      </c>
      <c r="F2500" s="61">
        <v>0.33</v>
      </c>
      <c r="G2500" s="61">
        <v>0</v>
      </c>
      <c r="H2500" s="63">
        <v>4000</v>
      </c>
      <c r="I2500" s="63">
        <f>H2500/'Building data'!$R$6</f>
        <v>0.28743478823241975</v>
      </c>
      <c r="J2500" s="60">
        <f t="shared" si="161"/>
        <v>2.7275826798499828E-3</v>
      </c>
    </row>
    <row r="2501" spans="1:10" ht="18.75" customHeight="1" x14ac:dyDescent="0.25">
      <c r="A2501" s="55" t="s">
        <v>2289</v>
      </c>
      <c r="B2501" s="55" t="s">
        <v>1220</v>
      </c>
      <c r="C2501" s="55"/>
      <c r="D2501" s="55"/>
      <c r="E2501" s="55"/>
      <c r="F2501" s="55"/>
      <c r="G2501" s="55"/>
      <c r="H2501" s="55"/>
      <c r="I2501" s="55"/>
      <c r="J2501" s="60">
        <f t="shared" si="161"/>
        <v>0</v>
      </c>
    </row>
    <row r="2502" spans="1:10" ht="90" x14ac:dyDescent="0.25">
      <c r="C2502" s="1" t="s">
        <v>2254</v>
      </c>
      <c r="D2502">
        <v>6000</v>
      </c>
      <c r="E2502">
        <v>1.47</v>
      </c>
      <c r="F2502">
        <v>1.02</v>
      </c>
      <c r="G2502">
        <v>0</v>
      </c>
      <c r="H2502" s="37">
        <v>1800</v>
      </c>
      <c r="I2502" s="37">
        <f>H2502/'Building data'!$R$6</f>
        <v>0.12934565470458889</v>
      </c>
      <c r="J2502" s="60">
        <f t="shared" si="161"/>
        <v>1.2274122059324924E-3</v>
      </c>
    </row>
    <row r="2503" spans="1:10" ht="409.5" x14ac:dyDescent="0.25">
      <c r="C2503" s="1" t="s">
        <v>2286</v>
      </c>
      <c r="D2503">
        <v>10850</v>
      </c>
      <c r="E2503">
        <v>2.66</v>
      </c>
      <c r="F2503">
        <v>1.85</v>
      </c>
      <c r="G2503">
        <v>0</v>
      </c>
      <c r="H2503" s="37">
        <v>113000</v>
      </c>
      <c r="I2503" s="37">
        <f>H2503/'Building data'!$R$6</f>
        <v>8.1200327675658581</v>
      </c>
      <c r="J2503" s="60">
        <f t="shared" si="161"/>
        <v>7.7054210705762016E-2</v>
      </c>
    </row>
    <row r="2504" spans="1:10" ht="210" x14ac:dyDescent="0.25">
      <c r="C2504" s="1" t="s">
        <v>2295</v>
      </c>
      <c r="D2504">
        <v>4820</v>
      </c>
      <c r="E2504">
        <v>1.18</v>
      </c>
      <c r="F2504">
        <v>0.82</v>
      </c>
      <c r="G2504">
        <v>0</v>
      </c>
      <c r="H2504" s="37">
        <v>1000</v>
      </c>
      <c r="I2504" s="37">
        <f>H2504/'Building data'!$R$6</f>
        <v>7.1858697058104937E-2</v>
      </c>
      <c r="J2504" s="60">
        <f t="shared" si="161"/>
        <v>6.8189566996249571E-4</v>
      </c>
    </row>
    <row r="2505" spans="1:10" ht="165" x14ac:dyDescent="0.25">
      <c r="C2505" s="1" t="s">
        <v>2296</v>
      </c>
      <c r="D2505">
        <v>27490</v>
      </c>
      <c r="E2505">
        <v>6.73</v>
      </c>
      <c r="F2505">
        <v>4.68</v>
      </c>
      <c r="G2505">
        <v>0</v>
      </c>
      <c r="H2505" s="37">
        <v>4.68</v>
      </c>
      <c r="I2505" s="37">
        <f>H2505/'Building data'!$R$6</f>
        <v>3.3629870223193109E-4</v>
      </c>
      <c r="J2505" s="60">
        <f t="shared" si="161"/>
        <v>3.1912717354244799E-6</v>
      </c>
    </row>
    <row r="2506" spans="1:10" x14ac:dyDescent="0.25">
      <c r="G2506" s="64" t="s">
        <v>1223</v>
      </c>
      <c r="H2506" s="65">
        <f>SUM(H2494:H2505)</f>
        <v>498604.68</v>
      </c>
      <c r="I2506" s="65">
        <f>H2506/'Building data'!$R$6</f>
        <v>35.829082651873357</v>
      </c>
      <c r="J2506" s="66"/>
    </row>
    <row r="2509" spans="1:10" ht="18.75" customHeight="1" x14ac:dyDescent="0.25">
      <c r="A2509" s="49" t="s">
        <v>2297</v>
      </c>
      <c r="B2509" s="55" t="s">
        <v>6</v>
      </c>
      <c r="C2509" s="55"/>
      <c r="D2509" s="55"/>
      <c r="E2509" s="55"/>
      <c r="F2509" s="55"/>
      <c r="G2509" s="55"/>
      <c r="H2509" s="55"/>
      <c r="I2509" s="49"/>
      <c r="J2509" s="56"/>
    </row>
    <row r="2510" spans="1:10" ht="105" x14ac:dyDescent="0.25">
      <c r="A2510" s="57"/>
      <c r="B2510" s="57"/>
      <c r="C2510" s="58" t="s">
        <v>2274</v>
      </c>
      <c r="D2510" s="57">
        <v>178090</v>
      </c>
      <c r="E2510" s="57">
        <v>41.86</v>
      </c>
      <c r="F2510" s="57">
        <v>22.08</v>
      </c>
      <c r="G2510" s="57">
        <v>0</v>
      </c>
      <c r="H2510" s="59">
        <v>274150</v>
      </c>
      <c r="I2510" s="37">
        <f>H2510/'Building data'!$R$6</f>
        <v>19.700061798479467</v>
      </c>
      <c r="J2510" s="60">
        <f t="shared" ref="J2510:J2519" si="162">H2510/$H$14</f>
        <v>0.1869416979202182</v>
      </c>
    </row>
    <row r="2511" spans="1:10" ht="120" x14ac:dyDescent="0.25">
      <c r="C2511" s="1" t="s">
        <v>2298</v>
      </c>
      <c r="D2511">
        <v>55860</v>
      </c>
      <c r="E2511">
        <v>13.13</v>
      </c>
      <c r="F2511">
        <v>6.92</v>
      </c>
      <c r="G2511">
        <v>0</v>
      </c>
      <c r="H2511" s="37">
        <v>14418</v>
      </c>
      <c r="I2511" s="37">
        <f>H2511/'Building data'!$R$6</f>
        <v>1.0360586941837571</v>
      </c>
      <c r="J2511" s="60">
        <f t="shared" si="162"/>
        <v>9.8315717695192633E-3</v>
      </c>
    </row>
    <row r="2512" spans="1:10" ht="120" x14ac:dyDescent="0.25">
      <c r="C2512" s="1" t="s">
        <v>2241</v>
      </c>
      <c r="D2512">
        <v>15460</v>
      </c>
      <c r="E2512">
        <v>3.63</v>
      </c>
      <c r="F2512">
        <v>1.91</v>
      </c>
      <c r="G2512">
        <v>0</v>
      </c>
      <c r="H2512" s="37">
        <v>29735</v>
      </c>
      <c r="I2512" s="37">
        <f>H2512/'Building data'!$R$6</f>
        <v>2.1367183570227501</v>
      </c>
      <c r="J2512" s="60">
        <f t="shared" si="162"/>
        <v>2.0276167746334811E-2</v>
      </c>
    </row>
    <row r="2513" spans="1:10" ht="90" x14ac:dyDescent="0.25">
      <c r="C2513" s="1" t="s">
        <v>2299</v>
      </c>
      <c r="D2513">
        <v>28540</v>
      </c>
      <c r="E2513">
        <v>6.71</v>
      </c>
      <c r="F2513">
        <v>3.54</v>
      </c>
      <c r="G2513">
        <v>0</v>
      </c>
      <c r="H2513" s="37">
        <v>48972</v>
      </c>
      <c r="I2513" s="37">
        <f>H2513/'Building data'!$R$6</f>
        <v>3.5190641123295152</v>
      </c>
      <c r="J2513" s="60">
        <f t="shared" si="162"/>
        <v>3.3393794749403342E-2</v>
      </c>
    </row>
    <row r="2514" spans="1:10" ht="90" x14ac:dyDescent="0.25">
      <c r="C2514" s="1" t="s">
        <v>2300</v>
      </c>
      <c r="D2514">
        <v>7140</v>
      </c>
      <c r="E2514">
        <v>1.68</v>
      </c>
      <c r="F2514">
        <v>0.89</v>
      </c>
      <c r="G2514">
        <v>0</v>
      </c>
      <c r="H2514" s="37">
        <v>12486</v>
      </c>
      <c r="I2514" s="37">
        <f>H2514/'Building data'!$R$6</f>
        <v>0.89722769146749826</v>
      </c>
      <c r="J2514" s="60">
        <f t="shared" si="162"/>
        <v>8.514149335151721E-3</v>
      </c>
    </row>
    <row r="2515" spans="1:10" ht="150" x14ac:dyDescent="0.25">
      <c r="A2515" s="61"/>
      <c r="B2515" s="61"/>
      <c r="C2515" s="62" t="s">
        <v>2301</v>
      </c>
      <c r="D2515" s="61">
        <v>8720</v>
      </c>
      <c r="E2515" s="61">
        <v>2.0499999999999998</v>
      </c>
      <c r="F2515" s="61">
        <v>1.08</v>
      </c>
      <c r="G2515" s="61">
        <v>0</v>
      </c>
      <c r="H2515" s="63">
        <v>21279</v>
      </c>
      <c r="I2515" s="63">
        <f>H2515/'Building data'!$R$6</f>
        <v>1.529081214699415</v>
      </c>
      <c r="J2515" s="60">
        <f t="shared" si="162"/>
        <v>1.4510057961131946E-2</v>
      </c>
    </row>
    <row r="2516" spans="1:10" ht="18.75" customHeight="1" x14ac:dyDescent="0.25">
      <c r="A2516" s="55" t="s">
        <v>2297</v>
      </c>
      <c r="B2516" s="55" t="s">
        <v>1220</v>
      </c>
      <c r="C2516" s="55"/>
      <c r="D2516" s="55"/>
      <c r="E2516" s="55"/>
      <c r="F2516" s="55"/>
      <c r="G2516" s="55"/>
      <c r="H2516" s="55"/>
      <c r="I2516" s="55"/>
      <c r="J2516" s="60">
        <f t="shared" si="162"/>
        <v>0</v>
      </c>
    </row>
    <row r="2517" spans="1:10" ht="60" x14ac:dyDescent="0.25">
      <c r="C2517" s="1" t="s">
        <v>2302</v>
      </c>
      <c r="D2517">
        <v>15690</v>
      </c>
      <c r="E2517">
        <v>3.69</v>
      </c>
      <c r="F2517">
        <v>1.95</v>
      </c>
      <c r="G2517">
        <v>0</v>
      </c>
      <c r="H2517" s="37">
        <v>2988</v>
      </c>
      <c r="I2517" s="37">
        <f>H2517/'Building data'!$R$6</f>
        <v>0.21471378680961756</v>
      </c>
      <c r="J2517" s="60">
        <f t="shared" si="162"/>
        <v>2.0375042618479373E-3</v>
      </c>
    </row>
    <row r="2518" spans="1:10" ht="90" x14ac:dyDescent="0.25">
      <c r="C2518" s="1" t="s">
        <v>2303</v>
      </c>
      <c r="D2518">
        <v>76920</v>
      </c>
      <c r="E2518">
        <v>18.079999999999998</v>
      </c>
      <c r="F2518">
        <v>9.5399999999999991</v>
      </c>
      <c r="G2518">
        <v>0</v>
      </c>
      <c r="H2518" s="37">
        <v>36653</v>
      </c>
      <c r="I2518" s="37">
        <f>H2518/'Building data'!$R$6</f>
        <v>2.6338368232707201</v>
      </c>
      <c r="J2518" s="60">
        <f t="shared" si="162"/>
        <v>2.4993521991135356E-2</v>
      </c>
    </row>
    <row r="2519" spans="1:10" ht="285" x14ac:dyDescent="0.25">
      <c r="C2519" s="1" t="s">
        <v>2304</v>
      </c>
      <c r="D2519">
        <v>14220</v>
      </c>
      <c r="E2519">
        <v>3.34</v>
      </c>
      <c r="F2519">
        <v>3.34</v>
      </c>
      <c r="G2519">
        <v>0</v>
      </c>
      <c r="H2519" s="37">
        <v>90940</v>
      </c>
      <c r="I2519" s="37">
        <f>H2519/'Building data'!$R$6</f>
        <v>6.5348299104640635</v>
      </c>
      <c r="J2519" s="60">
        <f t="shared" si="162"/>
        <v>6.2011592226389363E-2</v>
      </c>
    </row>
    <row r="2520" spans="1:10" x14ac:dyDescent="0.25">
      <c r="G2520" s="64" t="s">
        <v>1223</v>
      </c>
      <c r="H2520" s="65">
        <f>SUM(H2510:H2519)</f>
        <v>531621</v>
      </c>
      <c r="I2520" s="65">
        <f>H2520/'Building data'!$R$6</f>
        <v>38.201592388726809</v>
      </c>
      <c r="J2520" s="66"/>
    </row>
    <row r="2523" spans="1:10" ht="18.75" customHeight="1" x14ac:dyDescent="0.25">
      <c r="A2523" s="49" t="s">
        <v>2305</v>
      </c>
      <c r="B2523" s="55" t="s">
        <v>6</v>
      </c>
      <c r="C2523" s="55"/>
      <c r="D2523" s="55"/>
      <c r="E2523" s="55"/>
      <c r="F2523" s="55"/>
      <c r="G2523" s="55"/>
      <c r="H2523" s="55"/>
      <c r="I2523" s="49"/>
      <c r="J2523" s="56"/>
    </row>
    <row r="2524" spans="1:10" ht="90" x14ac:dyDescent="0.25">
      <c r="A2524" s="57"/>
      <c r="B2524" s="57"/>
      <c r="C2524" s="58" t="s">
        <v>2306</v>
      </c>
      <c r="D2524" s="57">
        <v>133010</v>
      </c>
      <c r="E2524" s="57">
        <v>46.15</v>
      </c>
      <c r="F2524" s="57">
        <v>38.619999999999997</v>
      </c>
      <c r="G2524" s="57">
        <v>0</v>
      </c>
      <c r="H2524" s="59">
        <v>240000</v>
      </c>
      <c r="I2524" s="37">
        <f>H2524/'Building data'!$R$6</f>
        <v>17.246087293945184</v>
      </c>
      <c r="J2524" s="60">
        <f t="shared" ref="J2524:J2534" si="163">H2524/$H$14</f>
        <v>0.16365496079099898</v>
      </c>
    </row>
    <row r="2525" spans="1:10" ht="60" x14ac:dyDescent="0.25">
      <c r="C2525" s="1" t="s">
        <v>2307</v>
      </c>
      <c r="D2525">
        <v>19130</v>
      </c>
      <c r="E2525">
        <v>6.64</v>
      </c>
      <c r="F2525">
        <v>5.56</v>
      </c>
      <c r="G2525">
        <v>0</v>
      </c>
      <c r="H2525" s="37">
        <v>3500</v>
      </c>
      <c r="I2525" s="37">
        <f>H2525/'Building data'!$R$6</f>
        <v>0.25150543970336731</v>
      </c>
      <c r="J2525" s="60">
        <f t="shared" si="163"/>
        <v>2.3866348448687352E-3</v>
      </c>
    </row>
    <row r="2526" spans="1:10" ht="60" x14ac:dyDescent="0.25">
      <c r="C2526" s="1" t="s">
        <v>2249</v>
      </c>
      <c r="D2526">
        <v>4030</v>
      </c>
      <c r="E2526">
        <v>1.4</v>
      </c>
      <c r="F2526">
        <v>1.17</v>
      </c>
      <c r="G2526">
        <v>0</v>
      </c>
      <c r="H2526" s="37">
        <v>1600</v>
      </c>
      <c r="I2526" s="37">
        <f>H2526/'Building data'!$R$6</f>
        <v>0.1149739152929679</v>
      </c>
      <c r="J2526" s="60">
        <f t="shared" si="163"/>
        <v>1.0910330719399932E-3</v>
      </c>
    </row>
    <row r="2527" spans="1:10" ht="255" x14ac:dyDescent="0.25">
      <c r="C2527" s="1" t="s">
        <v>2250</v>
      </c>
      <c r="D2527">
        <v>3430</v>
      </c>
      <c r="E2527">
        <v>1.19</v>
      </c>
      <c r="F2527">
        <v>0.99</v>
      </c>
      <c r="G2527">
        <v>0</v>
      </c>
      <c r="H2527" s="37">
        <v>20000</v>
      </c>
      <c r="I2527" s="37">
        <f>H2527/'Building data'!$R$6</f>
        <v>1.4371739411620987</v>
      </c>
      <c r="J2527" s="60">
        <f t="shared" si="163"/>
        <v>1.3637913399249914E-2</v>
      </c>
    </row>
    <row r="2528" spans="1:10" ht="90" x14ac:dyDescent="0.25">
      <c r="C2528" s="1" t="s">
        <v>2260</v>
      </c>
      <c r="D2528">
        <v>18680</v>
      </c>
      <c r="E2528">
        <v>6.48</v>
      </c>
      <c r="F2528">
        <v>5.42</v>
      </c>
      <c r="G2528">
        <v>0</v>
      </c>
      <c r="H2528" s="37">
        <v>15000</v>
      </c>
      <c r="I2528" s="37">
        <f>H2528/'Building data'!$R$6</f>
        <v>1.077880455871574</v>
      </c>
      <c r="J2528" s="60">
        <f t="shared" si="163"/>
        <v>1.0228435049437436E-2</v>
      </c>
    </row>
    <row r="2529" spans="1:10" ht="105" x14ac:dyDescent="0.25">
      <c r="A2529" s="61"/>
      <c r="B2529" s="61"/>
      <c r="C2529" s="62" t="s">
        <v>2308</v>
      </c>
      <c r="D2529" s="61">
        <v>1010</v>
      </c>
      <c r="E2529" s="61">
        <v>0.35</v>
      </c>
      <c r="F2529" s="61">
        <v>0.28999999999999998</v>
      </c>
      <c r="G2529" s="61">
        <v>0</v>
      </c>
      <c r="H2529" s="63">
        <v>2130</v>
      </c>
      <c r="I2529" s="63">
        <f>H2529/'Building data'!$R$6</f>
        <v>0.15305902473376351</v>
      </c>
      <c r="J2529" s="60">
        <f t="shared" si="163"/>
        <v>1.452437777020116E-3</v>
      </c>
    </row>
    <row r="2530" spans="1:10" ht="18.75" customHeight="1" x14ac:dyDescent="0.25">
      <c r="A2530" s="55" t="s">
        <v>2305</v>
      </c>
      <c r="B2530" s="55" t="s">
        <v>1220</v>
      </c>
      <c r="C2530" s="55"/>
      <c r="D2530" s="55"/>
      <c r="E2530" s="55"/>
      <c r="F2530" s="55"/>
      <c r="G2530" s="55"/>
      <c r="H2530" s="55"/>
      <c r="I2530" s="55"/>
      <c r="J2530" s="60">
        <f t="shared" si="163"/>
        <v>0</v>
      </c>
    </row>
    <row r="2531" spans="1:10" ht="90" x14ac:dyDescent="0.25">
      <c r="C2531" s="1" t="s">
        <v>2254</v>
      </c>
      <c r="D2531">
        <v>3500</v>
      </c>
      <c r="E2531">
        <v>1.21</v>
      </c>
      <c r="F2531">
        <v>1.01</v>
      </c>
      <c r="G2531">
        <v>0</v>
      </c>
      <c r="H2531" s="37">
        <v>1200</v>
      </c>
      <c r="I2531" s="37">
        <f>H2531/'Building data'!$R$6</f>
        <v>8.6230436469725932E-2</v>
      </c>
      <c r="J2531" s="60">
        <f t="shared" si="163"/>
        <v>8.1827480395499494E-4</v>
      </c>
    </row>
    <row r="2532" spans="1:10" ht="409.5" x14ac:dyDescent="0.25">
      <c r="C2532" s="1" t="s">
        <v>2309</v>
      </c>
      <c r="D2532">
        <v>6750</v>
      </c>
      <c r="E2532">
        <v>2.34</v>
      </c>
      <c r="F2532">
        <v>1.96</v>
      </c>
      <c r="G2532">
        <v>0</v>
      </c>
      <c r="H2532" s="37">
        <v>80000</v>
      </c>
      <c r="I2532" s="37">
        <f>H2532/'Building data'!$R$6</f>
        <v>5.7486957646483949</v>
      </c>
      <c r="J2532" s="60">
        <f t="shared" si="163"/>
        <v>5.4551653596999657E-2</v>
      </c>
    </row>
    <row r="2533" spans="1:10" ht="225" x14ac:dyDescent="0.25">
      <c r="C2533" s="1" t="s">
        <v>2310</v>
      </c>
      <c r="D2533">
        <v>3910</v>
      </c>
      <c r="E2533">
        <v>1.34</v>
      </c>
      <c r="F2533">
        <v>1.1299999999999999</v>
      </c>
      <c r="G2533">
        <v>0</v>
      </c>
      <c r="H2533" s="37">
        <v>7000</v>
      </c>
      <c r="I2533" s="37">
        <f>H2533/'Building data'!$R$6</f>
        <v>0.50301087940673461</v>
      </c>
      <c r="J2533" s="60">
        <f t="shared" si="163"/>
        <v>4.7732696897374704E-3</v>
      </c>
    </row>
    <row r="2534" spans="1:10" ht="180" x14ac:dyDescent="0.25">
      <c r="C2534" s="1" t="s">
        <v>2257</v>
      </c>
      <c r="D2534">
        <v>14260</v>
      </c>
      <c r="E2534">
        <v>4.95</v>
      </c>
      <c r="F2534">
        <v>4.1399999999999997</v>
      </c>
      <c r="G2534">
        <v>0</v>
      </c>
      <c r="H2534" s="37">
        <v>9000</v>
      </c>
      <c r="I2534" s="37">
        <f>H2534/'Building data'!$R$6</f>
        <v>0.64672827352294449</v>
      </c>
      <c r="J2534" s="60">
        <f t="shared" si="163"/>
        <v>6.1370610296624618E-3</v>
      </c>
    </row>
    <row r="2535" spans="1:10" x14ac:dyDescent="0.25">
      <c r="G2535" s="64" t="s">
        <v>1223</v>
      </c>
      <c r="H2535" s="65">
        <f>SUM(H2524:H2534)</f>
        <v>379430</v>
      </c>
      <c r="I2535" s="65">
        <f>H2535/'Building data'!$R$6</f>
        <v>27.265345424756756</v>
      </c>
      <c r="J2535" s="66"/>
    </row>
    <row r="2538" spans="1:10" ht="18.75" customHeight="1" x14ac:dyDescent="0.25">
      <c r="A2538" s="49" t="s">
        <v>2311</v>
      </c>
      <c r="B2538" s="55" t="s">
        <v>6</v>
      </c>
      <c r="C2538" s="55"/>
      <c r="D2538" s="55"/>
      <c r="E2538" s="55"/>
      <c r="F2538" s="55"/>
      <c r="G2538" s="55"/>
      <c r="H2538" s="55"/>
      <c r="I2538" s="49"/>
      <c r="J2538" s="56"/>
    </row>
    <row r="2539" spans="1:10" ht="120" x14ac:dyDescent="0.25">
      <c r="A2539" s="57"/>
      <c r="B2539" s="57"/>
      <c r="C2539" s="58" t="s">
        <v>2312</v>
      </c>
      <c r="D2539" s="57">
        <v>38000</v>
      </c>
      <c r="E2539" s="57">
        <v>67.510000000000005</v>
      </c>
      <c r="F2539" s="57">
        <v>46.3</v>
      </c>
      <c r="G2539" s="57">
        <v>0</v>
      </c>
      <c r="H2539" s="59">
        <v>46000</v>
      </c>
      <c r="I2539" s="37">
        <f>H2539/'Building data'!$R$6</f>
        <v>3.305500064672827</v>
      </c>
      <c r="J2539" s="60">
        <f t="shared" ref="J2539:J2546" si="164">H2539/$H$14</f>
        <v>3.1367200818274807E-2</v>
      </c>
    </row>
    <row r="2540" spans="1:10" ht="75" x14ac:dyDescent="0.25">
      <c r="C2540" s="1" t="s">
        <v>2313</v>
      </c>
      <c r="D2540">
        <v>4010</v>
      </c>
      <c r="E2540">
        <v>7.12</v>
      </c>
      <c r="F2540">
        <v>4.88</v>
      </c>
      <c r="G2540">
        <v>0</v>
      </c>
      <c r="H2540" s="37">
        <v>2800</v>
      </c>
      <c r="I2540" s="37">
        <f>H2540/'Building data'!$R$6</f>
        <v>0.20120435176269383</v>
      </c>
      <c r="J2540" s="60">
        <f t="shared" si="164"/>
        <v>1.9093078758949881E-3</v>
      </c>
    </row>
    <row r="2541" spans="1:10" ht="240" x14ac:dyDescent="0.25">
      <c r="C2541" s="1" t="s">
        <v>2314</v>
      </c>
      <c r="D2541">
        <v>1700</v>
      </c>
      <c r="E2541">
        <v>3.02</v>
      </c>
      <c r="F2541">
        <v>2.0699999999999998</v>
      </c>
      <c r="G2541">
        <v>0</v>
      </c>
      <c r="H2541" s="37">
        <v>10000</v>
      </c>
      <c r="I2541" s="37">
        <f>H2541/'Building data'!$R$6</f>
        <v>0.71858697058104937</v>
      </c>
      <c r="J2541" s="60">
        <f t="shared" si="164"/>
        <v>6.8189566996249571E-3</v>
      </c>
    </row>
    <row r="2542" spans="1:10" ht="135" x14ac:dyDescent="0.25">
      <c r="A2542" s="61"/>
      <c r="B2542" s="61"/>
      <c r="C2542" s="62" t="s">
        <v>2315</v>
      </c>
      <c r="D2542" s="61">
        <v>2010</v>
      </c>
      <c r="E2542" s="61">
        <v>3.57</v>
      </c>
      <c r="F2542" s="61">
        <v>2.4500000000000002</v>
      </c>
      <c r="G2542" s="61">
        <v>0</v>
      </c>
      <c r="H2542" s="63">
        <v>2130</v>
      </c>
      <c r="I2542" s="63">
        <f>H2542/'Building data'!$R$6</f>
        <v>0.15305902473376351</v>
      </c>
      <c r="J2542" s="60">
        <f t="shared" si="164"/>
        <v>1.452437777020116E-3</v>
      </c>
    </row>
    <row r="2543" spans="1:10" ht="18.75" customHeight="1" x14ac:dyDescent="0.25">
      <c r="A2543" s="55" t="s">
        <v>2311</v>
      </c>
      <c r="B2543" s="55" t="s">
        <v>1220</v>
      </c>
      <c r="C2543" s="55"/>
      <c r="D2543" s="55"/>
      <c r="E2543" s="55"/>
      <c r="F2543" s="55"/>
      <c r="G2543" s="55"/>
      <c r="H2543" s="55"/>
      <c r="I2543" s="55"/>
      <c r="J2543" s="60">
        <f t="shared" si="164"/>
        <v>0</v>
      </c>
    </row>
    <row r="2544" spans="1:10" ht="75" x14ac:dyDescent="0.25">
      <c r="C2544" s="1" t="s">
        <v>2316</v>
      </c>
      <c r="D2544">
        <v>1300</v>
      </c>
      <c r="E2544">
        <v>2.31</v>
      </c>
      <c r="F2544">
        <v>1.58</v>
      </c>
      <c r="G2544">
        <v>0</v>
      </c>
      <c r="H2544" s="37">
        <v>600</v>
      </c>
      <c r="I2544" s="37">
        <f>H2544/'Building data'!$R$6</f>
        <v>4.3115218234862966E-2</v>
      </c>
      <c r="J2544" s="60">
        <f t="shared" si="164"/>
        <v>4.0913740197749747E-4</v>
      </c>
    </row>
    <row r="2545" spans="1:10" ht="409.5" x14ac:dyDescent="0.25">
      <c r="C2545" s="1" t="s">
        <v>2317</v>
      </c>
      <c r="D2545">
        <v>1390</v>
      </c>
      <c r="E2545">
        <v>2.4700000000000002</v>
      </c>
      <c r="F2545">
        <v>1.69</v>
      </c>
      <c r="G2545">
        <v>0</v>
      </c>
      <c r="H2545" s="37">
        <v>22000</v>
      </c>
      <c r="I2545" s="37">
        <f>H2545/'Building data'!$R$6</f>
        <v>1.5808913352783087</v>
      </c>
      <c r="J2545" s="60">
        <f t="shared" si="164"/>
        <v>1.5001704739174906E-2</v>
      </c>
    </row>
    <row r="2546" spans="1:10" ht="345" x14ac:dyDescent="0.25">
      <c r="C2546" s="1" t="s">
        <v>2318</v>
      </c>
      <c r="D2546">
        <v>-3510</v>
      </c>
      <c r="E2546">
        <v>-6.24</v>
      </c>
      <c r="F2546">
        <v>-4.28</v>
      </c>
      <c r="G2546">
        <v>0</v>
      </c>
      <c r="H2546" s="37">
        <v>7000</v>
      </c>
      <c r="I2546" s="37">
        <f>H2546/'Building data'!$R$6</f>
        <v>0.50301087940673461</v>
      </c>
      <c r="J2546" s="60">
        <f t="shared" si="164"/>
        <v>4.7732696897374704E-3</v>
      </c>
    </row>
    <row r="2547" spans="1:10" x14ac:dyDescent="0.25">
      <c r="G2547" s="64" t="s">
        <v>1223</v>
      </c>
      <c r="H2547" s="65">
        <f>SUM(H2539:H2546)</f>
        <v>90530</v>
      </c>
      <c r="I2547" s="65">
        <f>H2547/'Building data'!$R$6</f>
        <v>6.5053678446702401</v>
      </c>
      <c r="J2547" s="66"/>
    </row>
    <row r="2550" spans="1:10" ht="18.75" customHeight="1" x14ac:dyDescent="0.25">
      <c r="A2550" s="49" t="s">
        <v>2319</v>
      </c>
      <c r="B2550" s="55" t="s">
        <v>6</v>
      </c>
      <c r="C2550" s="55"/>
      <c r="D2550" s="55"/>
      <c r="E2550" s="55"/>
      <c r="F2550" s="55"/>
      <c r="G2550" s="55"/>
      <c r="H2550" s="55"/>
      <c r="I2550" s="49"/>
      <c r="J2550" s="56"/>
    </row>
    <row r="2551" spans="1:10" ht="105" x14ac:dyDescent="0.25">
      <c r="A2551" s="57"/>
      <c r="B2551" s="57"/>
      <c r="C2551" s="58" t="s">
        <v>2320</v>
      </c>
      <c r="D2551" s="57">
        <v>123570</v>
      </c>
      <c r="E2551" s="57">
        <v>28.44</v>
      </c>
      <c r="F2551" s="57">
        <v>25.62</v>
      </c>
      <c r="G2551" s="57">
        <v>0</v>
      </c>
      <c r="H2551" s="59">
        <v>300000</v>
      </c>
      <c r="I2551" s="37">
        <f>H2551/'Building data'!$R$6</f>
        <v>21.557609117431483</v>
      </c>
      <c r="J2551" s="60">
        <f t="shared" ref="J2551:J2562" si="165">H2551/$H$14</f>
        <v>0.20456870098874871</v>
      </c>
    </row>
    <row r="2552" spans="1:10" ht="60" x14ac:dyDescent="0.25">
      <c r="C2552" s="1" t="s">
        <v>2248</v>
      </c>
      <c r="D2552">
        <v>26750</v>
      </c>
      <c r="E2552">
        <v>6.16</v>
      </c>
      <c r="F2552">
        <v>5.55</v>
      </c>
      <c r="G2552">
        <v>0</v>
      </c>
      <c r="H2552" s="37">
        <v>4800</v>
      </c>
      <c r="I2552" s="37">
        <f>H2552/'Building data'!$R$6</f>
        <v>0.34492174587890373</v>
      </c>
      <c r="J2552" s="60">
        <f t="shared" si="165"/>
        <v>3.2730992158199797E-3</v>
      </c>
    </row>
    <row r="2553" spans="1:10" ht="60" x14ac:dyDescent="0.25">
      <c r="C2553" s="1" t="s">
        <v>2249</v>
      </c>
      <c r="D2553">
        <v>11070</v>
      </c>
      <c r="E2553">
        <v>2.5499999999999998</v>
      </c>
      <c r="F2553">
        <v>2.2999999999999998</v>
      </c>
      <c r="G2553">
        <v>0</v>
      </c>
      <c r="H2553" s="37">
        <v>3600</v>
      </c>
      <c r="I2553" s="37">
        <f>H2553/'Building data'!$R$6</f>
        <v>0.25869130940917778</v>
      </c>
      <c r="J2553" s="60">
        <f t="shared" si="165"/>
        <v>2.4548244118649848E-3</v>
      </c>
    </row>
    <row r="2554" spans="1:10" ht="255" x14ac:dyDescent="0.25">
      <c r="C2554" s="1" t="s">
        <v>2321</v>
      </c>
      <c r="D2554">
        <v>4500</v>
      </c>
      <c r="E2554">
        <v>1.04</v>
      </c>
      <c r="F2554">
        <v>0.93</v>
      </c>
      <c r="G2554">
        <v>0</v>
      </c>
      <c r="H2554" s="37">
        <v>25000</v>
      </c>
      <c r="I2554" s="37">
        <f>H2554/'Building data'!$R$6</f>
        <v>1.7964674264526235</v>
      </c>
      <c r="J2554" s="60">
        <f t="shared" si="165"/>
        <v>1.7047391749062394E-2</v>
      </c>
    </row>
    <row r="2555" spans="1:10" ht="90" x14ac:dyDescent="0.25">
      <c r="C2555" s="1" t="s">
        <v>2260</v>
      </c>
      <c r="D2555">
        <v>27610</v>
      </c>
      <c r="E2555">
        <v>6.35</v>
      </c>
      <c r="F2555">
        <v>5.72</v>
      </c>
      <c r="G2555">
        <v>0</v>
      </c>
      <c r="H2555" s="37">
        <v>24000</v>
      </c>
      <c r="I2555" s="37">
        <f>H2555/'Building data'!$R$6</f>
        <v>1.7246087293945185</v>
      </c>
      <c r="J2555" s="60">
        <f t="shared" si="165"/>
        <v>1.6365496079099897E-2</v>
      </c>
    </row>
    <row r="2556" spans="1:10" ht="105" x14ac:dyDescent="0.25">
      <c r="C2556" s="1" t="s">
        <v>2322</v>
      </c>
      <c r="D2556">
        <v>9880</v>
      </c>
      <c r="E2556">
        <v>2.27</v>
      </c>
      <c r="F2556">
        <v>2.0499999999999998</v>
      </c>
      <c r="G2556">
        <v>0</v>
      </c>
      <c r="H2556" s="37">
        <v>8500</v>
      </c>
      <c r="I2556" s="37">
        <f>H2556/'Building data'!$R$6</f>
        <v>0.61079892499389199</v>
      </c>
      <c r="J2556" s="60">
        <f t="shared" si="165"/>
        <v>5.7961131946812142E-3</v>
      </c>
    </row>
    <row r="2557" spans="1:10" ht="60" x14ac:dyDescent="0.25">
      <c r="A2557" s="61"/>
      <c r="B2557" s="61"/>
      <c r="C2557" s="62" t="s">
        <v>2323</v>
      </c>
      <c r="D2557" s="61">
        <v>970</v>
      </c>
      <c r="E2557" s="61">
        <v>0.22</v>
      </c>
      <c r="F2557" s="61">
        <v>0.2</v>
      </c>
      <c r="G2557" s="61">
        <v>0</v>
      </c>
      <c r="H2557" s="63">
        <v>2000</v>
      </c>
      <c r="I2557" s="63">
        <f>H2557/'Building data'!$R$6</f>
        <v>0.14371739411620987</v>
      </c>
      <c r="J2557" s="60">
        <f t="shared" si="165"/>
        <v>1.3637913399249914E-3</v>
      </c>
    </row>
    <row r="2558" spans="1:10" ht="18.75" customHeight="1" x14ac:dyDescent="0.25">
      <c r="A2558" s="55" t="s">
        <v>2319</v>
      </c>
      <c r="B2558" s="55" t="s">
        <v>1220</v>
      </c>
      <c r="C2558" s="55"/>
      <c r="D2558" s="55"/>
      <c r="E2558" s="55"/>
      <c r="F2558" s="55"/>
      <c r="G2558" s="55"/>
      <c r="H2558" s="55"/>
      <c r="I2558" s="55"/>
      <c r="J2558" s="60">
        <f t="shared" si="165"/>
        <v>0</v>
      </c>
    </row>
    <row r="2559" spans="1:10" ht="90" x14ac:dyDescent="0.25">
      <c r="C2559" s="1" t="s">
        <v>2254</v>
      </c>
      <c r="D2559">
        <v>12100</v>
      </c>
      <c r="E2559">
        <v>2.78</v>
      </c>
      <c r="F2559">
        <v>2.5</v>
      </c>
      <c r="G2559">
        <v>0</v>
      </c>
      <c r="H2559" s="37">
        <v>1800</v>
      </c>
      <c r="I2559" s="37">
        <f>H2559/'Building data'!$R$6</f>
        <v>0.12934565470458889</v>
      </c>
      <c r="J2559" s="60">
        <f t="shared" si="165"/>
        <v>1.2274122059324924E-3</v>
      </c>
    </row>
    <row r="2560" spans="1:10" ht="409.5" x14ac:dyDescent="0.25">
      <c r="C2560" s="1" t="s">
        <v>2324</v>
      </c>
      <c r="D2560">
        <v>10710</v>
      </c>
      <c r="E2560">
        <v>2.46</v>
      </c>
      <c r="F2560">
        <v>2.2200000000000002</v>
      </c>
      <c r="G2560">
        <v>0</v>
      </c>
      <c r="H2560" s="37">
        <v>115000</v>
      </c>
      <c r="I2560" s="37">
        <f>H2560/'Building data'!$R$6</f>
        <v>8.2637501616820686</v>
      </c>
      <c r="J2560" s="60">
        <f t="shared" si="165"/>
        <v>7.841800204568701E-2</v>
      </c>
    </row>
    <row r="2561" spans="1:10" ht="210" x14ac:dyDescent="0.25">
      <c r="C2561" s="1" t="s">
        <v>2256</v>
      </c>
      <c r="D2561">
        <v>4670</v>
      </c>
      <c r="E2561">
        <v>1.07</v>
      </c>
      <c r="F2561">
        <v>0.96</v>
      </c>
      <c r="G2561">
        <v>0</v>
      </c>
      <c r="H2561" s="37">
        <v>9200</v>
      </c>
      <c r="I2561" s="37">
        <f>H2561/'Building data'!$R$6</f>
        <v>0.66110001293456544</v>
      </c>
      <c r="J2561" s="60">
        <f t="shared" si="165"/>
        <v>6.273440163654961E-3</v>
      </c>
    </row>
    <row r="2562" spans="1:10" ht="180" x14ac:dyDescent="0.25">
      <c r="C2562" s="1" t="s">
        <v>2325</v>
      </c>
      <c r="D2562">
        <v>44780</v>
      </c>
      <c r="E2562">
        <v>10.3</v>
      </c>
      <c r="F2562">
        <v>9.2799999999999994</v>
      </c>
      <c r="G2562">
        <v>0</v>
      </c>
      <c r="H2562" s="37">
        <v>39000</v>
      </c>
      <c r="I2562" s="37">
        <f>H2562/'Building data'!$R$6</f>
        <v>2.8024891852660927</v>
      </c>
      <c r="J2562" s="60">
        <f t="shared" si="165"/>
        <v>2.6593931128537335E-2</v>
      </c>
    </row>
    <row r="2563" spans="1:10" x14ac:dyDescent="0.25">
      <c r="G2563" s="64" t="s">
        <v>1223</v>
      </c>
      <c r="H2563" s="65">
        <f>SUM(H2551:H2562)</f>
        <v>532900</v>
      </c>
      <c r="I2563" s="65">
        <f>H2563/'Building data'!$R$6</f>
        <v>38.293499662264125</v>
      </c>
      <c r="J2563" s="66"/>
    </row>
    <row r="2566" spans="1:10" ht="18.75" customHeight="1" x14ac:dyDescent="0.25">
      <c r="A2566" s="49" t="s">
        <v>2326</v>
      </c>
      <c r="B2566" s="55" t="s">
        <v>6</v>
      </c>
      <c r="C2566" s="55"/>
      <c r="D2566" s="55"/>
      <c r="E2566" s="55"/>
      <c r="F2566" s="55"/>
      <c r="G2566" s="55"/>
      <c r="H2566" s="55"/>
      <c r="I2566" s="49"/>
      <c r="J2566" s="56"/>
    </row>
    <row r="2567" spans="1:10" ht="165" x14ac:dyDescent="0.25">
      <c r="A2567" s="57"/>
      <c r="B2567" s="57"/>
      <c r="C2567" s="58" t="s">
        <v>2327</v>
      </c>
      <c r="D2567" s="57">
        <v>274290</v>
      </c>
      <c r="E2567" s="57">
        <v>31.64</v>
      </c>
      <c r="F2567" s="57">
        <v>29.6</v>
      </c>
      <c r="G2567" s="57">
        <v>0</v>
      </c>
      <c r="H2567" s="59">
        <v>566000</v>
      </c>
      <c r="I2567" s="37">
        <f>H2567/'Building data'!$R$6</f>
        <v>40.672022534887397</v>
      </c>
      <c r="J2567" s="60">
        <f t="shared" ref="J2567:J2577" si="166">H2567/$H$14</f>
        <v>0.3859529491987726</v>
      </c>
    </row>
    <row r="2568" spans="1:10" ht="60" x14ac:dyDescent="0.25">
      <c r="C2568" s="1" t="s">
        <v>2248</v>
      </c>
      <c r="D2568">
        <v>56890</v>
      </c>
      <c r="E2568">
        <v>6.56</v>
      </c>
      <c r="F2568">
        <v>6.14</v>
      </c>
      <c r="G2568">
        <v>0</v>
      </c>
      <c r="H2568" s="37">
        <v>10000</v>
      </c>
      <c r="I2568" s="37">
        <f>H2568/'Building data'!$R$6</f>
        <v>0.71858697058104937</v>
      </c>
      <c r="J2568" s="60">
        <f t="shared" si="166"/>
        <v>6.8189566996249571E-3</v>
      </c>
    </row>
    <row r="2569" spans="1:10" ht="60" x14ac:dyDescent="0.25">
      <c r="C2569" s="1" t="s">
        <v>2328</v>
      </c>
      <c r="D2569">
        <v>10180</v>
      </c>
      <c r="E2569">
        <v>1.17</v>
      </c>
      <c r="F2569">
        <v>1.0900000000000001</v>
      </c>
      <c r="G2569">
        <v>0</v>
      </c>
      <c r="H2569" s="37">
        <v>3180</v>
      </c>
      <c r="I2569" s="37">
        <f>H2569/'Building data'!$R$6</f>
        <v>0.22851065664477371</v>
      </c>
      <c r="J2569" s="60">
        <f t="shared" si="166"/>
        <v>2.1684282304807365E-3</v>
      </c>
    </row>
    <row r="2570" spans="1:10" ht="255" x14ac:dyDescent="0.25">
      <c r="C2570" s="1" t="s">
        <v>2321</v>
      </c>
      <c r="D2570">
        <v>9120</v>
      </c>
      <c r="E2570">
        <v>1.06</v>
      </c>
      <c r="F2570">
        <v>1</v>
      </c>
      <c r="G2570">
        <v>0</v>
      </c>
      <c r="H2570" s="37">
        <v>35000</v>
      </c>
      <c r="I2570" s="37">
        <f>H2570/'Building data'!$R$6</f>
        <v>2.5150543970336727</v>
      </c>
      <c r="J2570" s="60">
        <f t="shared" si="166"/>
        <v>2.386634844868735E-2</v>
      </c>
    </row>
    <row r="2571" spans="1:10" ht="90" x14ac:dyDescent="0.25">
      <c r="C2571" s="1" t="s">
        <v>2260</v>
      </c>
      <c r="D2571">
        <v>77120</v>
      </c>
      <c r="E2571">
        <v>8.9</v>
      </c>
      <c r="F2571">
        <v>8.33</v>
      </c>
      <c r="G2571">
        <v>0</v>
      </c>
      <c r="H2571" s="37">
        <v>60000</v>
      </c>
      <c r="I2571" s="37">
        <f>H2571/'Building data'!$R$6</f>
        <v>4.311521823486296</v>
      </c>
      <c r="J2571" s="60">
        <f t="shared" si="166"/>
        <v>4.0913740197749744E-2</v>
      </c>
    </row>
    <row r="2572" spans="1:10" ht="90" x14ac:dyDescent="0.25">
      <c r="A2572" s="61"/>
      <c r="B2572" s="61"/>
      <c r="C2572" s="62" t="s">
        <v>2329</v>
      </c>
      <c r="D2572" s="61">
        <v>2540</v>
      </c>
      <c r="E2572" s="61">
        <v>0.28999999999999998</v>
      </c>
      <c r="F2572" s="61">
        <v>0.27</v>
      </c>
      <c r="G2572" s="61">
        <v>0</v>
      </c>
      <c r="H2572" s="63">
        <v>5000</v>
      </c>
      <c r="I2572" s="63">
        <f>H2572/'Building data'!$R$6</f>
        <v>0.35929348529052468</v>
      </c>
      <c r="J2572" s="60">
        <f t="shared" si="166"/>
        <v>3.4094783498124785E-3</v>
      </c>
    </row>
    <row r="2573" spans="1:10" ht="18.75" customHeight="1" x14ac:dyDescent="0.25">
      <c r="A2573" s="55" t="s">
        <v>2326</v>
      </c>
      <c r="B2573" s="55" t="s">
        <v>1220</v>
      </c>
      <c r="C2573" s="55"/>
      <c r="D2573" s="55"/>
      <c r="E2573" s="55"/>
      <c r="F2573" s="55"/>
      <c r="G2573" s="55"/>
      <c r="H2573" s="55"/>
      <c r="I2573" s="55"/>
      <c r="J2573" s="60">
        <f t="shared" si="166"/>
        <v>0</v>
      </c>
    </row>
    <row r="2574" spans="1:10" ht="90" x14ac:dyDescent="0.25">
      <c r="C2574" s="1" t="s">
        <v>2254</v>
      </c>
      <c r="D2574">
        <v>12100</v>
      </c>
      <c r="E2574">
        <v>1.4</v>
      </c>
      <c r="F2574">
        <v>1.31</v>
      </c>
      <c r="G2574">
        <v>0</v>
      </c>
      <c r="H2574" s="37">
        <v>3500</v>
      </c>
      <c r="I2574" s="37">
        <f>H2574/'Building data'!$R$6</f>
        <v>0.25150543970336731</v>
      </c>
      <c r="J2574" s="60">
        <f t="shared" si="166"/>
        <v>2.3866348448687352E-3</v>
      </c>
    </row>
    <row r="2575" spans="1:10" ht="409.5" x14ac:dyDescent="0.25">
      <c r="C2575" s="1" t="s">
        <v>2330</v>
      </c>
      <c r="D2575">
        <v>20520</v>
      </c>
      <c r="E2575">
        <v>2.37</v>
      </c>
      <c r="F2575">
        <v>2.2200000000000002</v>
      </c>
      <c r="G2575">
        <v>0</v>
      </c>
      <c r="H2575" s="37">
        <v>250000</v>
      </c>
      <c r="I2575" s="37">
        <f>H2575/'Building data'!$R$6</f>
        <v>17.964674264526234</v>
      </c>
      <c r="J2575" s="60">
        <f t="shared" si="166"/>
        <v>0.17047391749062393</v>
      </c>
    </row>
    <row r="2576" spans="1:10" ht="210" x14ac:dyDescent="0.25">
      <c r="C2576" s="1" t="s">
        <v>2331</v>
      </c>
      <c r="D2576">
        <v>13970</v>
      </c>
      <c r="E2576">
        <v>1.61</v>
      </c>
      <c r="F2576">
        <v>1.51</v>
      </c>
      <c r="G2576">
        <v>0</v>
      </c>
      <c r="H2576" s="37">
        <v>13000</v>
      </c>
      <c r="I2576" s="37">
        <f>H2576/'Building data'!$R$6</f>
        <v>0.93416306175536423</v>
      </c>
      <c r="J2576" s="60">
        <f t="shared" si="166"/>
        <v>8.8646437095124438E-3</v>
      </c>
    </row>
    <row r="2577" spans="1:10" ht="180" x14ac:dyDescent="0.25">
      <c r="C2577" s="1" t="s">
        <v>2332</v>
      </c>
      <c r="D2577">
        <v>51820</v>
      </c>
      <c r="E2577">
        <v>5.98</v>
      </c>
      <c r="F2577">
        <v>5.59</v>
      </c>
      <c r="G2577">
        <v>0</v>
      </c>
      <c r="H2577" s="37">
        <v>44000</v>
      </c>
      <c r="I2577" s="37">
        <f>H2577/'Building data'!$R$6</f>
        <v>3.1617826705566174</v>
      </c>
      <c r="J2577" s="60">
        <f t="shared" si="166"/>
        <v>3.0003409478349813E-2</v>
      </c>
    </row>
    <row r="2578" spans="1:10" x14ac:dyDescent="0.25">
      <c r="G2578" s="64" t="s">
        <v>1223</v>
      </c>
      <c r="H2578" s="65">
        <f>SUM(H2567:H2577)</f>
        <v>989680</v>
      </c>
      <c r="I2578" s="65">
        <f>H2578/'Building data'!$R$6</f>
        <v>71.117115304465301</v>
      </c>
      <c r="J2578" s="66"/>
    </row>
    <row r="2581" spans="1:10" ht="18.75" customHeight="1" x14ac:dyDescent="0.25">
      <c r="A2581" s="49" t="s">
        <v>2333</v>
      </c>
      <c r="B2581" s="55" t="s">
        <v>6</v>
      </c>
      <c r="C2581" s="55"/>
      <c r="D2581" s="55"/>
      <c r="E2581" s="55"/>
      <c r="F2581" s="55"/>
      <c r="G2581" s="55"/>
      <c r="H2581" s="55"/>
      <c r="I2581" s="49"/>
      <c r="J2581" s="56"/>
    </row>
    <row r="2582" spans="1:10" ht="240" x14ac:dyDescent="0.25">
      <c r="A2582" s="57"/>
      <c r="B2582" s="57"/>
      <c r="C2582" s="58" t="s">
        <v>2334</v>
      </c>
      <c r="D2582" s="57">
        <v>23880</v>
      </c>
      <c r="E2582" s="57">
        <v>17.75</v>
      </c>
      <c r="F2582" s="57">
        <v>12.2</v>
      </c>
      <c r="G2582" s="57">
        <v>0</v>
      </c>
      <c r="H2582" s="59">
        <v>21500</v>
      </c>
      <c r="I2582" s="37">
        <f>H2582/'Building data'!$R$6</f>
        <v>1.5449619867492561</v>
      </c>
      <c r="J2582" s="60">
        <f t="shared" ref="J2582:J2589" si="167">H2582/$H$14</f>
        <v>1.4660756904193658E-2</v>
      </c>
    </row>
    <row r="2583" spans="1:10" ht="165" x14ac:dyDescent="0.25">
      <c r="C2583" s="1" t="s">
        <v>2335</v>
      </c>
      <c r="D2583">
        <v>7140</v>
      </c>
      <c r="E2583">
        <v>5.31</v>
      </c>
      <c r="F2583">
        <v>3.65</v>
      </c>
      <c r="G2583">
        <v>0</v>
      </c>
      <c r="H2583" s="37">
        <v>8175</v>
      </c>
      <c r="I2583" s="37">
        <f>H2583/'Building data'!$R$6</f>
        <v>0.58744484845000788</v>
      </c>
      <c r="J2583" s="60">
        <f t="shared" si="167"/>
        <v>5.5744971019434028E-3</v>
      </c>
    </row>
    <row r="2584" spans="1:10" ht="90" x14ac:dyDescent="0.25">
      <c r="C2584" s="1" t="s">
        <v>2336</v>
      </c>
      <c r="D2584">
        <v>3690</v>
      </c>
      <c r="E2584">
        <v>2.74</v>
      </c>
      <c r="F2584">
        <v>1.88</v>
      </c>
      <c r="G2584">
        <v>0</v>
      </c>
      <c r="H2584" s="37">
        <v>3960</v>
      </c>
      <c r="I2584" s="37">
        <f>H2584/'Building data'!$R$6</f>
        <v>0.28456044035009553</v>
      </c>
      <c r="J2584" s="60">
        <f t="shared" si="167"/>
        <v>2.7003068530514832E-3</v>
      </c>
    </row>
    <row r="2585" spans="1:10" ht="90" x14ac:dyDescent="0.25">
      <c r="C2585" s="1" t="s">
        <v>2337</v>
      </c>
      <c r="D2585">
        <v>2070</v>
      </c>
      <c r="E2585">
        <v>1.54</v>
      </c>
      <c r="F2585">
        <v>1.06</v>
      </c>
      <c r="G2585">
        <v>0</v>
      </c>
      <c r="H2585" s="37">
        <v>2215</v>
      </c>
      <c r="I2585" s="37">
        <f>H2585/'Building data'!$R$6</f>
        <v>0.15916701398370245</v>
      </c>
      <c r="J2585" s="60">
        <f t="shared" si="167"/>
        <v>1.510398908966928E-3</v>
      </c>
    </row>
    <row r="2586" spans="1:10" ht="105" x14ac:dyDescent="0.25">
      <c r="A2586" s="61"/>
      <c r="B2586" s="61"/>
      <c r="C2586" s="62" t="s">
        <v>2338</v>
      </c>
      <c r="D2586" s="61">
        <v>9740</v>
      </c>
      <c r="E2586" s="61">
        <v>7.23</v>
      </c>
      <c r="F2586" s="61">
        <v>4.9800000000000004</v>
      </c>
      <c r="G2586" s="61">
        <v>0</v>
      </c>
      <c r="H2586" s="63">
        <v>28980</v>
      </c>
      <c r="I2586" s="63">
        <f>H2586/'Building data'!$R$6</f>
        <v>2.0824650407438812</v>
      </c>
      <c r="J2586" s="60">
        <f t="shared" si="167"/>
        <v>1.9761336515513126E-2</v>
      </c>
    </row>
    <row r="2587" spans="1:10" ht="18.75" customHeight="1" x14ac:dyDescent="0.25">
      <c r="A2587" s="55" t="s">
        <v>2333</v>
      </c>
      <c r="B2587" s="55" t="s">
        <v>1220</v>
      </c>
      <c r="C2587" s="55"/>
      <c r="D2587" s="55"/>
      <c r="E2587" s="55"/>
      <c r="F2587" s="55"/>
      <c r="G2587" s="55"/>
      <c r="H2587" s="55"/>
      <c r="I2587" s="55"/>
      <c r="J2587" s="60">
        <f t="shared" si="167"/>
        <v>0</v>
      </c>
    </row>
    <row r="2588" spans="1:10" ht="105" x14ac:dyDescent="0.25">
      <c r="C2588" s="1" t="s">
        <v>2339</v>
      </c>
      <c r="D2588">
        <v>1860</v>
      </c>
      <c r="E2588">
        <v>1.38</v>
      </c>
      <c r="F2588">
        <v>0.95</v>
      </c>
      <c r="G2588">
        <v>0</v>
      </c>
      <c r="H2588" s="37">
        <v>730</v>
      </c>
      <c r="I2588" s="37">
        <f>H2588/'Building data'!$R$6</f>
        <v>5.2456848852416603E-2</v>
      </c>
      <c r="J2588" s="60">
        <f t="shared" si="167"/>
        <v>4.9778383907262184E-4</v>
      </c>
    </row>
    <row r="2589" spans="1:10" ht="330" x14ac:dyDescent="0.25">
      <c r="C2589" s="1" t="s">
        <v>2340</v>
      </c>
      <c r="D2589">
        <v>4420</v>
      </c>
      <c r="E2589">
        <v>3.29</v>
      </c>
      <c r="F2589">
        <v>2.2599999999999998</v>
      </c>
      <c r="G2589">
        <v>0</v>
      </c>
      <c r="H2589" s="37">
        <v>32720</v>
      </c>
      <c r="I2589" s="37">
        <f>H2589/'Building data'!$R$6</f>
        <v>2.3512165677411936</v>
      </c>
      <c r="J2589" s="60">
        <f t="shared" si="167"/>
        <v>2.231162632117286E-2</v>
      </c>
    </row>
    <row r="2590" spans="1:10" x14ac:dyDescent="0.25">
      <c r="G2590" s="64" t="s">
        <v>1223</v>
      </c>
      <c r="H2590" s="65">
        <f>SUM(H2582:H2589)</f>
        <v>98280</v>
      </c>
      <c r="I2590" s="65">
        <f>H2590/'Building data'!$R$6</f>
        <v>7.0622727468705531</v>
      </c>
      <c r="J2590" s="66"/>
    </row>
    <row r="2593" spans="1:10" ht="18.75" customHeight="1" x14ac:dyDescent="0.25">
      <c r="A2593" s="49" t="s">
        <v>2341</v>
      </c>
      <c r="B2593" s="55" t="s">
        <v>6</v>
      </c>
      <c r="C2593" s="55"/>
      <c r="D2593" s="55"/>
      <c r="E2593" s="55"/>
      <c r="F2593" s="55"/>
      <c r="G2593" s="55"/>
      <c r="H2593" s="55"/>
      <c r="I2593" s="49"/>
      <c r="J2593" s="56"/>
    </row>
    <row r="2594" spans="1:10" ht="255" x14ac:dyDescent="0.25">
      <c r="A2594" s="57"/>
      <c r="B2594" s="57"/>
      <c r="C2594" s="58" t="s">
        <v>2342</v>
      </c>
      <c r="D2594" s="57">
        <v>180740</v>
      </c>
      <c r="E2594" s="57">
        <v>48.28</v>
      </c>
      <c r="F2594" s="57">
        <v>34.75</v>
      </c>
      <c r="G2594" s="57">
        <v>0</v>
      </c>
      <c r="H2594" s="59">
        <v>196950</v>
      </c>
      <c r="I2594" s="37">
        <f>H2594/'Building data'!$R$6</f>
        <v>14.152570385593767</v>
      </c>
      <c r="J2594" s="60">
        <f t="shared" ref="J2594:J2602" si="168">H2594/$H$14</f>
        <v>0.13429935219911354</v>
      </c>
    </row>
    <row r="2595" spans="1:10" ht="120" x14ac:dyDescent="0.25">
      <c r="C2595" s="1" t="s">
        <v>2343</v>
      </c>
      <c r="D2595">
        <v>8390</v>
      </c>
      <c r="E2595">
        <v>2.2400000000000002</v>
      </c>
      <c r="F2595">
        <v>1.61</v>
      </c>
      <c r="G2595">
        <v>0</v>
      </c>
      <c r="H2595" s="37">
        <v>1785</v>
      </c>
      <c r="I2595" s="37">
        <f>H2595/'Building data'!$R$6</f>
        <v>0.12826777424871733</v>
      </c>
      <c r="J2595" s="60">
        <f t="shared" si="168"/>
        <v>1.2171837708830548E-3</v>
      </c>
    </row>
    <row r="2596" spans="1:10" ht="75" x14ac:dyDescent="0.25">
      <c r="C2596" s="1" t="s">
        <v>2344</v>
      </c>
      <c r="D2596">
        <v>4570</v>
      </c>
      <c r="E2596">
        <v>1.22</v>
      </c>
      <c r="F2596">
        <v>0.88</v>
      </c>
      <c r="G2596">
        <v>0</v>
      </c>
      <c r="H2596" s="37">
        <v>2925</v>
      </c>
      <c r="I2596" s="37">
        <f>H2596/'Building data'!$R$6</f>
        <v>0.21018668889495695</v>
      </c>
      <c r="J2596" s="60">
        <f t="shared" si="168"/>
        <v>1.9945448346403E-3</v>
      </c>
    </row>
    <row r="2597" spans="1:10" ht="90" x14ac:dyDescent="0.25">
      <c r="C2597" s="1" t="s">
        <v>2345</v>
      </c>
      <c r="D2597">
        <v>22960</v>
      </c>
      <c r="E2597">
        <v>6.13</v>
      </c>
      <c r="F2597">
        <v>4.41</v>
      </c>
      <c r="G2597">
        <v>0</v>
      </c>
      <c r="H2597" s="37">
        <v>24530</v>
      </c>
      <c r="I2597" s="37">
        <f>H2597/'Building data'!$R$6</f>
        <v>1.7626938388353142</v>
      </c>
      <c r="J2597" s="60">
        <f t="shared" si="168"/>
        <v>1.6726900784180019E-2</v>
      </c>
    </row>
    <row r="2598" spans="1:10" ht="150" x14ac:dyDescent="0.25">
      <c r="C2598" s="1" t="s">
        <v>2346</v>
      </c>
      <c r="D2598">
        <v>16880</v>
      </c>
      <c r="E2598">
        <v>4.51</v>
      </c>
      <c r="F2598">
        <v>3.24</v>
      </c>
      <c r="G2598">
        <v>0</v>
      </c>
      <c r="H2598" s="37">
        <v>9300</v>
      </c>
      <c r="I2598" s="37">
        <f>H2598/'Building data'!$R$6</f>
        <v>0.66828588264037592</v>
      </c>
      <c r="J2598" s="60">
        <f t="shared" si="168"/>
        <v>6.3416297306512102E-3</v>
      </c>
    </row>
    <row r="2599" spans="1:10" ht="105" x14ac:dyDescent="0.25">
      <c r="A2599" s="61"/>
      <c r="B2599" s="61"/>
      <c r="C2599" s="62" t="s">
        <v>2338</v>
      </c>
      <c r="D2599" s="61">
        <v>26890</v>
      </c>
      <c r="E2599" s="61">
        <v>7.18</v>
      </c>
      <c r="F2599" s="61">
        <v>5.17</v>
      </c>
      <c r="G2599" s="61">
        <v>0</v>
      </c>
      <c r="H2599" s="63">
        <v>57430</v>
      </c>
      <c r="I2599" s="63">
        <f>H2599/'Building data'!$R$6</f>
        <v>4.1268449720469667</v>
      </c>
      <c r="J2599" s="60">
        <f t="shared" si="168"/>
        <v>3.916126832594613E-2</v>
      </c>
    </row>
    <row r="2600" spans="1:10" ht="18.75" customHeight="1" x14ac:dyDescent="0.25">
      <c r="A2600" s="55" t="s">
        <v>2341</v>
      </c>
      <c r="B2600" s="55" t="s">
        <v>1220</v>
      </c>
      <c r="C2600" s="55"/>
      <c r="D2600" s="55"/>
      <c r="E2600" s="55"/>
      <c r="F2600" s="55"/>
      <c r="G2600" s="55"/>
      <c r="H2600" s="55"/>
      <c r="I2600" s="55"/>
      <c r="J2600" s="60">
        <f t="shared" si="168"/>
        <v>0</v>
      </c>
    </row>
    <row r="2601" spans="1:10" ht="120" x14ac:dyDescent="0.25">
      <c r="C2601" s="1" t="s">
        <v>2347</v>
      </c>
      <c r="D2601">
        <v>5200</v>
      </c>
      <c r="E2601">
        <v>1.39</v>
      </c>
      <c r="F2601">
        <v>1</v>
      </c>
      <c r="G2601">
        <v>0</v>
      </c>
      <c r="H2601" s="37">
        <v>795</v>
      </c>
      <c r="I2601" s="37">
        <f>H2601/'Building data'!$R$6</f>
        <v>5.7127664161193428E-2</v>
      </c>
      <c r="J2601" s="60">
        <f t="shared" si="168"/>
        <v>5.4210705762018413E-4</v>
      </c>
    </row>
    <row r="2602" spans="1:10" ht="330" x14ac:dyDescent="0.25">
      <c r="C2602" s="1" t="s">
        <v>2348</v>
      </c>
      <c r="D2602">
        <v>9150</v>
      </c>
      <c r="E2602">
        <v>2.44</v>
      </c>
      <c r="F2602">
        <v>1.76</v>
      </c>
      <c r="G2602">
        <v>0</v>
      </c>
      <c r="H2602" s="37">
        <v>103540</v>
      </c>
      <c r="I2602" s="37">
        <f>H2602/'Building data'!$R$6</f>
        <v>7.4402494933961849</v>
      </c>
      <c r="J2602" s="60">
        <f t="shared" si="168"/>
        <v>7.0603477667916803E-2</v>
      </c>
    </row>
    <row r="2603" spans="1:10" x14ac:dyDescent="0.25">
      <c r="G2603" s="64" t="s">
        <v>1223</v>
      </c>
      <c r="H2603" s="65">
        <f>SUM(H2594:H2602)</f>
        <v>397255</v>
      </c>
      <c r="I2603" s="65">
        <f>H2603/'Building data'!$R$6</f>
        <v>28.546226699817478</v>
      </c>
      <c r="J2603" s="66"/>
    </row>
    <row r="2606" spans="1:10" ht="18.75" customHeight="1" x14ac:dyDescent="0.25">
      <c r="A2606" s="49" t="s">
        <v>2349</v>
      </c>
      <c r="B2606" s="55" t="s">
        <v>6</v>
      </c>
      <c r="C2606" s="55"/>
      <c r="D2606" s="55"/>
      <c r="E2606" s="55"/>
      <c r="F2606" s="55"/>
      <c r="G2606" s="55"/>
      <c r="H2606" s="55"/>
      <c r="I2606" s="49"/>
      <c r="J2606" s="56"/>
    </row>
    <row r="2607" spans="1:10" ht="105" x14ac:dyDescent="0.25">
      <c r="A2607" s="57"/>
      <c r="B2607" s="57"/>
      <c r="C2607" s="58" t="s">
        <v>2350</v>
      </c>
      <c r="D2607" s="57">
        <v>19670</v>
      </c>
      <c r="E2607" s="57">
        <v>36.729999999999997</v>
      </c>
      <c r="F2607" s="57">
        <v>15.98</v>
      </c>
      <c r="G2607" s="57">
        <v>0</v>
      </c>
      <c r="H2607" s="59">
        <v>22000</v>
      </c>
      <c r="I2607" s="37">
        <f>H2607/'Building data'!$R$6</f>
        <v>1.5808913352783087</v>
      </c>
      <c r="J2607" s="60">
        <f t="shared" ref="J2607:J2614" si="169">H2607/$H$14</f>
        <v>1.5001704739174906E-2</v>
      </c>
    </row>
    <row r="2608" spans="1:10" ht="105" x14ac:dyDescent="0.25">
      <c r="C2608" s="1" t="s">
        <v>2351</v>
      </c>
      <c r="D2608">
        <v>1480</v>
      </c>
      <c r="E2608">
        <v>2.75</v>
      </c>
      <c r="F2608">
        <v>1.2</v>
      </c>
      <c r="G2608">
        <v>0</v>
      </c>
      <c r="H2608" s="37">
        <v>7600</v>
      </c>
      <c r="I2608" s="37">
        <f>H2608/'Building data'!$R$6</f>
        <v>0.54612609764159759</v>
      </c>
      <c r="J2608" s="60">
        <f t="shared" si="169"/>
        <v>5.1824070917149672E-3</v>
      </c>
    </row>
    <row r="2609" spans="1:10" ht="105" x14ac:dyDescent="0.25">
      <c r="C2609" s="1" t="s">
        <v>2352</v>
      </c>
      <c r="D2609">
        <v>640</v>
      </c>
      <c r="E2609">
        <v>1.19</v>
      </c>
      <c r="F2609">
        <v>0.52</v>
      </c>
      <c r="G2609">
        <v>0</v>
      </c>
      <c r="H2609" s="37">
        <v>1000</v>
      </c>
      <c r="I2609" s="37">
        <f>H2609/'Building data'!$R$6</f>
        <v>7.1858697058104937E-2</v>
      </c>
      <c r="J2609" s="60">
        <f t="shared" si="169"/>
        <v>6.8189566996249571E-4</v>
      </c>
    </row>
    <row r="2610" spans="1:10" ht="120" x14ac:dyDescent="0.25">
      <c r="C2610" s="1" t="s">
        <v>2353</v>
      </c>
      <c r="D2610">
        <v>420</v>
      </c>
      <c r="E2610">
        <v>0.79</v>
      </c>
      <c r="F2610">
        <v>0.34</v>
      </c>
      <c r="G2610">
        <v>0</v>
      </c>
      <c r="H2610" s="37">
        <v>700</v>
      </c>
      <c r="I2610" s="37">
        <f>H2610/'Building data'!$R$6</f>
        <v>5.0301087940673457E-2</v>
      </c>
      <c r="J2610" s="60">
        <f t="shared" si="169"/>
        <v>4.7732696897374703E-4</v>
      </c>
    </row>
    <row r="2611" spans="1:10" ht="60" x14ac:dyDescent="0.25">
      <c r="A2611" s="61"/>
      <c r="B2611" s="61"/>
      <c r="C2611" s="62" t="s">
        <v>2354</v>
      </c>
      <c r="D2611" s="61">
        <v>20570</v>
      </c>
      <c r="E2611" s="61">
        <v>38.42</v>
      </c>
      <c r="F2611" s="61">
        <v>16.72</v>
      </c>
      <c r="G2611" s="61">
        <v>0</v>
      </c>
      <c r="H2611" s="63">
        <v>4900</v>
      </c>
      <c r="I2611" s="63">
        <f>H2611/'Building data'!$R$6</f>
        <v>0.35210761558471421</v>
      </c>
      <c r="J2611" s="60">
        <f t="shared" si="169"/>
        <v>3.3412887828162289E-3</v>
      </c>
    </row>
    <row r="2612" spans="1:10" ht="18.75" customHeight="1" x14ac:dyDescent="0.25">
      <c r="A2612" s="55" t="s">
        <v>2349</v>
      </c>
      <c r="B2612" s="55" t="s">
        <v>1220</v>
      </c>
      <c r="C2612" s="55"/>
      <c r="D2612" s="55"/>
      <c r="E2612" s="55"/>
      <c r="F2612" s="55"/>
      <c r="G2612" s="55"/>
      <c r="H2612" s="55"/>
      <c r="I2612" s="55"/>
      <c r="J2612" s="60">
        <f t="shared" si="169"/>
        <v>0</v>
      </c>
    </row>
    <row r="2613" spans="1:10" ht="60" x14ac:dyDescent="0.25">
      <c r="C2613" s="1" t="s">
        <v>2355</v>
      </c>
      <c r="D2613">
        <v>3600</v>
      </c>
      <c r="E2613">
        <v>6.72</v>
      </c>
      <c r="F2613">
        <v>2.92</v>
      </c>
      <c r="G2613">
        <v>0</v>
      </c>
      <c r="H2613" s="37">
        <v>3200</v>
      </c>
      <c r="I2613" s="37">
        <f>H2613/'Building data'!$R$6</f>
        <v>0.22994783058593579</v>
      </c>
      <c r="J2613" s="60">
        <f t="shared" si="169"/>
        <v>2.1820661438799864E-3</v>
      </c>
    </row>
    <row r="2614" spans="1:10" ht="210" x14ac:dyDescent="0.25">
      <c r="C2614" s="1" t="s">
        <v>2356</v>
      </c>
      <c r="D2614">
        <v>3310</v>
      </c>
      <c r="E2614">
        <v>6.18</v>
      </c>
      <c r="F2614">
        <v>2.69</v>
      </c>
      <c r="G2614">
        <v>0</v>
      </c>
      <c r="H2614" s="37">
        <v>5800</v>
      </c>
      <c r="I2614" s="37">
        <f>H2614/'Building data'!$R$6</f>
        <v>0.41678044293700867</v>
      </c>
      <c r="J2614" s="60">
        <f t="shared" si="169"/>
        <v>3.954994885782475E-3</v>
      </c>
    </row>
    <row r="2615" spans="1:10" x14ac:dyDescent="0.25">
      <c r="G2615" s="64" t="s">
        <v>1223</v>
      </c>
      <c r="H2615" s="65">
        <f>SUM(H2607:H2614)</f>
        <v>45200</v>
      </c>
      <c r="I2615" s="65">
        <f>H2615/'Building data'!$R$6</f>
        <v>3.2480131070263432</v>
      </c>
      <c r="J2615" s="66"/>
    </row>
    <row r="2618" spans="1:10" ht="18.75" customHeight="1" x14ac:dyDescent="0.25">
      <c r="A2618" s="49" t="s">
        <v>2357</v>
      </c>
      <c r="B2618" s="55" t="s">
        <v>6</v>
      </c>
      <c r="C2618" s="55"/>
      <c r="D2618" s="55"/>
      <c r="E2618" s="55"/>
      <c r="F2618" s="55"/>
      <c r="G2618" s="55"/>
      <c r="H2618" s="55"/>
      <c r="I2618" s="49"/>
      <c r="J2618" s="56"/>
    </row>
    <row r="2619" spans="1:10" ht="105" x14ac:dyDescent="0.25">
      <c r="A2619" s="57"/>
      <c r="B2619" s="57"/>
      <c r="C2619" s="58" t="s">
        <v>2350</v>
      </c>
      <c r="D2619" s="57">
        <v>34350</v>
      </c>
      <c r="E2619" s="57">
        <v>61.27</v>
      </c>
      <c r="F2619" s="57">
        <v>31.34</v>
      </c>
      <c r="G2619" s="57">
        <v>0</v>
      </c>
      <c r="H2619" s="59">
        <v>22500</v>
      </c>
      <c r="I2619" s="37">
        <f>H2619/'Building data'!$R$6</f>
        <v>1.6168206838073611</v>
      </c>
      <c r="J2619" s="60">
        <f t="shared" ref="J2619:J2625" si="170">H2619/$H$14</f>
        <v>1.5342652574156155E-2</v>
      </c>
    </row>
    <row r="2620" spans="1:10" ht="105" x14ac:dyDescent="0.25">
      <c r="C2620" s="1" t="s">
        <v>2358</v>
      </c>
      <c r="D2620">
        <v>1240</v>
      </c>
      <c r="E2620">
        <v>2.21</v>
      </c>
      <c r="F2620">
        <v>1.1299999999999999</v>
      </c>
      <c r="G2620">
        <v>0</v>
      </c>
      <c r="H2620" s="37">
        <v>5400</v>
      </c>
      <c r="I2620" s="37">
        <f>H2620/'Building data'!$R$6</f>
        <v>0.38803696411376665</v>
      </c>
      <c r="J2620" s="60">
        <f t="shared" si="170"/>
        <v>3.682236617797477E-3</v>
      </c>
    </row>
    <row r="2621" spans="1:10" ht="105" x14ac:dyDescent="0.25">
      <c r="C2621" s="1" t="s">
        <v>2359</v>
      </c>
      <c r="D2621">
        <v>6310</v>
      </c>
      <c r="E2621">
        <v>11.25</v>
      </c>
      <c r="F2621">
        <v>5.75</v>
      </c>
      <c r="G2621">
        <v>0</v>
      </c>
      <c r="H2621" s="37">
        <v>9500</v>
      </c>
      <c r="I2621" s="37">
        <f>H2621/'Building data'!$R$6</f>
        <v>0.68265762205199687</v>
      </c>
      <c r="J2621" s="60">
        <f t="shared" si="170"/>
        <v>6.4780088646437094E-3</v>
      </c>
    </row>
    <row r="2622" spans="1:10" ht="105" x14ac:dyDescent="0.25">
      <c r="C2622" s="1" t="s">
        <v>2360</v>
      </c>
      <c r="D2622">
        <v>660</v>
      </c>
      <c r="E2622">
        <v>1.17</v>
      </c>
      <c r="F2622">
        <v>0.6</v>
      </c>
      <c r="G2622">
        <v>0</v>
      </c>
      <c r="H2622" s="37">
        <v>1200</v>
      </c>
      <c r="I2622" s="37">
        <f>H2622/'Building data'!$R$6</f>
        <v>8.6230436469725932E-2</v>
      </c>
      <c r="J2622" s="60">
        <f t="shared" si="170"/>
        <v>8.1827480395499494E-4</v>
      </c>
    </row>
    <row r="2623" spans="1:10" ht="60" x14ac:dyDescent="0.25">
      <c r="A2623" s="61"/>
      <c r="B2623" s="61"/>
      <c r="C2623" s="62" t="s">
        <v>2354</v>
      </c>
      <c r="D2623" s="61">
        <v>10960</v>
      </c>
      <c r="E2623" s="61">
        <v>19.54</v>
      </c>
      <c r="F2623" s="61">
        <v>9.99</v>
      </c>
      <c r="G2623" s="61">
        <v>0</v>
      </c>
      <c r="H2623" s="63">
        <v>4000</v>
      </c>
      <c r="I2623" s="63">
        <f>H2623/'Building data'!$R$6</f>
        <v>0.28743478823241975</v>
      </c>
      <c r="J2623" s="60">
        <f t="shared" si="170"/>
        <v>2.7275826798499828E-3</v>
      </c>
    </row>
    <row r="2624" spans="1:10" ht="18.75" customHeight="1" x14ac:dyDescent="0.25">
      <c r="A2624" s="55" t="s">
        <v>2357</v>
      </c>
      <c r="B2624" s="55" t="s">
        <v>1220</v>
      </c>
      <c r="C2624" s="55"/>
      <c r="D2624" s="55"/>
      <c r="E2624" s="55"/>
      <c r="F2624" s="55"/>
      <c r="G2624" s="55"/>
      <c r="H2624" s="55"/>
      <c r="I2624" s="55"/>
      <c r="J2624" s="60">
        <f t="shared" si="170"/>
        <v>0</v>
      </c>
    </row>
    <row r="2625" spans="1:10" ht="210" x14ac:dyDescent="0.25">
      <c r="C2625" s="1" t="s">
        <v>2356</v>
      </c>
      <c r="D2625">
        <v>2960</v>
      </c>
      <c r="E2625">
        <v>5.28</v>
      </c>
      <c r="F2625">
        <v>2.7</v>
      </c>
      <c r="G2625">
        <v>0</v>
      </c>
      <c r="H2625" s="37">
        <v>5800</v>
      </c>
      <c r="I2625" s="37">
        <f>H2625/'Building data'!$R$6</f>
        <v>0.41678044293700867</v>
      </c>
      <c r="J2625" s="60">
        <f t="shared" si="170"/>
        <v>3.954994885782475E-3</v>
      </c>
    </row>
    <row r="2626" spans="1:10" x14ac:dyDescent="0.25">
      <c r="G2626" s="64" t="s">
        <v>1223</v>
      </c>
      <c r="H2626" s="65">
        <f>SUM(H2619:H2625)</f>
        <v>48400</v>
      </c>
      <c r="I2626" s="65">
        <f>H2626/'Building data'!$R$6</f>
        <v>3.4779609376122789</v>
      </c>
      <c r="J2626" s="66"/>
    </row>
    <row r="2629" spans="1:10" ht="18.75" customHeight="1" x14ac:dyDescent="0.25">
      <c r="A2629" s="49" t="s">
        <v>2361</v>
      </c>
      <c r="B2629" s="55" t="s">
        <v>6</v>
      </c>
      <c r="C2629" s="55"/>
      <c r="D2629" s="55"/>
      <c r="E2629" s="55"/>
      <c r="F2629" s="55"/>
      <c r="G2629" s="55"/>
      <c r="H2629" s="55"/>
      <c r="I2629" s="49"/>
      <c r="J2629" s="56"/>
    </row>
    <row r="2630" spans="1:10" ht="105" x14ac:dyDescent="0.25">
      <c r="A2630" s="57"/>
      <c r="B2630" s="57"/>
      <c r="C2630" s="58" t="s">
        <v>2350</v>
      </c>
      <c r="D2630" s="57">
        <v>56430</v>
      </c>
      <c r="E2630" s="57">
        <v>70.48</v>
      </c>
      <c r="F2630" s="57">
        <v>28.42</v>
      </c>
      <c r="G2630" s="57">
        <v>0</v>
      </c>
      <c r="H2630" s="59">
        <v>42850</v>
      </c>
      <c r="I2630" s="37">
        <f>H2630/'Building data'!$R$6</f>
        <v>3.0791451689397968</v>
      </c>
      <c r="J2630" s="60">
        <f t="shared" ref="J2630:J2637" si="171">H2630/$H$14</f>
        <v>2.9219229457892942E-2</v>
      </c>
    </row>
    <row r="2631" spans="1:10" ht="120" x14ac:dyDescent="0.25">
      <c r="C2631" s="1" t="s">
        <v>2362</v>
      </c>
      <c r="D2631">
        <v>2080</v>
      </c>
      <c r="E2631">
        <v>2.6</v>
      </c>
      <c r="F2631">
        <v>1.05</v>
      </c>
      <c r="G2631">
        <v>0</v>
      </c>
      <c r="H2631" s="37">
        <v>15750</v>
      </c>
      <c r="I2631" s="37">
        <f>H2631/'Building data'!$R$6</f>
        <v>1.1317744786651527</v>
      </c>
      <c r="J2631" s="60">
        <f t="shared" si="171"/>
        <v>1.0739856801909307E-2</v>
      </c>
    </row>
    <row r="2632" spans="1:10" ht="105" x14ac:dyDescent="0.25">
      <c r="C2632" s="1" t="s">
        <v>2359</v>
      </c>
      <c r="D2632">
        <v>7030</v>
      </c>
      <c r="E2632">
        <v>8.7799999999999994</v>
      </c>
      <c r="F2632">
        <v>3.54</v>
      </c>
      <c r="G2632">
        <v>0</v>
      </c>
      <c r="H2632" s="37">
        <v>8500</v>
      </c>
      <c r="I2632" s="37">
        <f>H2632/'Building data'!$R$6</f>
        <v>0.61079892499389199</v>
      </c>
      <c r="J2632" s="60">
        <f t="shared" si="171"/>
        <v>5.7961131946812142E-3</v>
      </c>
    </row>
    <row r="2633" spans="1:10" ht="105" x14ac:dyDescent="0.25">
      <c r="C2633" s="1" t="s">
        <v>2360</v>
      </c>
      <c r="D2633">
        <v>610</v>
      </c>
      <c r="E2633">
        <v>0.76</v>
      </c>
      <c r="F2633">
        <v>0.31</v>
      </c>
      <c r="G2633">
        <v>0</v>
      </c>
      <c r="H2633" s="37">
        <v>950</v>
      </c>
      <c r="I2633" s="37">
        <f>H2633/'Building data'!$R$6</f>
        <v>6.8265762205199698E-2</v>
      </c>
      <c r="J2633" s="60">
        <f t="shared" si="171"/>
        <v>6.478008864643709E-4</v>
      </c>
    </row>
    <row r="2634" spans="1:10" ht="105" x14ac:dyDescent="0.25">
      <c r="C2634" s="1" t="s">
        <v>2363</v>
      </c>
      <c r="D2634">
        <v>1260</v>
      </c>
      <c r="E2634">
        <v>1.57</v>
      </c>
      <c r="F2634">
        <v>0.63</v>
      </c>
      <c r="G2634">
        <v>0</v>
      </c>
      <c r="H2634" s="37">
        <v>2500</v>
      </c>
      <c r="I2634" s="37">
        <f>H2634/'Building data'!$R$6</f>
        <v>0.17964674264526234</v>
      </c>
      <c r="J2634" s="60">
        <f t="shared" si="171"/>
        <v>1.7047391749062393E-3</v>
      </c>
    </row>
    <row r="2635" spans="1:10" ht="60" x14ac:dyDescent="0.25">
      <c r="A2635" s="61"/>
      <c r="B2635" s="61"/>
      <c r="C2635" s="62" t="s">
        <v>2354</v>
      </c>
      <c r="D2635" s="61">
        <v>28320</v>
      </c>
      <c r="E2635" s="61">
        <v>35.369999999999997</v>
      </c>
      <c r="F2635" s="61">
        <v>14.26</v>
      </c>
      <c r="G2635" s="61">
        <v>0</v>
      </c>
      <c r="H2635" s="63">
        <v>8500</v>
      </c>
      <c r="I2635" s="63">
        <f>H2635/'Building data'!$R$6</f>
        <v>0.61079892499389199</v>
      </c>
      <c r="J2635" s="60">
        <f t="shared" si="171"/>
        <v>5.7961131946812142E-3</v>
      </c>
    </row>
    <row r="2636" spans="1:10" ht="18.75" customHeight="1" x14ac:dyDescent="0.25">
      <c r="A2636" s="55" t="s">
        <v>2361</v>
      </c>
      <c r="B2636" s="55" t="s">
        <v>1220</v>
      </c>
      <c r="C2636" s="55"/>
      <c r="D2636" s="55"/>
      <c r="E2636" s="55"/>
      <c r="F2636" s="55"/>
      <c r="G2636" s="55"/>
      <c r="H2636" s="55"/>
      <c r="I2636" s="55"/>
      <c r="J2636" s="60">
        <f t="shared" si="171"/>
        <v>0</v>
      </c>
    </row>
    <row r="2637" spans="1:10" ht="90" x14ac:dyDescent="0.25">
      <c r="C2637" s="1" t="s">
        <v>2364</v>
      </c>
      <c r="D2637">
        <v>14570</v>
      </c>
      <c r="E2637">
        <v>18.2</v>
      </c>
      <c r="F2637">
        <v>7.34</v>
      </c>
      <c r="G2637">
        <v>0</v>
      </c>
      <c r="H2637" s="37">
        <v>21300</v>
      </c>
      <c r="I2637" s="37">
        <f>H2637/'Building data'!$R$6</f>
        <v>1.5305902473376352</v>
      </c>
      <c r="J2637" s="60">
        <f t="shared" si="171"/>
        <v>1.452437777020116E-2</v>
      </c>
    </row>
    <row r="2638" spans="1:10" x14ac:dyDescent="0.25">
      <c r="G2638" s="64" t="s">
        <v>1223</v>
      </c>
      <c r="H2638" s="65">
        <f>SUM(H2630:H2637)</f>
        <v>100350</v>
      </c>
      <c r="I2638" s="65">
        <f>H2638/'Building data'!$R$6</f>
        <v>7.2110202497808302</v>
      </c>
      <c r="J2638" s="66"/>
    </row>
    <row r="2641" spans="1:10" ht="18.75" customHeight="1" x14ac:dyDescent="0.25">
      <c r="A2641" s="49" t="s">
        <v>2365</v>
      </c>
      <c r="B2641" s="55" t="s">
        <v>6</v>
      </c>
      <c r="C2641" s="55"/>
      <c r="D2641" s="55"/>
      <c r="E2641" s="55"/>
      <c r="F2641" s="55"/>
      <c r="G2641" s="55"/>
      <c r="H2641" s="55"/>
      <c r="I2641" s="49"/>
      <c r="J2641" s="56"/>
    </row>
    <row r="2642" spans="1:10" ht="105" x14ac:dyDescent="0.25">
      <c r="A2642" s="57"/>
      <c r="B2642" s="57"/>
      <c r="C2642" s="58" t="s">
        <v>2350</v>
      </c>
      <c r="D2642" s="57">
        <v>17740</v>
      </c>
      <c r="E2642" s="57">
        <v>31.43</v>
      </c>
      <c r="F2642" s="57">
        <v>13.98</v>
      </c>
      <c r="G2642" s="57">
        <v>0</v>
      </c>
      <c r="H2642" s="59">
        <v>26400</v>
      </c>
      <c r="I2642" s="37">
        <f>H2642/'Building data'!$R$6</f>
        <v>1.8970696023339704</v>
      </c>
      <c r="J2642" s="60">
        <f t="shared" ref="J2642:J2650" si="172">H2642/$H$14</f>
        <v>1.8002045687009888E-2</v>
      </c>
    </row>
    <row r="2643" spans="1:10" ht="135" x14ac:dyDescent="0.25">
      <c r="C2643" s="1" t="s">
        <v>2366</v>
      </c>
      <c r="D2643">
        <v>1250</v>
      </c>
      <c r="E2643">
        <v>2.2200000000000002</v>
      </c>
      <c r="F2643">
        <v>0.99</v>
      </c>
      <c r="G2643">
        <v>0</v>
      </c>
      <c r="H2643" s="37">
        <v>11200</v>
      </c>
      <c r="I2643" s="37">
        <f>H2643/'Building data'!$R$6</f>
        <v>0.80481740705077531</v>
      </c>
      <c r="J2643" s="60">
        <f t="shared" si="172"/>
        <v>7.6372315035799524E-3</v>
      </c>
    </row>
    <row r="2644" spans="1:10" ht="105" x14ac:dyDescent="0.25">
      <c r="C2644" s="1" t="s">
        <v>2359</v>
      </c>
      <c r="D2644">
        <v>5200</v>
      </c>
      <c r="E2644">
        <v>9.2200000000000006</v>
      </c>
      <c r="F2644">
        <v>4.0999999999999996</v>
      </c>
      <c r="G2644">
        <v>0</v>
      </c>
      <c r="H2644" s="37">
        <v>6600</v>
      </c>
      <c r="I2644" s="37">
        <f>H2644/'Building data'!$R$6</f>
        <v>0.47426740058349259</v>
      </c>
      <c r="J2644" s="60">
        <f t="shared" si="172"/>
        <v>4.5005114217524719E-3</v>
      </c>
    </row>
    <row r="2645" spans="1:10" ht="60" x14ac:dyDescent="0.25">
      <c r="C2645" s="1" t="s">
        <v>2367</v>
      </c>
      <c r="D2645">
        <v>3130</v>
      </c>
      <c r="E2645">
        <v>5.54</v>
      </c>
      <c r="F2645">
        <v>2.46</v>
      </c>
      <c r="G2645">
        <v>0</v>
      </c>
      <c r="H2645" s="37">
        <v>4800</v>
      </c>
      <c r="I2645" s="37">
        <f>H2645/'Building data'!$R$6</f>
        <v>0.34492174587890373</v>
      </c>
      <c r="J2645" s="60">
        <f t="shared" si="172"/>
        <v>3.2730992158199797E-3</v>
      </c>
    </row>
    <row r="2646" spans="1:10" ht="60" x14ac:dyDescent="0.25">
      <c r="A2646" s="61"/>
      <c r="B2646" s="61"/>
      <c r="C2646" s="62" t="s">
        <v>2354</v>
      </c>
      <c r="D2646" s="61">
        <v>12190</v>
      </c>
      <c r="E2646" s="61">
        <v>21.59</v>
      </c>
      <c r="F2646" s="61">
        <v>9.6</v>
      </c>
      <c r="G2646" s="61">
        <v>0</v>
      </c>
      <c r="H2646" s="63">
        <v>5200</v>
      </c>
      <c r="I2646" s="63">
        <f>H2646/'Building data'!$R$6</f>
        <v>0.37366522470214569</v>
      </c>
      <c r="J2646" s="60">
        <f t="shared" si="172"/>
        <v>3.5458574838049778E-3</v>
      </c>
    </row>
    <row r="2647" spans="1:10" ht="18.75" customHeight="1" x14ac:dyDescent="0.25">
      <c r="A2647" s="55" t="s">
        <v>2365</v>
      </c>
      <c r="B2647" s="55" t="s">
        <v>1220</v>
      </c>
      <c r="C2647" s="55"/>
      <c r="D2647" s="55"/>
      <c r="E2647" s="55"/>
      <c r="F2647" s="55"/>
      <c r="G2647" s="55"/>
      <c r="H2647" s="55"/>
      <c r="I2647" s="55"/>
      <c r="J2647" s="60">
        <f t="shared" si="172"/>
        <v>0</v>
      </c>
    </row>
    <row r="2648" spans="1:10" ht="60" x14ac:dyDescent="0.25">
      <c r="C2648" s="1" t="s">
        <v>2355</v>
      </c>
      <c r="D2648">
        <v>7510</v>
      </c>
      <c r="E2648">
        <v>13.31</v>
      </c>
      <c r="F2648">
        <v>5.92</v>
      </c>
      <c r="G2648">
        <v>0</v>
      </c>
      <c r="H2648" s="37">
        <v>3800</v>
      </c>
      <c r="I2648" s="37">
        <f>H2648/'Building data'!$R$6</f>
        <v>0.27306304882079879</v>
      </c>
      <c r="J2648" s="60">
        <f t="shared" si="172"/>
        <v>2.5912035458574836E-3</v>
      </c>
    </row>
    <row r="2649" spans="1:10" ht="210" x14ac:dyDescent="0.25">
      <c r="C2649" s="1" t="s">
        <v>2356</v>
      </c>
      <c r="D2649">
        <v>3590</v>
      </c>
      <c r="E2649">
        <v>6.36</v>
      </c>
      <c r="F2649">
        <v>2.83</v>
      </c>
      <c r="G2649">
        <v>0</v>
      </c>
      <c r="H2649" s="37">
        <v>5800</v>
      </c>
      <c r="I2649" s="37">
        <f>H2649/'Building data'!$R$6</f>
        <v>0.41678044293700867</v>
      </c>
      <c r="J2649" s="60">
        <f t="shared" si="172"/>
        <v>3.954994885782475E-3</v>
      </c>
    </row>
    <row r="2650" spans="1:10" ht="75" x14ac:dyDescent="0.25">
      <c r="C2650" s="1" t="s">
        <v>2368</v>
      </c>
      <c r="D2650">
        <v>520</v>
      </c>
      <c r="E2650">
        <v>0.93</v>
      </c>
      <c r="F2650">
        <v>0.41</v>
      </c>
      <c r="G2650">
        <v>0</v>
      </c>
      <c r="H2650" s="37">
        <v>1400</v>
      </c>
      <c r="I2650" s="37">
        <f>H2650/'Building data'!$R$6</f>
        <v>0.10060217588134691</v>
      </c>
      <c r="J2650" s="60">
        <f t="shared" si="172"/>
        <v>9.5465393794749406E-4</v>
      </c>
    </row>
    <row r="2651" spans="1:10" x14ac:dyDescent="0.25">
      <c r="G2651" s="64" t="s">
        <v>1223</v>
      </c>
      <c r="H2651" s="65">
        <f>SUM(H2642:H2650)</f>
        <v>65200</v>
      </c>
      <c r="I2651" s="65">
        <f>H2651/'Building data'!$R$6</f>
        <v>4.6851870481884417</v>
      </c>
      <c r="J2651" s="66"/>
    </row>
    <row r="2654" spans="1:10" ht="18.75" customHeight="1" x14ac:dyDescent="0.25">
      <c r="A2654" s="49" t="s">
        <v>2369</v>
      </c>
      <c r="B2654" s="55" t="s">
        <v>6</v>
      </c>
      <c r="C2654" s="55"/>
      <c r="D2654" s="55"/>
      <c r="E2654" s="55"/>
      <c r="F2654" s="55"/>
      <c r="G2654" s="55"/>
      <c r="H2654" s="55"/>
      <c r="I2654" s="49"/>
      <c r="J2654" s="56"/>
    </row>
    <row r="2655" spans="1:10" ht="30" x14ac:dyDescent="0.25">
      <c r="A2655" s="57"/>
      <c r="B2655" s="57"/>
      <c r="C2655" s="58" t="s">
        <v>2370</v>
      </c>
      <c r="D2655" s="57">
        <v>3770</v>
      </c>
      <c r="E2655" s="57">
        <v>2.11</v>
      </c>
      <c r="F2655" s="57">
        <v>1.69</v>
      </c>
      <c r="G2655" s="57">
        <v>0</v>
      </c>
      <c r="H2655" s="59">
        <v>8700</v>
      </c>
      <c r="I2655" s="37">
        <f>H2655/'Building data'!$R$6</f>
        <v>0.62517066440551294</v>
      </c>
      <c r="J2655" s="60">
        <f t="shared" ref="J2655:J2660" si="173">H2655/$H$14</f>
        <v>5.9324923286737125E-3</v>
      </c>
    </row>
    <row r="2656" spans="1:10" ht="90" x14ac:dyDescent="0.25">
      <c r="C2656" s="1" t="s">
        <v>2371</v>
      </c>
      <c r="D2656">
        <v>4720</v>
      </c>
      <c r="E2656">
        <v>2.64</v>
      </c>
      <c r="F2656">
        <v>2.11</v>
      </c>
      <c r="G2656">
        <v>0</v>
      </c>
      <c r="H2656" s="37">
        <v>73000</v>
      </c>
      <c r="I2656" s="37">
        <f>H2656/'Building data'!$R$6</f>
        <v>5.2456848852416602</v>
      </c>
      <c r="J2656" s="60">
        <f t="shared" si="173"/>
        <v>4.9778383907262191E-2</v>
      </c>
    </row>
    <row r="2657" spans="1:10" ht="60" x14ac:dyDescent="0.25">
      <c r="A2657" s="61"/>
      <c r="B2657" s="61"/>
      <c r="C2657" s="62" t="s">
        <v>2354</v>
      </c>
      <c r="D2657" s="61">
        <v>24570</v>
      </c>
      <c r="E2657" s="61">
        <v>13.75</v>
      </c>
      <c r="F2657" s="61">
        <v>11.01</v>
      </c>
      <c r="G2657" s="61">
        <v>0</v>
      </c>
      <c r="H2657" s="63">
        <v>7000</v>
      </c>
      <c r="I2657" s="63">
        <f>H2657/'Building data'!$R$6</f>
        <v>0.50301087940673461</v>
      </c>
      <c r="J2657" s="60">
        <f t="shared" si="173"/>
        <v>4.7732696897374704E-3</v>
      </c>
    </row>
    <row r="2658" spans="1:10" ht="18.75" customHeight="1" x14ac:dyDescent="0.25">
      <c r="A2658" s="55" t="s">
        <v>2369</v>
      </c>
      <c r="B2658" s="55" t="s">
        <v>1220</v>
      </c>
      <c r="C2658" s="55"/>
      <c r="D2658" s="55"/>
      <c r="E2658" s="55"/>
      <c r="F2658" s="55"/>
      <c r="G2658" s="55"/>
      <c r="H2658" s="55"/>
      <c r="I2658" s="55"/>
      <c r="J2658" s="60">
        <f t="shared" si="173"/>
        <v>0</v>
      </c>
    </row>
    <row r="2659" spans="1:10" ht="60" x14ac:dyDescent="0.25">
      <c r="C2659" s="1" t="s">
        <v>2355</v>
      </c>
      <c r="D2659">
        <v>13390</v>
      </c>
      <c r="E2659">
        <v>7.49</v>
      </c>
      <c r="F2659">
        <v>5.99</v>
      </c>
      <c r="G2659">
        <v>0</v>
      </c>
      <c r="H2659" s="37">
        <v>9800</v>
      </c>
      <c r="I2659" s="37">
        <f>H2659/'Building data'!$R$6</f>
        <v>0.70421523116942841</v>
      </c>
      <c r="J2659" s="60">
        <f t="shared" si="173"/>
        <v>6.6825775656324578E-3</v>
      </c>
    </row>
    <row r="2660" spans="1:10" ht="210" x14ac:dyDescent="0.25">
      <c r="C2660" s="1" t="s">
        <v>2356</v>
      </c>
      <c r="D2660">
        <v>13100</v>
      </c>
      <c r="E2660">
        <v>7.33</v>
      </c>
      <c r="F2660">
        <v>5.87</v>
      </c>
      <c r="G2660">
        <v>0</v>
      </c>
      <c r="H2660" s="37">
        <v>11000</v>
      </c>
      <c r="I2660" s="37">
        <f>H2660/'Building data'!$R$6</f>
        <v>0.79044566763915436</v>
      </c>
      <c r="J2660" s="60">
        <f t="shared" si="173"/>
        <v>7.5008523695874532E-3</v>
      </c>
    </row>
    <row r="2661" spans="1:10" x14ac:dyDescent="0.25">
      <c r="G2661" s="64" t="s">
        <v>1223</v>
      </c>
      <c r="H2661" s="65">
        <f>SUM(H2655:H2660)</f>
        <v>109500</v>
      </c>
      <c r="I2661" s="65">
        <f>H2661/'Building data'!$R$6</f>
        <v>7.8685273278624912</v>
      </c>
      <c r="J2661" s="66"/>
    </row>
    <row r="2664" spans="1:10" ht="18.75" customHeight="1" x14ac:dyDescent="0.25">
      <c r="A2664" s="49" t="s">
        <v>2372</v>
      </c>
      <c r="B2664" s="55" t="s">
        <v>6</v>
      </c>
      <c r="C2664" s="55"/>
      <c r="D2664" s="55"/>
      <c r="E2664" s="55"/>
      <c r="F2664" s="55"/>
      <c r="G2664" s="55"/>
      <c r="H2664" s="55"/>
      <c r="I2664" s="49"/>
      <c r="J2664" s="56"/>
    </row>
    <row r="2665" spans="1:10" ht="30" x14ac:dyDescent="0.25">
      <c r="A2665" s="57"/>
      <c r="B2665" s="57"/>
      <c r="C2665" s="58" t="s">
        <v>2370</v>
      </c>
      <c r="D2665" s="57">
        <v>3510</v>
      </c>
      <c r="E2665" s="57">
        <v>1.73</v>
      </c>
      <c r="F2665" s="57">
        <v>1.47</v>
      </c>
      <c r="G2665" s="57">
        <v>0</v>
      </c>
      <c r="H2665" s="59">
        <v>3700</v>
      </c>
      <c r="I2665" s="37">
        <f>H2665/'Building data'!$R$6</f>
        <v>0.26587717911498826</v>
      </c>
      <c r="J2665" s="60">
        <f t="shared" ref="J2665:J2670" si="174">H2665/$H$14</f>
        <v>2.5230139788612344E-3</v>
      </c>
    </row>
    <row r="2666" spans="1:10" ht="90" x14ac:dyDescent="0.25">
      <c r="C2666" s="1" t="s">
        <v>2371</v>
      </c>
      <c r="D2666">
        <v>35060</v>
      </c>
      <c r="E2666">
        <v>17.27</v>
      </c>
      <c r="F2666">
        <v>14.69</v>
      </c>
      <c r="G2666">
        <v>0</v>
      </c>
      <c r="H2666" s="37">
        <v>29500</v>
      </c>
      <c r="I2666" s="37">
        <f>H2666/'Building data'!$R$6</f>
        <v>2.1198315632140958</v>
      </c>
      <c r="J2666" s="60">
        <f t="shared" si="174"/>
        <v>2.0115922263893624E-2</v>
      </c>
    </row>
    <row r="2667" spans="1:10" ht="60" x14ac:dyDescent="0.25">
      <c r="A2667" s="61"/>
      <c r="B2667" s="61"/>
      <c r="C2667" s="62" t="s">
        <v>2354</v>
      </c>
      <c r="D2667" s="61">
        <v>24950</v>
      </c>
      <c r="E2667" s="61">
        <v>12.29</v>
      </c>
      <c r="F2667" s="61">
        <v>10.45</v>
      </c>
      <c r="G2667" s="61">
        <v>0</v>
      </c>
      <c r="H2667" s="63">
        <v>6600</v>
      </c>
      <c r="I2667" s="63">
        <f>H2667/'Building data'!$R$6</f>
        <v>0.47426740058349259</v>
      </c>
      <c r="J2667" s="60">
        <f t="shared" si="174"/>
        <v>4.5005114217524719E-3</v>
      </c>
    </row>
    <row r="2668" spans="1:10" ht="18.75" customHeight="1" x14ac:dyDescent="0.25">
      <c r="A2668" s="55" t="s">
        <v>2372</v>
      </c>
      <c r="B2668" s="55" t="s">
        <v>1220</v>
      </c>
      <c r="C2668" s="55"/>
      <c r="D2668" s="55"/>
      <c r="E2668" s="55"/>
      <c r="F2668" s="55"/>
      <c r="G2668" s="55"/>
      <c r="H2668" s="55"/>
      <c r="I2668" s="55"/>
      <c r="J2668" s="60">
        <f t="shared" si="174"/>
        <v>0</v>
      </c>
    </row>
    <row r="2669" spans="1:10" ht="75" x14ac:dyDescent="0.25">
      <c r="C2669" s="1" t="s">
        <v>2373</v>
      </c>
      <c r="D2669">
        <v>8240</v>
      </c>
      <c r="E2669">
        <v>4.0599999999999996</v>
      </c>
      <c r="F2669">
        <v>3.45</v>
      </c>
      <c r="G2669">
        <v>0</v>
      </c>
      <c r="H2669" s="37">
        <v>5300</v>
      </c>
      <c r="I2669" s="37">
        <f>H2669/'Building data'!$R$6</f>
        <v>0.38085109440795617</v>
      </c>
      <c r="J2669" s="60">
        <f t="shared" si="174"/>
        <v>3.6140470508012274E-3</v>
      </c>
    </row>
    <row r="2670" spans="1:10" ht="210" x14ac:dyDescent="0.25">
      <c r="C2670" s="1" t="s">
        <v>2374</v>
      </c>
      <c r="D2670">
        <v>13760</v>
      </c>
      <c r="E2670">
        <v>6.78</v>
      </c>
      <c r="F2670">
        <v>5.77</v>
      </c>
      <c r="G2670">
        <v>0</v>
      </c>
      <c r="H2670" s="37">
        <v>11000</v>
      </c>
      <c r="I2670" s="37">
        <f>H2670/'Building data'!$R$6</f>
        <v>0.79044566763915436</v>
      </c>
      <c r="J2670" s="60">
        <f t="shared" si="174"/>
        <v>7.5008523695874532E-3</v>
      </c>
    </row>
    <row r="2671" spans="1:10" x14ac:dyDescent="0.25">
      <c r="G2671" s="64" t="s">
        <v>1223</v>
      </c>
      <c r="H2671" s="65">
        <f>SUM(H2665:H2670)</f>
        <v>56100</v>
      </c>
      <c r="I2671" s="65">
        <f>H2671/'Building data'!$R$6</f>
        <v>4.0312729049596872</v>
      </c>
      <c r="J2671" s="66"/>
    </row>
    <row r="2674" spans="1:10" ht="18.75" customHeight="1" x14ac:dyDescent="0.25">
      <c r="A2674" s="49" t="s">
        <v>2375</v>
      </c>
      <c r="B2674" s="55" t="s">
        <v>6</v>
      </c>
      <c r="C2674" s="55"/>
      <c r="D2674" s="55"/>
      <c r="E2674" s="55"/>
      <c r="F2674" s="55"/>
      <c r="G2674" s="55"/>
      <c r="H2674" s="55"/>
      <c r="I2674" s="49"/>
      <c r="J2674" s="56"/>
    </row>
    <row r="2675" spans="1:10" ht="90" x14ac:dyDescent="0.25">
      <c r="A2675" s="57"/>
      <c r="B2675" s="57"/>
      <c r="C2675" s="58" t="s">
        <v>2376</v>
      </c>
      <c r="D2675" s="57">
        <v>5140</v>
      </c>
      <c r="E2675" s="57">
        <v>7.47</v>
      </c>
      <c r="F2675" s="57">
        <v>3.43</v>
      </c>
      <c r="G2675" s="57">
        <v>0</v>
      </c>
      <c r="H2675" s="59">
        <v>3000</v>
      </c>
      <c r="I2675" s="37">
        <f>H2675/'Building data'!$R$6</f>
        <v>0.21557609117431481</v>
      </c>
      <c r="J2675" s="60">
        <f t="shared" ref="J2675:J2683" si="175">H2675/$H$14</f>
        <v>2.0456870098874871E-3</v>
      </c>
    </row>
    <row r="2676" spans="1:10" ht="75" x14ac:dyDescent="0.25">
      <c r="C2676" s="1" t="s">
        <v>2377</v>
      </c>
      <c r="D2676">
        <v>23840</v>
      </c>
      <c r="E2676">
        <v>34.630000000000003</v>
      </c>
      <c r="F2676">
        <v>15.88</v>
      </c>
      <c r="G2676">
        <v>0</v>
      </c>
      <c r="H2676" s="37">
        <v>14000</v>
      </c>
      <c r="I2676" s="37">
        <f>H2676/'Building data'!$R$6</f>
        <v>1.0060217588134692</v>
      </c>
      <c r="J2676" s="60">
        <f t="shared" si="175"/>
        <v>9.5465393794749408E-3</v>
      </c>
    </row>
    <row r="2677" spans="1:10" ht="75" x14ac:dyDescent="0.25">
      <c r="C2677" s="1" t="s">
        <v>2378</v>
      </c>
      <c r="D2677">
        <v>9480</v>
      </c>
      <c r="E2677">
        <v>13.77</v>
      </c>
      <c r="F2677">
        <v>6.32</v>
      </c>
      <c r="G2677">
        <v>0</v>
      </c>
      <c r="H2677" s="37">
        <v>9000</v>
      </c>
      <c r="I2677" s="37">
        <f>H2677/'Building data'!$R$6</f>
        <v>0.64672827352294449</v>
      </c>
      <c r="J2677" s="60">
        <f t="shared" si="175"/>
        <v>6.1370610296624618E-3</v>
      </c>
    </row>
    <row r="2678" spans="1:10" ht="75" x14ac:dyDescent="0.25">
      <c r="C2678" s="1" t="s">
        <v>2379</v>
      </c>
      <c r="D2678">
        <v>530</v>
      </c>
      <c r="E2678">
        <v>0.77</v>
      </c>
      <c r="F2678">
        <v>0.35</v>
      </c>
      <c r="G2678">
        <v>0</v>
      </c>
      <c r="H2678" s="37">
        <v>410</v>
      </c>
      <c r="I2678" s="37">
        <f>H2678/'Building data'!$R$6</f>
        <v>2.9462065793823024E-2</v>
      </c>
      <c r="J2678" s="60">
        <f t="shared" si="175"/>
        <v>2.7957722468462327E-4</v>
      </c>
    </row>
    <row r="2679" spans="1:10" ht="60" x14ac:dyDescent="0.25">
      <c r="A2679" s="61"/>
      <c r="B2679" s="61"/>
      <c r="C2679" s="62" t="s">
        <v>2380</v>
      </c>
      <c r="D2679" s="61">
        <v>910</v>
      </c>
      <c r="E2679" s="61">
        <v>1.32</v>
      </c>
      <c r="F2679" s="61">
        <v>0.61</v>
      </c>
      <c r="G2679" s="61">
        <v>0</v>
      </c>
      <c r="H2679" s="63">
        <v>2300</v>
      </c>
      <c r="I2679" s="63">
        <f>H2679/'Building data'!$R$6</f>
        <v>0.16527500323364136</v>
      </c>
      <c r="J2679" s="60">
        <f t="shared" si="175"/>
        <v>1.5683600409137403E-3</v>
      </c>
    </row>
    <row r="2680" spans="1:10" ht="18.75" customHeight="1" x14ac:dyDescent="0.25">
      <c r="A2680" s="55" t="s">
        <v>2375</v>
      </c>
      <c r="B2680" s="55" t="s">
        <v>1220</v>
      </c>
      <c r="C2680" s="55"/>
      <c r="D2680" s="55"/>
      <c r="E2680" s="55"/>
      <c r="F2680" s="55"/>
      <c r="G2680" s="55"/>
      <c r="H2680" s="55"/>
      <c r="I2680" s="55"/>
      <c r="J2680" s="60">
        <f t="shared" si="175"/>
        <v>0</v>
      </c>
    </row>
    <row r="2681" spans="1:10" ht="60" x14ac:dyDescent="0.25">
      <c r="C2681" s="1" t="s">
        <v>2381</v>
      </c>
      <c r="D2681">
        <v>100</v>
      </c>
      <c r="E2681">
        <v>0.15</v>
      </c>
      <c r="F2681">
        <v>7.0000000000000007E-2</v>
      </c>
      <c r="G2681">
        <v>0</v>
      </c>
      <c r="H2681" s="37">
        <v>400</v>
      </c>
      <c r="I2681" s="37">
        <f>H2681/'Building data'!$R$6</f>
        <v>2.8743478823241974E-2</v>
      </c>
      <c r="J2681" s="60">
        <f t="shared" si="175"/>
        <v>2.7275826798499829E-4</v>
      </c>
    </row>
    <row r="2682" spans="1:10" ht="409.5" x14ac:dyDescent="0.25">
      <c r="C2682" s="1" t="s">
        <v>2382</v>
      </c>
      <c r="D2682">
        <v>3780</v>
      </c>
      <c r="E2682">
        <v>5.49</v>
      </c>
      <c r="F2682">
        <v>2.52</v>
      </c>
      <c r="G2682">
        <v>0</v>
      </c>
      <c r="H2682" s="37">
        <v>25000</v>
      </c>
      <c r="I2682" s="37">
        <f>H2682/'Building data'!$R$6</f>
        <v>1.7964674264526235</v>
      </c>
      <c r="J2682" s="60">
        <f t="shared" si="175"/>
        <v>1.7047391749062394E-2</v>
      </c>
    </row>
    <row r="2683" spans="1:10" ht="60" x14ac:dyDescent="0.25">
      <c r="C2683" s="1" t="s">
        <v>2383</v>
      </c>
      <c r="D2683">
        <v>100</v>
      </c>
      <c r="E2683">
        <v>0.15</v>
      </c>
      <c r="F2683">
        <v>7.0000000000000007E-2</v>
      </c>
      <c r="G2683">
        <v>0</v>
      </c>
      <c r="H2683" s="37">
        <v>400</v>
      </c>
      <c r="I2683" s="37">
        <f>H2683/'Building data'!$R$6</f>
        <v>2.8743478823241974E-2</v>
      </c>
      <c r="J2683" s="60">
        <f t="shared" si="175"/>
        <v>2.7275826798499829E-4</v>
      </c>
    </row>
    <row r="2684" spans="1:10" x14ac:dyDescent="0.25">
      <c r="G2684" s="64" t="s">
        <v>1223</v>
      </c>
      <c r="H2684" s="65">
        <f>SUM(H2675:H2683)</f>
        <v>54510</v>
      </c>
      <c r="I2684" s="65">
        <f>H2684/'Building data'!$R$6</f>
        <v>3.9170175766373001</v>
      </c>
      <c r="J2684" s="66"/>
    </row>
    <row r="2687" spans="1:10" ht="18.75" customHeight="1" x14ac:dyDescent="0.25">
      <c r="A2687" s="49" t="s">
        <v>2384</v>
      </c>
      <c r="B2687" s="55" t="s">
        <v>6</v>
      </c>
      <c r="C2687" s="55"/>
      <c r="D2687" s="55"/>
      <c r="E2687" s="55"/>
      <c r="F2687" s="55"/>
      <c r="G2687" s="55"/>
      <c r="H2687" s="55"/>
      <c r="I2687" s="49"/>
      <c r="J2687" s="56"/>
    </row>
    <row r="2688" spans="1:10" ht="105" x14ac:dyDescent="0.25">
      <c r="A2688" s="57"/>
      <c r="B2688" s="57"/>
      <c r="C2688" s="58" t="s">
        <v>2385</v>
      </c>
      <c r="D2688" s="57">
        <v>315750</v>
      </c>
      <c r="E2688" s="57">
        <v>49.45</v>
      </c>
      <c r="F2688" s="57">
        <v>36.93</v>
      </c>
      <c r="G2688" s="57">
        <v>0</v>
      </c>
      <c r="H2688" s="59">
        <v>360000</v>
      </c>
      <c r="I2688" s="37">
        <f>H2688/'Building data'!$R$6</f>
        <v>25.869130940917778</v>
      </c>
      <c r="J2688" s="60">
        <f t="shared" ref="J2688:J2698" si="176">H2688/$H$14</f>
        <v>0.24548244118649848</v>
      </c>
    </row>
    <row r="2689" spans="1:10" ht="60" x14ac:dyDescent="0.25">
      <c r="C2689" s="1" t="s">
        <v>2386</v>
      </c>
      <c r="D2689">
        <v>47790</v>
      </c>
      <c r="E2689">
        <v>7.49</v>
      </c>
      <c r="F2689">
        <v>5.59</v>
      </c>
      <c r="G2689">
        <v>0</v>
      </c>
      <c r="H2689" s="37">
        <v>9000</v>
      </c>
      <c r="I2689" s="37">
        <f>H2689/'Building data'!$R$6</f>
        <v>0.64672827352294449</v>
      </c>
      <c r="J2689" s="60">
        <f t="shared" si="176"/>
        <v>6.1370610296624618E-3</v>
      </c>
    </row>
    <row r="2690" spans="1:10" ht="120" x14ac:dyDescent="0.25">
      <c r="C2690" s="1" t="s">
        <v>2387</v>
      </c>
      <c r="D2690">
        <v>11340</v>
      </c>
      <c r="E2690">
        <v>1.78</v>
      </c>
      <c r="F2690">
        <v>1.33</v>
      </c>
      <c r="G2690">
        <v>0</v>
      </c>
      <c r="H2690" s="37">
        <v>24000</v>
      </c>
      <c r="I2690" s="37">
        <f>H2690/'Building data'!$R$6</f>
        <v>1.7246087293945185</v>
      </c>
      <c r="J2690" s="60">
        <f t="shared" si="176"/>
        <v>1.6365496079099897E-2</v>
      </c>
    </row>
    <row r="2691" spans="1:10" ht="90" x14ac:dyDescent="0.25">
      <c r="C2691" s="1" t="s">
        <v>2388</v>
      </c>
      <c r="D2691">
        <v>5160</v>
      </c>
      <c r="E2691">
        <v>0.81</v>
      </c>
      <c r="F2691">
        <v>0.6</v>
      </c>
      <c r="G2691">
        <v>0</v>
      </c>
      <c r="H2691" s="37">
        <v>3862</v>
      </c>
      <c r="I2691" s="37">
        <f>H2691/'Building data'!$R$6</f>
        <v>0.27751828803840128</v>
      </c>
      <c r="J2691" s="60">
        <f t="shared" si="176"/>
        <v>2.6334810773951584E-3</v>
      </c>
    </row>
    <row r="2692" spans="1:10" ht="90" x14ac:dyDescent="0.25">
      <c r="C2692" s="1" t="s">
        <v>2389</v>
      </c>
      <c r="D2692">
        <v>36350</v>
      </c>
      <c r="E2692">
        <v>5.69</v>
      </c>
      <c r="F2692">
        <v>4.25</v>
      </c>
      <c r="G2692">
        <v>0</v>
      </c>
      <c r="H2692" s="37">
        <v>33000</v>
      </c>
      <c r="I2692" s="37">
        <f>H2692/'Building data'!$R$6</f>
        <v>2.3713370029174632</v>
      </c>
      <c r="J2692" s="60">
        <f t="shared" si="176"/>
        <v>2.250255710876236E-2</v>
      </c>
    </row>
    <row r="2693" spans="1:10" ht="90" x14ac:dyDescent="0.25">
      <c r="C2693" s="1" t="s">
        <v>2390</v>
      </c>
      <c r="D2693">
        <v>44460</v>
      </c>
      <c r="E2693">
        <v>6.96</v>
      </c>
      <c r="F2693">
        <v>5.2</v>
      </c>
      <c r="G2693">
        <v>0</v>
      </c>
      <c r="H2693" s="37">
        <v>105000</v>
      </c>
      <c r="I2693" s="37">
        <f>H2693/'Building data'!$R$6</f>
        <v>7.5451631911010182</v>
      </c>
      <c r="J2693" s="60">
        <f t="shared" si="176"/>
        <v>7.1599045346062054E-2</v>
      </c>
    </row>
    <row r="2694" spans="1:10" ht="165" x14ac:dyDescent="0.25">
      <c r="A2694" s="61"/>
      <c r="B2694" s="61"/>
      <c r="C2694" s="62" t="s">
        <v>2391</v>
      </c>
      <c r="D2694" s="61">
        <v>3270</v>
      </c>
      <c r="E2694" s="61">
        <v>0.51</v>
      </c>
      <c r="F2694" s="61">
        <v>0.38</v>
      </c>
      <c r="G2694" s="61">
        <v>0</v>
      </c>
      <c r="H2694" s="63">
        <v>7500</v>
      </c>
      <c r="I2694" s="63">
        <f>H2694/'Building data'!$R$6</f>
        <v>0.538940227935787</v>
      </c>
      <c r="J2694" s="60">
        <f t="shared" si="176"/>
        <v>5.114217524718718E-3</v>
      </c>
    </row>
    <row r="2695" spans="1:10" ht="18.75" customHeight="1" x14ac:dyDescent="0.25">
      <c r="A2695" s="55" t="s">
        <v>2384</v>
      </c>
      <c r="B2695" s="55" t="s">
        <v>1220</v>
      </c>
      <c r="C2695" s="55"/>
      <c r="D2695" s="55"/>
      <c r="E2695" s="55"/>
      <c r="F2695" s="55"/>
      <c r="G2695" s="55"/>
      <c r="H2695" s="55"/>
      <c r="I2695" s="55"/>
      <c r="J2695" s="60">
        <f t="shared" si="176"/>
        <v>0</v>
      </c>
    </row>
    <row r="2696" spans="1:10" ht="75" x14ac:dyDescent="0.25">
      <c r="C2696" s="1" t="s">
        <v>2392</v>
      </c>
      <c r="D2696">
        <v>13500</v>
      </c>
      <c r="E2696">
        <v>2.12</v>
      </c>
      <c r="F2696">
        <v>1.58</v>
      </c>
      <c r="G2696">
        <v>0</v>
      </c>
      <c r="H2696" s="37">
        <v>4004</v>
      </c>
      <c r="I2696" s="37">
        <f>H2696/'Building data'!$R$6</f>
        <v>0.2877222230206522</v>
      </c>
      <c r="J2696" s="60">
        <f t="shared" si="176"/>
        <v>2.7303102625298331E-3</v>
      </c>
    </row>
    <row r="2697" spans="1:10" ht="409.5" x14ac:dyDescent="0.25">
      <c r="C2697" s="1" t="s">
        <v>2393</v>
      </c>
      <c r="D2697">
        <v>15190</v>
      </c>
      <c r="E2697">
        <v>2.38</v>
      </c>
      <c r="F2697">
        <v>1.78</v>
      </c>
      <c r="G2697">
        <v>0</v>
      </c>
      <c r="H2697" s="37">
        <v>170000</v>
      </c>
      <c r="I2697" s="37">
        <f>H2697/'Building data'!$R$6</f>
        <v>12.21597849987784</v>
      </c>
      <c r="J2697" s="60">
        <f t="shared" si="176"/>
        <v>0.11592226389362427</v>
      </c>
    </row>
    <row r="2698" spans="1:10" ht="165" x14ac:dyDescent="0.25">
      <c r="C2698" s="1" t="s">
        <v>2394</v>
      </c>
      <c r="D2698">
        <v>6970</v>
      </c>
      <c r="E2698">
        <v>1.0900000000000001</v>
      </c>
      <c r="F2698">
        <v>0.81</v>
      </c>
      <c r="G2698">
        <v>0</v>
      </c>
      <c r="H2698" s="37">
        <v>1448</v>
      </c>
      <c r="I2698" s="37">
        <f>H2698/'Building data'!$R$6</f>
        <v>0.10405139334013595</v>
      </c>
      <c r="J2698" s="60">
        <f t="shared" si="176"/>
        <v>9.8738493010569386E-4</v>
      </c>
    </row>
    <row r="2699" spans="1:10" x14ac:dyDescent="0.25">
      <c r="G2699" s="64" t="s">
        <v>1223</v>
      </c>
      <c r="H2699" s="65">
        <f>SUM(H2688:H2698)</f>
        <v>717814</v>
      </c>
      <c r="I2699" s="65">
        <f>H2699/'Building data'!$R$6</f>
        <v>51.581178770066536</v>
      </c>
      <c r="J2699" s="66"/>
    </row>
    <row r="2702" spans="1:10" ht="18.75" customHeight="1" x14ac:dyDescent="0.25">
      <c r="A2702" s="49" t="s">
        <v>2395</v>
      </c>
      <c r="B2702" s="55" t="s">
        <v>6</v>
      </c>
      <c r="C2702" s="55"/>
      <c r="D2702" s="55"/>
      <c r="E2702" s="55"/>
      <c r="F2702" s="55"/>
      <c r="G2702" s="55"/>
      <c r="H2702" s="55"/>
      <c r="I2702" s="49"/>
      <c r="J2702" s="56"/>
    </row>
    <row r="2703" spans="1:10" ht="105" x14ac:dyDescent="0.25">
      <c r="A2703" s="57"/>
      <c r="B2703" s="57"/>
      <c r="C2703" s="58" t="s">
        <v>2396</v>
      </c>
      <c r="D2703" s="57">
        <v>3770</v>
      </c>
      <c r="E2703" s="57">
        <v>0.48</v>
      </c>
      <c r="F2703" s="57">
        <v>0.27</v>
      </c>
      <c r="G2703" s="57">
        <v>0</v>
      </c>
      <c r="H2703" s="59">
        <v>3060</v>
      </c>
      <c r="I2703" s="37">
        <f>H2703/'Building data'!$R$6</f>
        <v>0.2198876129978011</v>
      </c>
      <c r="J2703" s="60">
        <f t="shared" ref="J2703:J2714" si="177">H2703/$H$14</f>
        <v>2.0866007500852371E-3</v>
      </c>
    </row>
    <row r="2704" spans="1:10" ht="105" x14ac:dyDescent="0.25">
      <c r="C2704" s="1" t="s">
        <v>2397</v>
      </c>
      <c r="D2704">
        <v>9340</v>
      </c>
      <c r="E2704">
        <v>1.19</v>
      </c>
      <c r="F2704">
        <v>0.67</v>
      </c>
      <c r="G2704">
        <v>0</v>
      </c>
      <c r="H2704" s="37">
        <v>14400</v>
      </c>
      <c r="I2704" s="37">
        <f>H2704/'Building data'!$R$6</f>
        <v>1.0347652376367111</v>
      </c>
      <c r="J2704" s="60">
        <f t="shared" si="177"/>
        <v>9.8192976474599392E-3</v>
      </c>
    </row>
    <row r="2705" spans="1:10" ht="120" x14ac:dyDescent="0.25">
      <c r="C2705" s="1" t="s">
        <v>2398</v>
      </c>
      <c r="D2705">
        <v>83820</v>
      </c>
      <c r="E2705">
        <v>10.68</v>
      </c>
      <c r="F2705">
        <v>6.05</v>
      </c>
      <c r="G2705">
        <v>0</v>
      </c>
      <c r="H2705" s="37">
        <v>48800</v>
      </c>
      <c r="I2705" s="37">
        <f>H2705/'Building data'!$R$6</f>
        <v>3.5067044164355212</v>
      </c>
      <c r="J2705" s="60">
        <f t="shared" si="177"/>
        <v>3.3276508694169794E-2</v>
      </c>
    </row>
    <row r="2706" spans="1:10" ht="75" x14ac:dyDescent="0.25">
      <c r="C2706" s="1" t="s">
        <v>2399</v>
      </c>
      <c r="D2706">
        <v>34690</v>
      </c>
      <c r="E2706">
        <v>4.42</v>
      </c>
      <c r="F2706">
        <v>2.5</v>
      </c>
      <c r="G2706">
        <v>0</v>
      </c>
      <c r="H2706" s="37">
        <v>39000</v>
      </c>
      <c r="I2706" s="37">
        <f>H2706/'Building data'!$R$6</f>
        <v>2.8024891852660927</v>
      </c>
      <c r="J2706" s="60">
        <f t="shared" si="177"/>
        <v>2.6593931128537335E-2</v>
      </c>
    </row>
    <row r="2707" spans="1:10" ht="150" x14ac:dyDescent="0.25">
      <c r="C2707" s="1" t="s">
        <v>2400</v>
      </c>
      <c r="D2707">
        <v>3690</v>
      </c>
      <c r="E2707">
        <v>0.47</v>
      </c>
      <c r="F2707">
        <v>0.27</v>
      </c>
      <c r="G2707">
        <v>0</v>
      </c>
      <c r="H2707" s="37">
        <v>20000</v>
      </c>
      <c r="I2707" s="37">
        <f>H2707/'Building data'!$R$6</f>
        <v>1.4371739411620987</v>
      </c>
      <c r="J2707" s="60">
        <f t="shared" si="177"/>
        <v>1.3637913399249914E-2</v>
      </c>
    </row>
    <row r="2708" spans="1:10" ht="135" x14ac:dyDescent="0.25">
      <c r="C2708" s="1" t="s">
        <v>2401</v>
      </c>
      <c r="D2708">
        <v>356700</v>
      </c>
      <c r="E2708">
        <v>45.46</v>
      </c>
      <c r="F2708">
        <v>25.73</v>
      </c>
      <c r="G2708">
        <v>0</v>
      </c>
      <c r="H2708" s="37">
        <v>306000</v>
      </c>
      <c r="I2708" s="37">
        <f>H2708/'Building data'!$R$6</f>
        <v>21.988761299780112</v>
      </c>
      <c r="J2708" s="60">
        <f t="shared" si="177"/>
        <v>0.20866007500852368</v>
      </c>
    </row>
    <row r="2709" spans="1:10" ht="60" x14ac:dyDescent="0.25">
      <c r="A2709" s="61"/>
      <c r="B2709" s="61"/>
      <c r="C2709" s="62" t="s">
        <v>2402</v>
      </c>
      <c r="D2709" s="61">
        <v>48500</v>
      </c>
      <c r="E2709" s="61">
        <v>6.18</v>
      </c>
      <c r="F2709" s="61">
        <v>3.5</v>
      </c>
      <c r="G2709" s="61">
        <v>0</v>
      </c>
      <c r="H2709" s="63">
        <v>23500</v>
      </c>
      <c r="I2709" s="63">
        <f>H2709/'Building data'!$R$6</f>
        <v>1.6886793808654661</v>
      </c>
      <c r="J2709" s="60">
        <f t="shared" si="177"/>
        <v>1.6024548244118648E-2</v>
      </c>
    </row>
    <row r="2710" spans="1:10" ht="18.75" customHeight="1" x14ac:dyDescent="0.25">
      <c r="A2710" s="55" t="s">
        <v>2395</v>
      </c>
      <c r="B2710" s="55" t="s">
        <v>1220</v>
      </c>
      <c r="C2710" s="55"/>
      <c r="D2710" s="55"/>
      <c r="E2710" s="55"/>
      <c r="F2710" s="55"/>
      <c r="G2710" s="55"/>
      <c r="H2710" s="55"/>
      <c r="I2710" s="55"/>
      <c r="J2710" s="60">
        <f t="shared" si="177"/>
        <v>0</v>
      </c>
    </row>
    <row r="2711" spans="1:10" ht="255" x14ac:dyDescent="0.25">
      <c r="C2711" s="1" t="s">
        <v>2403</v>
      </c>
      <c r="D2711">
        <v>43720</v>
      </c>
      <c r="E2711">
        <v>5.57</v>
      </c>
      <c r="F2711">
        <v>3.15</v>
      </c>
      <c r="G2711">
        <v>0</v>
      </c>
      <c r="H2711" s="37">
        <v>23200</v>
      </c>
      <c r="I2711" s="37">
        <f>H2711/'Building data'!$R$6</f>
        <v>1.6671217717480347</v>
      </c>
      <c r="J2711" s="60">
        <f t="shared" si="177"/>
        <v>1.58199795431299E-2</v>
      </c>
    </row>
    <row r="2712" spans="1:10" ht="135" x14ac:dyDescent="0.25">
      <c r="C2712" s="1" t="s">
        <v>2404</v>
      </c>
      <c r="D2712">
        <v>25040</v>
      </c>
      <c r="E2712">
        <v>3.19</v>
      </c>
      <c r="F2712">
        <v>1.81</v>
      </c>
      <c r="G2712">
        <v>0</v>
      </c>
      <c r="H2712" s="37">
        <v>21840</v>
      </c>
      <c r="I2712" s="37">
        <f>H2712/'Building data'!$R$6</f>
        <v>1.5693939437490119</v>
      </c>
      <c r="J2712" s="60">
        <f t="shared" si="177"/>
        <v>1.4892601431980908E-2</v>
      </c>
    </row>
    <row r="2713" spans="1:10" ht="135" x14ac:dyDescent="0.25">
      <c r="C2713" s="1" t="s">
        <v>2405</v>
      </c>
      <c r="D2713">
        <v>16170</v>
      </c>
      <c r="E2713">
        <v>2.06</v>
      </c>
      <c r="F2713">
        <v>1.17</v>
      </c>
      <c r="G2713">
        <v>0</v>
      </c>
      <c r="H2713" s="37">
        <v>8000</v>
      </c>
      <c r="I2713" s="37">
        <f>H2713/'Building data'!$R$6</f>
        <v>0.57486957646483949</v>
      </c>
      <c r="J2713" s="60">
        <f t="shared" si="177"/>
        <v>5.4551653596999657E-3</v>
      </c>
    </row>
    <row r="2714" spans="1:10" ht="120" x14ac:dyDescent="0.25">
      <c r="C2714" s="1" t="s">
        <v>2406</v>
      </c>
      <c r="D2714">
        <v>124380</v>
      </c>
      <c r="E2714">
        <v>15.85</v>
      </c>
      <c r="F2714">
        <v>8.9700000000000006</v>
      </c>
      <c r="G2714">
        <v>0</v>
      </c>
      <c r="H2714" s="37">
        <v>35000</v>
      </c>
      <c r="I2714" s="37">
        <f>H2714/'Building data'!$R$6</f>
        <v>2.5150543970336727</v>
      </c>
      <c r="J2714" s="60">
        <f t="shared" si="177"/>
        <v>2.386634844868735E-2</v>
      </c>
    </row>
    <row r="2715" spans="1:10" x14ac:dyDescent="0.25">
      <c r="G2715" s="64" t="s">
        <v>1223</v>
      </c>
      <c r="H2715" s="65">
        <f>SUM(H2703:H2714)</f>
        <v>542800</v>
      </c>
      <c r="I2715" s="65">
        <f>H2715/'Building data'!$R$6</f>
        <v>39.004900763139361</v>
      </c>
      <c r="J2715" s="66"/>
    </row>
    <row r="2718" spans="1:10" ht="18.75" customHeight="1" x14ac:dyDescent="0.25">
      <c r="A2718" s="49" t="s">
        <v>2407</v>
      </c>
      <c r="B2718" s="55" t="s">
        <v>6</v>
      </c>
      <c r="C2718" s="55"/>
      <c r="D2718" s="55"/>
      <c r="E2718" s="55"/>
      <c r="F2718" s="55"/>
      <c r="G2718" s="55"/>
      <c r="H2718" s="55"/>
      <c r="I2718" s="49"/>
      <c r="J2718" s="56"/>
    </row>
    <row r="2719" spans="1:10" ht="105" x14ac:dyDescent="0.25">
      <c r="A2719" s="57"/>
      <c r="B2719" s="57"/>
      <c r="C2719" s="58" t="s">
        <v>2408</v>
      </c>
      <c r="D2719" s="57">
        <v>1500</v>
      </c>
      <c r="E2719" s="57">
        <v>2.91</v>
      </c>
      <c r="F2719" s="57">
        <v>1.36</v>
      </c>
      <c r="G2719" s="57">
        <v>0</v>
      </c>
      <c r="H2719" s="59">
        <v>1400</v>
      </c>
      <c r="I2719" s="37">
        <f>H2719/'Building data'!$R$6</f>
        <v>0.10060217588134691</v>
      </c>
      <c r="J2719" s="60">
        <f t="shared" ref="J2719:J2732" si="178">H2719/$H$14</f>
        <v>9.5465393794749406E-4</v>
      </c>
    </row>
    <row r="2720" spans="1:10" ht="30" x14ac:dyDescent="0.25">
      <c r="C2720" s="1" t="s">
        <v>2409</v>
      </c>
      <c r="D2720">
        <v>860</v>
      </c>
      <c r="E2720">
        <v>1.67</v>
      </c>
      <c r="F2720">
        <v>0.78</v>
      </c>
      <c r="G2720">
        <v>0</v>
      </c>
      <c r="H2720" s="37">
        <v>700</v>
      </c>
      <c r="I2720" s="37">
        <f>H2720/'Building data'!$R$6</f>
        <v>5.0301087940673457E-2</v>
      </c>
      <c r="J2720" s="60">
        <f t="shared" si="178"/>
        <v>4.7732696897374703E-4</v>
      </c>
    </row>
    <row r="2721" spans="1:10" ht="105" x14ac:dyDescent="0.25">
      <c r="C2721" s="1" t="s">
        <v>2397</v>
      </c>
      <c r="D2721">
        <v>3440</v>
      </c>
      <c r="E2721">
        <v>6.68</v>
      </c>
      <c r="F2721">
        <v>3.12</v>
      </c>
      <c r="G2721">
        <v>0</v>
      </c>
      <c r="H2721" s="37">
        <v>3700</v>
      </c>
      <c r="I2721" s="37">
        <f>H2721/'Building data'!$R$6</f>
        <v>0.26587717911498826</v>
      </c>
      <c r="J2721" s="60">
        <f t="shared" si="178"/>
        <v>2.5230139788612344E-3</v>
      </c>
    </row>
    <row r="2722" spans="1:10" ht="105" x14ac:dyDescent="0.25">
      <c r="C2722" s="1" t="s">
        <v>2410</v>
      </c>
      <c r="D2722">
        <v>250</v>
      </c>
      <c r="E2722">
        <v>0.48</v>
      </c>
      <c r="F2722">
        <v>0.22</v>
      </c>
      <c r="G2722">
        <v>0</v>
      </c>
      <c r="H2722" s="37">
        <v>900</v>
      </c>
      <c r="I2722" s="37">
        <f>H2722/'Building data'!$R$6</f>
        <v>6.4672827352294446E-2</v>
      </c>
      <c r="J2722" s="60">
        <f t="shared" si="178"/>
        <v>6.137061029662462E-4</v>
      </c>
    </row>
    <row r="2723" spans="1:10" ht="75" x14ac:dyDescent="0.25">
      <c r="C2723" s="1" t="s">
        <v>2399</v>
      </c>
      <c r="D2723">
        <v>5450</v>
      </c>
      <c r="E2723">
        <v>10.58</v>
      </c>
      <c r="F2723">
        <v>4.9400000000000004</v>
      </c>
      <c r="G2723">
        <v>0</v>
      </c>
      <c r="H2723" s="37">
        <v>19200</v>
      </c>
      <c r="I2723" s="37">
        <f>H2723/'Building data'!$R$6</f>
        <v>1.3796869835156149</v>
      </c>
      <c r="J2723" s="60">
        <f t="shared" si="178"/>
        <v>1.3092396863279919E-2</v>
      </c>
    </row>
    <row r="2724" spans="1:10" ht="150" x14ac:dyDescent="0.25">
      <c r="C2724" s="1" t="s">
        <v>2411</v>
      </c>
      <c r="D2724">
        <v>1330</v>
      </c>
      <c r="E2724">
        <v>2.58</v>
      </c>
      <c r="F2724">
        <v>1.21</v>
      </c>
      <c r="G2724">
        <v>0</v>
      </c>
      <c r="H2724" s="37">
        <v>7000</v>
      </c>
      <c r="I2724" s="37">
        <f>H2724/'Building data'!$R$6</f>
        <v>0.50301087940673461</v>
      </c>
      <c r="J2724" s="60">
        <f t="shared" si="178"/>
        <v>4.7732696897374704E-3</v>
      </c>
    </row>
    <row r="2725" spans="1:10" ht="60" x14ac:dyDescent="0.25">
      <c r="C2725" s="1" t="s">
        <v>2412</v>
      </c>
      <c r="D2725">
        <v>25360</v>
      </c>
      <c r="E2725">
        <v>49.24</v>
      </c>
      <c r="F2725">
        <v>23.01</v>
      </c>
      <c r="G2725">
        <v>0</v>
      </c>
      <c r="H2725" s="37">
        <v>24300</v>
      </c>
      <c r="I2725" s="37">
        <f>H2725/'Building data'!$R$6</f>
        <v>1.7461663385119499</v>
      </c>
      <c r="J2725" s="60">
        <f t="shared" si="178"/>
        <v>1.6570064780088645E-2</v>
      </c>
    </row>
    <row r="2726" spans="1:10" ht="105" x14ac:dyDescent="0.25">
      <c r="C2726" s="1" t="s">
        <v>2413</v>
      </c>
      <c r="D2726">
        <v>2990</v>
      </c>
      <c r="E2726">
        <v>5.81</v>
      </c>
      <c r="F2726">
        <v>2.72</v>
      </c>
      <c r="G2726">
        <v>0</v>
      </c>
      <c r="H2726" s="37">
        <v>6300</v>
      </c>
      <c r="I2726" s="37">
        <f>H2726/'Building data'!$R$6</f>
        <v>0.45270979146606111</v>
      </c>
      <c r="J2726" s="60">
        <f t="shared" si="178"/>
        <v>4.2959427207637235E-3</v>
      </c>
    </row>
    <row r="2727" spans="1:10" ht="75" x14ac:dyDescent="0.25">
      <c r="C2727" s="1" t="s">
        <v>2414</v>
      </c>
      <c r="D2727">
        <v>6090</v>
      </c>
      <c r="E2727">
        <v>11.83</v>
      </c>
      <c r="F2727">
        <v>5.53</v>
      </c>
      <c r="G2727">
        <v>0</v>
      </c>
      <c r="H2727" s="37">
        <v>18500</v>
      </c>
      <c r="I2727" s="37">
        <f>H2727/'Building data'!$R$6</f>
        <v>1.3293858955749414</v>
      </c>
      <c r="J2727" s="60">
        <f t="shared" si="178"/>
        <v>1.261506989430617E-2</v>
      </c>
    </row>
    <row r="2728" spans="1:10" ht="105" x14ac:dyDescent="0.25">
      <c r="A2728" s="61"/>
      <c r="B2728" s="61"/>
      <c r="C2728" s="62" t="s">
        <v>2415</v>
      </c>
      <c r="D2728" s="61">
        <v>6990</v>
      </c>
      <c r="E2728" s="61">
        <v>13.57</v>
      </c>
      <c r="F2728" s="61">
        <v>6.34</v>
      </c>
      <c r="G2728" s="61">
        <v>0</v>
      </c>
      <c r="H2728" s="63">
        <v>8900</v>
      </c>
      <c r="I2728" s="63">
        <f>H2728/'Building data'!$R$6</f>
        <v>0.63954240381713401</v>
      </c>
      <c r="J2728" s="60">
        <f t="shared" si="178"/>
        <v>6.0688714626662118E-3</v>
      </c>
    </row>
    <row r="2729" spans="1:10" ht="18.75" customHeight="1" x14ac:dyDescent="0.25">
      <c r="A2729" s="55" t="s">
        <v>2407</v>
      </c>
      <c r="B2729" s="55" t="s">
        <v>1220</v>
      </c>
      <c r="C2729" s="55"/>
      <c r="D2729" s="55"/>
      <c r="E2729" s="55"/>
      <c r="F2729" s="55"/>
      <c r="G2729" s="55"/>
      <c r="H2729" s="55"/>
      <c r="I2729" s="55"/>
      <c r="J2729" s="60">
        <f t="shared" si="178"/>
        <v>0</v>
      </c>
    </row>
    <row r="2730" spans="1:10" ht="135" x14ac:dyDescent="0.25">
      <c r="C2730" s="1" t="s">
        <v>2416</v>
      </c>
      <c r="D2730">
        <v>2620</v>
      </c>
      <c r="E2730">
        <v>5.09</v>
      </c>
      <c r="F2730">
        <v>2.38</v>
      </c>
      <c r="G2730">
        <v>0</v>
      </c>
      <c r="H2730" s="37">
        <v>7700</v>
      </c>
      <c r="I2730" s="37">
        <f>H2730/'Building data'!$R$6</f>
        <v>0.55331196734740806</v>
      </c>
      <c r="J2730" s="60">
        <f t="shared" si="178"/>
        <v>5.2505966587112173E-3</v>
      </c>
    </row>
    <row r="2731" spans="1:10" ht="195" x14ac:dyDescent="0.25">
      <c r="C2731" s="1" t="s">
        <v>2417</v>
      </c>
      <c r="D2731">
        <v>2610</v>
      </c>
      <c r="E2731">
        <v>5.07</v>
      </c>
      <c r="F2731">
        <v>2.37</v>
      </c>
      <c r="G2731">
        <v>0</v>
      </c>
      <c r="H2731" s="37">
        <v>6200</v>
      </c>
      <c r="I2731" s="37">
        <f>H2731/'Building data'!$R$6</f>
        <v>0.44552392176025063</v>
      </c>
      <c r="J2731" s="60">
        <f t="shared" si="178"/>
        <v>4.2277531537674735E-3</v>
      </c>
    </row>
    <row r="2732" spans="1:10" ht="120" x14ac:dyDescent="0.25">
      <c r="C2732" s="1" t="s">
        <v>2406</v>
      </c>
      <c r="D2732">
        <v>2780</v>
      </c>
      <c r="E2732">
        <v>5.39</v>
      </c>
      <c r="F2732">
        <v>2.52</v>
      </c>
      <c r="G2732">
        <v>0</v>
      </c>
      <c r="H2732" s="37">
        <v>6700</v>
      </c>
      <c r="I2732" s="37">
        <f>H2732/'Building data'!$R$6</f>
        <v>0.48145327028930307</v>
      </c>
      <c r="J2732" s="60">
        <f t="shared" si="178"/>
        <v>4.5687009887487211E-3</v>
      </c>
    </row>
    <row r="2733" spans="1:10" x14ac:dyDescent="0.25">
      <c r="G2733" s="64" t="s">
        <v>1223</v>
      </c>
      <c r="H2733" s="65">
        <f>SUM(H2719:H2732)</f>
        <v>111500</v>
      </c>
      <c r="I2733" s="65">
        <f>H2733/'Building data'!$R$6</f>
        <v>8.0122447219786999</v>
      </c>
      <c r="J2733" s="66"/>
    </row>
    <row r="2736" spans="1:10" ht="18.75" customHeight="1" x14ac:dyDescent="0.25">
      <c r="A2736" s="49" t="s">
        <v>2418</v>
      </c>
      <c r="B2736" s="55" t="s">
        <v>6</v>
      </c>
      <c r="C2736" s="55"/>
      <c r="D2736" s="55"/>
      <c r="E2736" s="55"/>
      <c r="F2736" s="55"/>
      <c r="G2736" s="55"/>
      <c r="H2736" s="55"/>
      <c r="I2736" s="49"/>
      <c r="J2736" s="56"/>
    </row>
    <row r="2737" spans="1:10" ht="105" x14ac:dyDescent="0.25">
      <c r="A2737" s="57"/>
      <c r="B2737" s="57"/>
      <c r="C2737" s="58" t="s">
        <v>2408</v>
      </c>
      <c r="D2737" s="57">
        <v>5960</v>
      </c>
      <c r="E2737" s="57">
        <v>1.51</v>
      </c>
      <c r="F2737" s="57">
        <v>0.9</v>
      </c>
      <c r="G2737" s="57">
        <v>0</v>
      </c>
      <c r="H2737" s="59">
        <v>11500</v>
      </c>
      <c r="I2737" s="37">
        <f>H2737/'Building data'!$R$6</f>
        <v>0.82637501616820674</v>
      </c>
      <c r="J2737" s="60">
        <f t="shared" ref="J2737:J2752" si="179">H2737/$H$14</f>
        <v>7.8418002045687017E-3</v>
      </c>
    </row>
    <row r="2738" spans="1:10" ht="45" x14ac:dyDescent="0.25">
      <c r="C2738" s="1" t="s">
        <v>2419</v>
      </c>
      <c r="D2738">
        <v>3070</v>
      </c>
      <c r="E2738">
        <v>0.78</v>
      </c>
      <c r="F2738">
        <v>0.46</v>
      </c>
      <c r="G2738">
        <v>0</v>
      </c>
      <c r="H2738" s="37">
        <v>3800</v>
      </c>
      <c r="I2738" s="37">
        <f>H2738/'Building data'!$R$6</f>
        <v>0.27306304882079879</v>
      </c>
      <c r="J2738" s="60">
        <f t="shared" si="179"/>
        <v>2.5912035458574836E-3</v>
      </c>
    </row>
    <row r="2739" spans="1:10" ht="105" x14ac:dyDescent="0.25">
      <c r="C2739" s="1" t="s">
        <v>2397</v>
      </c>
      <c r="D2739">
        <v>13420</v>
      </c>
      <c r="E2739">
        <v>3.39</v>
      </c>
      <c r="F2739">
        <v>2.0299999999999998</v>
      </c>
      <c r="G2739">
        <v>0</v>
      </c>
      <c r="H2739" s="37">
        <v>24900</v>
      </c>
      <c r="I2739" s="37">
        <f>H2739/'Building data'!$R$6</f>
        <v>1.789281556746813</v>
      </c>
      <c r="J2739" s="60">
        <f t="shared" si="179"/>
        <v>1.6979202182066142E-2</v>
      </c>
    </row>
    <row r="2740" spans="1:10" ht="75" x14ac:dyDescent="0.25">
      <c r="C2740" s="1" t="s">
        <v>2399</v>
      </c>
      <c r="D2740">
        <v>18620</v>
      </c>
      <c r="E2740">
        <v>4.71</v>
      </c>
      <c r="F2740">
        <v>2.81</v>
      </c>
      <c r="G2740">
        <v>0</v>
      </c>
      <c r="H2740" s="37">
        <v>36200</v>
      </c>
      <c r="I2740" s="37">
        <f>H2740/'Building data'!$R$6</f>
        <v>2.6012848335033989</v>
      </c>
      <c r="J2740" s="60">
        <f t="shared" si="179"/>
        <v>2.4684623252642347E-2</v>
      </c>
    </row>
    <row r="2741" spans="1:10" ht="90" x14ac:dyDescent="0.25">
      <c r="C2741" s="1" t="s">
        <v>2420</v>
      </c>
      <c r="D2741">
        <v>1170</v>
      </c>
      <c r="E2741">
        <v>0.3</v>
      </c>
      <c r="F2741">
        <v>0.18</v>
      </c>
      <c r="G2741">
        <v>0</v>
      </c>
      <c r="H2741" s="37">
        <v>900</v>
      </c>
      <c r="I2741" s="37">
        <f>H2741/'Building data'!$R$6</f>
        <v>6.4672827352294446E-2</v>
      </c>
      <c r="J2741" s="60">
        <f t="shared" si="179"/>
        <v>6.137061029662462E-4</v>
      </c>
    </row>
    <row r="2742" spans="1:10" ht="150" x14ac:dyDescent="0.25">
      <c r="C2742" s="1" t="s">
        <v>2421</v>
      </c>
      <c r="D2742">
        <v>3150</v>
      </c>
      <c r="E2742">
        <v>0.8</v>
      </c>
      <c r="F2742">
        <v>0.47</v>
      </c>
      <c r="G2742">
        <v>0</v>
      </c>
      <c r="H2742" s="37">
        <v>17100</v>
      </c>
      <c r="I2742" s="37">
        <f>H2742/'Building data'!$R$6</f>
        <v>1.2287837196935945</v>
      </c>
      <c r="J2742" s="60">
        <f t="shared" si="179"/>
        <v>1.1660415956358677E-2</v>
      </c>
    </row>
    <row r="2743" spans="1:10" ht="60" x14ac:dyDescent="0.25">
      <c r="C2743" s="1" t="s">
        <v>2422</v>
      </c>
      <c r="D2743">
        <v>18840</v>
      </c>
      <c r="E2743">
        <v>4.76</v>
      </c>
      <c r="F2743">
        <v>2.84</v>
      </c>
      <c r="G2743">
        <v>0</v>
      </c>
      <c r="H2743" s="37">
        <v>14600</v>
      </c>
      <c r="I2743" s="37">
        <f>H2743/'Building data'!$R$6</f>
        <v>1.0491369770483321</v>
      </c>
      <c r="J2743" s="60">
        <f t="shared" si="179"/>
        <v>9.9556767814524376E-3</v>
      </c>
    </row>
    <row r="2744" spans="1:10" ht="105" x14ac:dyDescent="0.25">
      <c r="C2744" s="1" t="s">
        <v>2423</v>
      </c>
      <c r="D2744">
        <v>24540</v>
      </c>
      <c r="E2744">
        <v>6.21</v>
      </c>
      <c r="F2744">
        <v>3.71</v>
      </c>
      <c r="G2744">
        <v>0</v>
      </c>
      <c r="H2744" s="37">
        <v>15200</v>
      </c>
      <c r="I2744" s="37">
        <f>H2744/'Building data'!$R$6</f>
        <v>1.0922521952831952</v>
      </c>
      <c r="J2744" s="60">
        <f t="shared" si="179"/>
        <v>1.0364814183429934E-2</v>
      </c>
    </row>
    <row r="2745" spans="1:10" ht="195" x14ac:dyDescent="0.25">
      <c r="C2745" s="1" t="s">
        <v>2424</v>
      </c>
      <c r="D2745">
        <v>64820</v>
      </c>
      <c r="E2745">
        <v>16.39</v>
      </c>
      <c r="F2745">
        <v>9.7899999999999991</v>
      </c>
      <c r="G2745">
        <v>0</v>
      </c>
      <c r="H2745" s="37">
        <v>60500</v>
      </c>
      <c r="I2745" s="37">
        <f>H2745/'Building data'!$R$6</f>
        <v>4.347451172015349</v>
      </c>
      <c r="J2745" s="60">
        <f t="shared" si="179"/>
        <v>4.1254688032730989E-2</v>
      </c>
    </row>
    <row r="2746" spans="1:10" ht="135" x14ac:dyDescent="0.25">
      <c r="C2746" s="1" t="s">
        <v>2425</v>
      </c>
      <c r="D2746">
        <v>29080</v>
      </c>
      <c r="E2746">
        <v>7.35</v>
      </c>
      <c r="F2746">
        <v>4.3899999999999997</v>
      </c>
      <c r="G2746">
        <v>0</v>
      </c>
      <c r="H2746" s="37">
        <v>32800</v>
      </c>
      <c r="I2746" s="37">
        <f>H2746/'Building data'!$R$6</f>
        <v>2.3569652635058418</v>
      </c>
      <c r="J2746" s="60">
        <f t="shared" si="179"/>
        <v>2.236617797476986E-2</v>
      </c>
    </row>
    <row r="2747" spans="1:10" ht="120" x14ac:dyDescent="0.25">
      <c r="C2747" s="1" t="s">
        <v>2426</v>
      </c>
      <c r="D2747">
        <v>53920</v>
      </c>
      <c r="E2747">
        <v>13.63</v>
      </c>
      <c r="F2747">
        <v>8.14</v>
      </c>
      <c r="G2747">
        <v>0</v>
      </c>
      <c r="H2747" s="37">
        <v>24500</v>
      </c>
      <c r="I2747" s="37">
        <f>H2747/'Building data'!$R$6</f>
        <v>1.7605380779235711</v>
      </c>
      <c r="J2747" s="60">
        <f t="shared" si="179"/>
        <v>1.6706443914081145E-2</v>
      </c>
    </row>
    <row r="2748" spans="1:10" ht="30" x14ac:dyDescent="0.25">
      <c r="A2748" s="61"/>
      <c r="B2748" s="61"/>
      <c r="C2748" s="62" t="s">
        <v>2427</v>
      </c>
      <c r="D2748" s="61">
        <v>2670</v>
      </c>
      <c r="E2748" s="61">
        <v>0.68</v>
      </c>
      <c r="F2748" s="61">
        <v>0.4</v>
      </c>
      <c r="G2748" s="61">
        <v>0</v>
      </c>
      <c r="H2748" s="63">
        <v>67500</v>
      </c>
      <c r="I2748" s="63">
        <f>H2748/'Building data'!$R$6</f>
        <v>4.8504620514220838</v>
      </c>
      <c r="J2748" s="60">
        <f t="shared" si="179"/>
        <v>4.6027957722468461E-2</v>
      </c>
    </row>
    <row r="2749" spans="1:10" ht="18.75" customHeight="1" x14ac:dyDescent="0.25">
      <c r="A2749" s="55" t="s">
        <v>2418</v>
      </c>
      <c r="B2749" s="55" t="s">
        <v>1220</v>
      </c>
      <c r="C2749" s="55"/>
      <c r="D2749" s="55"/>
      <c r="E2749" s="55"/>
      <c r="F2749" s="55"/>
      <c r="G2749" s="55"/>
      <c r="H2749" s="55"/>
      <c r="I2749" s="55"/>
      <c r="J2749" s="60">
        <f t="shared" si="179"/>
        <v>0</v>
      </c>
    </row>
    <row r="2750" spans="1:10" ht="135" x14ac:dyDescent="0.25">
      <c r="C2750" s="1" t="s">
        <v>2428</v>
      </c>
      <c r="D2750">
        <v>15950</v>
      </c>
      <c r="E2750">
        <v>4.03</v>
      </c>
      <c r="F2750">
        <v>2.41</v>
      </c>
      <c r="G2750">
        <v>0</v>
      </c>
      <c r="H2750" s="37">
        <v>11700</v>
      </c>
      <c r="I2750" s="37">
        <f>H2750/'Building data'!$R$6</f>
        <v>0.84074675557982781</v>
      </c>
      <c r="J2750" s="60">
        <f t="shared" si="179"/>
        <v>7.9781793385612001E-3</v>
      </c>
    </row>
    <row r="2751" spans="1:10" ht="195" x14ac:dyDescent="0.25">
      <c r="C2751" s="1" t="s">
        <v>2417</v>
      </c>
      <c r="D2751">
        <v>13860</v>
      </c>
      <c r="E2751">
        <v>3.51</v>
      </c>
      <c r="F2751">
        <v>2.09</v>
      </c>
      <c r="G2751">
        <v>0</v>
      </c>
      <c r="H2751" s="37">
        <v>14100</v>
      </c>
      <c r="I2751" s="37">
        <f>H2751/'Building data'!$R$6</f>
        <v>1.0132076285192797</v>
      </c>
      <c r="J2751" s="60">
        <f t="shared" si="179"/>
        <v>9.6147289464711891E-3</v>
      </c>
    </row>
    <row r="2752" spans="1:10" ht="120" x14ac:dyDescent="0.25">
      <c r="C2752" s="1" t="s">
        <v>2406</v>
      </c>
      <c r="D2752">
        <v>43620</v>
      </c>
      <c r="E2752">
        <v>11.03</v>
      </c>
      <c r="F2752">
        <v>6.59</v>
      </c>
      <c r="G2752">
        <v>0</v>
      </c>
      <c r="H2752" s="37">
        <v>18200</v>
      </c>
      <c r="I2752" s="37">
        <f>H2752/'Building data'!$R$6</f>
        <v>1.3078282864575099</v>
      </c>
      <c r="J2752" s="60">
        <f t="shared" si="179"/>
        <v>1.2410501193317422E-2</v>
      </c>
    </row>
    <row r="2753" spans="1:10" x14ac:dyDescent="0.25">
      <c r="G2753" s="64" t="s">
        <v>1223</v>
      </c>
      <c r="H2753" s="65">
        <f>SUM(H2737:H2752)</f>
        <v>353500</v>
      </c>
      <c r="I2753" s="65">
        <f>H2753/'Building data'!$R$6</f>
        <v>25.402049410040096</v>
      </c>
      <c r="J2753" s="66"/>
    </row>
    <row r="2756" spans="1:10" ht="18.75" customHeight="1" x14ac:dyDescent="0.25">
      <c r="A2756" s="49" t="s">
        <v>2429</v>
      </c>
      <c r="B2756" s="55" t="s">
        <v>6</v>
      </c>
      <c r="C2756" s="55"/>
      <c r="D2756" s="55"/>
      <c r="E2756" s="55"/>
      <c r="F2756" s="55"/>
      <c r="G2756" s="55"/>
      <c r="H2756" s="55"/>
      <c r="I2756" s="49"/>
      <c r="J2756" s="56"/>
    </row>
    <row r="2757" spans="1:10" ht="120" x14ac:dyDescent="0.25">
      <c r="A2757" s="57"/>
      <c r="B2757" s="57"/>
      <c r="C2757" s="58" t="s">
        <v>2430</v>
      </c>
      <c r="D2757" s="57">
        <v>7490</v>
      </c>
      <c r="E2757" s="57">
        <v>3.29</v>
      </c>
      <c r="F2757" s="57">
        <v>1.51</v>
      </c>
      <c r="G2757" s="57">
        <v>0</v>
      </c>
      <c r="H2757" s="59">
        <v>6900</v>
      </c>
      <c r="I2757" s="37">
        <f>H2757/'Building data'!$R$6</f>
        <v>0.49582500970092408</v>
      </c>
      <c r="J2757" s="60">
        <f t="shared" ref="J2757:J2775" si="180">H2757/$H$14</f>
        <v>4.7050801227412203E-3</v>
      </c>
    </row>
    <row r="2758" spans="1:10" ht="105" x14ac:dyDescent="0.25">
      <c r="C2758" s="1" t="s">
        <v>2397</v>
      </c>
      <c r="D2758">
        <v>9250</v>
      </c>
      <c r="E2758">
        <v>4.0599999999999996</v>
      </c>
      <c r="F2758">
        <v>1.86</v>
      </c>
      <c r="G2758">
        <v>0</v>
      </c>
      <c r="H2758" s="37">
        <v>10900</v>
      </c>
      <c r="I2758" s="37">
        <f>H2758/'Building data'!$R$6</f>
        <v>0.78325979793334388</v>
      </c>
      <c r="J2758" s="60">
        <f t="shared" si="180"/>
        <v>7.4326628025912032E-3</v>
      </c>
    </row>
    <row r="2759" spans="1:10" ht="105" x14ac:dyDescent="0.25">
      <c r="C2759" s="1" t="s">
        <v>2431</v>
      </c>
      <c r="D2759">
        <v>4690</v>
      </c>
      <c r="E2759">
        <v>2.06</v>
      </c>
      <c r="F2759">
        <v>0.95</v>
      </c>
      <c r="G2759">
        <v>0</v>
      </c>
      <c r="H2759" s="37">
        <v>6400</v>
      </c>
      <c r="I2759" s="37">
        <f>H2759/'Building data'!$R$6</f>
        <v>0.45989566117187158</v>
      </c>
      <c r="J2759" s="60">
        <f t="shared" si="180"/>
        <v>4.3641322877599727E-3</v>
      </c>
    </row>
    <row r="2760" spans="1:10" ht="75" x14ac:dyDescent="0.25">
      <c r="C2760" s="1" t="s">
        <v>2432</v>
      </c>
      <c r="D2760">
        <v>12210</v>
      </c>
      <c r="E2760">
        <v>5.36</v>
      </c>
      <c r="F2760">
        <v>2.46</v>
      </c>
      <c r="G2760">
        <v>0</v>
      </c>
      <c r="H2760" s="37">
        <v>42700</v>
      </c>
      <c r="I2760" s="37">
        <f>H2760/'Building data'!$R$6</f>
        <v>3.068366364381081</v>
      </c>
      <c r="J2760" s="60">
        <f t="shared" si="180"/>
        <v>2.9116945107398567E-2</v>
      </c>
    </row>
    <row r="2761" spans="1:10" ht="90" x14ac:dyDescent="0.25">
      <c r="C2761" s="1" t="s">
        <v>2420</v>
      </c>
      <c r="D2761">
        <v>570</v>
      </c>
      <c r="E2761">
        <v>0.25</v>
      </c>
      <c r="F2761">
        <v>0.11</v>
      </c>
      <c r="G2761">
        <v>0</v>
      </c>
      <c r="H2761" s="37">
        <v>800</v>
      </c>
      <c r="I2761" s="37">
        <f>H2761/'Building data'!$R$6</f>
        <v>5.7486957646483948E-2</v>
      </c>
      <c r="J2761" s="60">
        <f t="shared" si="180"/>
        <v>5.4551653596999659E-4</v>
      </c>
    </row>
    <row r="2762" spans="1:10" ht="150" x14ac:dyDescent="0.25">
      <c r="C2762" s="1" t="s">
        <v>2400</v>
      </c>
      <c r="D2762">
        <v>2230</v>
      </c>
      <c r="E2762">
        <v>0.98</v>
      </c>
      <c r="F2762">
        <v>0.45</v>
      </c>
      <c r="G2762">
        <v>0</v>
      </c>
      <c r="H2762" s="37">
        <v>11300</v>
      </c>
      <c r="I2762" s="37">
        <f>H2762/'Building data'!$R$6</f>
        <v>0.81200327675658579</v>
      </c>
      <c r="J2762" s="60">
        <f t="shared" si="180"/>
        <v>7.7054210705762016E-3</v>
      </c>
    </row>
    <row r="2763" spans="1:10" ht="60" x14ac:dyDescent="0.25">
      <c r="C2763" s="1" t="s">
        <v>2422</v>
      </c>
      <c r="D2763">
        <v>25600</v>
      </c>
      <c r="E2763">
        <v>11.24</v>
      </c>
      <c r="F2763">
        <v>5.16</v>
      </c>
      <c r="G2763">
        <v>0</v>
      </c>
      <c r="H2763" s="37">
        <v>31000</v>
      </c>
      <c r="I2763" s="37">
        <f>H2763/'Building data'!$R$6</f>
        <v>2.2276196088012532</v>
      </c>
      <c r="J2763" s="60">
        <f t="shared" si="180"/>
        <v>2.1138765768837369E-2</v>
      </c>
    </row>
    <row r="2764" spans="1:10" ht="195" x14ac:dyDescent="0.25">
      <c r="C2764" s="1" t="s">
        <v>2424</v>
      </c>
      <c r="D2764">
        <v>44050</v>
      </c>
      <c r="E2764">
        <v>19.34</v>
      </c>
      <c r="F2764">
        <v>8.8800000000000008</v>
      </c>
      <c r="G2764">
        <v>0</v>
      </c>
      <c r="H2764" s="37">
        <v>52600</v>
      </c>
      <c r="I2764" s="37">
        <f>H2764/'Building data'!$R$6</f>
        <v>3.7797674652563198</v>
      </c>
      <c r="J2764" s="60">
        <f t="shared" si="180"/>
        <v>3.5867712240027279E-2</v>
      </c>
    </row>
    <row r="2765" spans="1:10" ht="135" x14ac:dyDescent="0.25">
      <c r="C2765" s="1" t="s">
        <v>2425</v>
      </c>
      <c r="D2765">
        <v>12090</v>
      </c>
      <c r="E2765">
        <v>5.31</v>
      </c>
      <c r="F2765">
        <v>2.44</v>
      </c>
      <c r="G2765">
        <v>0</v>
      </c>
      <c r="H2765" s="37">
        <v>27700</v>
      </c>
      <c r="I2765" s="37">
        <f>H2765/'Building data'!$R$6</f>
        <v>1.9904859085095068</v>
      </c>
      <c r="J2765" s="60">
        <f t="shared" si="180"/>
        <v>1.8888510057961133E-2</v>
      </c>
    </row>
    <row r="2766" spans="1:10" ht="60" x14ac:dyDescent="0.25">
      <c r="C2766" s="1" t="s">
        <v>2433</v>
      </c>
      <c r="D2766">
        <v>7470</v>
      </c>
      <c r="E2766">
        <v>3.28</v>
      </c>
      <c r="F2766">
        <v>1.51</v>
      </c>
      <c r="G2766">
        <v>0</v>
      </c>
      <c r="H2766" s="37">
        <v>21800</v>
      </c>
      <c r="I2766" s="37">
        <f>H2766/'Building data'!$R$6</f>
        <v>1.5665195958666878</v>
      </c>
      <c r="J2766" s="60">
        <f t="shared" si="180"/>
        <v>1.4865325605182406E-2</v>
      </c>
    </row>
    <row r="2767" spans="1:10" ht="105" x14ac:dyDescent="0.25">
      <c r="C2767" s="1" t="s">
        <v>2423</v>
      </c>
      <c r="D2767">
        <v>26920</v>
      </c>
      <c r="E2767">
        <v>11.82</v>
      </c>
      <c r="F2767">
        <v>5.43</v>
      </c>
      <c r="G2767">
        <v>0</v>
      </c>
      <c r="H2767" s="37">
        <v>29000</v>
      </c>
      <c r="I2767" s="37">
        <f>H2767/'Building data'!$R$6</f>
        <v>2.0839022146850432</v>
      </c>
      <c r="J2767" s="60">
        <f t="shared" si="180"/>
        <v>1.9774974428912375E-2</v>
      </c>
    </row>
    <row r="2768" spans="1:10" ht="90" x14ac:dyDescent="0.25">
      <c r="C2768" s="1" t="s">
        <v>2434</v>
      </c>
      <c r="D2768">
        <v>31430</v>
      </c>
      <c r="E2768">
        <v>13.8</v>
      </c>
      <c r="F2768">
        <v>6.34</v>
      </c>
      <c r="G2768">
        <v>0</v>
      </c>
      <c r="H2768" s="37">
        <v>20800</v>
      </c>
      <c r="I2768" s="37">
        <f>H2768/'Building data'!$R$6</f>
        <v>1.4946608988085828</v>
      </c>
      <c r="J2768" s="60">
        <f t="shared" si="180"/>
        <v>1.4183429935219911E-2</v>
      </c>
    </row>
    <row r="2769" spans="1:10" ht="60" x14ac:dyDescent="0.25">
      <c r="C2769" s="1" t="s">
        <v>2435</v>
      </c>
      <c r="D2769">
        <v>890</v>
      </c>
      <c r="E2769">
        <v>0.39</v>
      </c>
      <c r="F2769">
        <v>0.18</v>
      </c>
      <c r="G2769">
        <v>0</v>
      </c>
      <c r="H2769" s="37">
        <v>500</v>
      </c>
      <c r="I2769" s="37">
        <f>H2769/'Building data'!$R$6</f>
        <v>3.5929348529052468E-2</v>
      </c>
      <c r="J2769" s="60">
        <f t="shared" si="180"/>
        <v>3.4094783498124785E-4</v>
      </c>
    </row>
    <row r="2770" spans="1:10" ht="75" x14ac:dyDescent="0.25">
      <c r="A2770" s="61"/>
      <c r="B2770" s="61"/>
      <c r="C2770" s="62" t="s">
        <v>2436</v>
      </c>
      <c r="D2770" s="61">
        <v>1620</v>
      </c>
      <c r="E2770" s="61">
        <v>0.71</v>
      </c>
      <c r="F2770" s="61">
        <v>0.33</v>
      </c>
      <c r="G2770" s="61">
        <v>0</v>
      </c>
      <c r="H2770" s="63">
        <v>1500</v>
      </c>
      <c r="I2770" s="63">
        <f>H2770/'Building data'!$R$6</f>
        <v>0.10778804558715741</v>
      </c>
      <c r="J2770" s="60">
        <f t="shared" si="180"/>
        <v>1.0228435049437436E-3</v>
      </c>
    </row>
    <row r="2771" spans="1:10" ht="18.75" customHeight="1" x14ac:dyDescent="0.25">
      <c r="A2771" s="55" t="s">
        <v>2429</v>
      </c>
      <c r="B2771" s="55" t="s">
        <v>1220</v>
      </c>
      <c r="C2771" s="55"/>
      <c r="D2771" s="55"/>
      <c r="E2771" s="55"/>
      <c r="F2771" s="55"/>
      <c r="G2771" s="55"/>
      <c r="H2771" s="55"/>
      <c r="I2771" s="55"/>
      <c r="J2771" s="60">
        <f t="shared" si="180"/>
        <v>0</v>
      </c>
    </row>
    <row r="2772" spans="1:10" ht="135" x14ac:dyDescent="0.25">
      <c r="C2772" s="1" t="s">
        <v>2416</v>
      </c>
      <c r="D2772">
        <v>12960</v>
      </c>
      <c r="E2772">
        <v>5.69</v>
      </c>
      <c r="F2772">
        <v>2.61</v>
      </c>
      <c r="G2772">
        <v>0</v>
      </c>
      <c r="H2772" s="37">
        <v>11000</v>
      </c>
      <c r="I2772" s="37">
        <f>H2772/'Building data'!$R$6</f>
        <v>0.79044566763915436</v>
      </c>
      <c r="J2772" s="60">
        <f t="shared" si="180"/>
        <v>7.5008523695874532E-3</v>
      </c>
    </row>
    <row r="2773" spans="1:10" ht="195" x14ac:dyDescent="0.25">
      <c r="C2773" s="1" t="s">
        <v>2417</v>
      </c>
      <c r="D2773">
        <v>9770</v>
      </c>
      <c r="E2773">
        <v>4.29</v>
      </c>
      <c r="F2773">
        <v>1.97</v>
      </c>
      <c r="G2773">
        <v>0</v>
      </c>
      <c r="H2773" s="37">
        <v>9400</v>
      </c>
      <c r="I2773" s="37">
        <f>H2773/'Building data'!$R$6</f>
        <v>0.67547175234618639</v>
      </c>
      <c r="J2773" s="60">
        <f t="shared" si="180"/>
        <v>6.4098192976474603E-3</v>
      </c>
    </row>
    <row r="2774" spans="1:10" ht="150" x14ac:dyDescent="0.25">
      <c r="C2774" s="1" t="s">
        <v>2437</v>
      </c>
      <c r="D2774">
        <v>4990</v>
      </c>
      <c r="E2774">
        <v>2.19</v>
      </c>
      <c r="F2774">
        <v>1.01</v>
      </c>
      <c r="G2774">
        <v>0</v>
      </c>
      <c r="H2774" s="37">
        <v>8900</v>
      </c>
      <c r="I2774" s="37">
        <f>H2774/'Building data'!$R$6</f>
        <v>0.63954240381713401</v>
      </c>
      <c r="J2774" s="60">
        <f t="shared" si="180"/>
        <v>6.0688714626662118E-3</v>
      </c>
    </row>
    <row r="2775" spans="1:10" ht="120" x14ac:dyDescent="0.25">
      <c r="C2775" s="1" t="s">
        <v>2406</v>
      </c>
      <c r="D2775">
        <v>27110</v>
      </c>
      <c r="E2775">
        <v>11.9</v>
      </c>
      <c r="F2775">
        <v>5.46</v>
      </c>
      <c r="G2775">
        <v>0</v>
      </c>
      <c r="H2775" s="37">
        <v>1230</v>
      </c>
      <c r="I2775" s="37">
        <f>H2775/'Building data'!$R$6</f>
        <v>8.8386197381469078E-2</v>
      </c>
      <c r="J2775" s="60">
        <f t="shared" si="180"/>
        <v>8.387316740538698E-4</v>
      </c>
    </row>
    <row r="2776" spans="1:10" x14ac:dyDescent="0.25">
      <c r="G2776" s="64" t="s">
        <v>1223</v>
      </c>
      <c r="H2776" s="65">
        <f>SUM(H2757:H2775)</f>
        <v>294430</v>
      </c>
      <c r="I2776" s="65">
        <f>H2776/'Building data'!$R$6</f>
        <v>21.157356174817838</v>
      </c>
      <c r="J2776" s="66"/>
    </row>
    <row r="2779" spans="1:10" ht="18.75" customHeight="1" x14ac:dyDescent="0.25">
      <c r="A2779" s="49" t="s">
        <v>2438</v>
      </c>
      <c r="B2779" s="55" t="s">
        <v>6</v>
      </c>
      <c r="C2779" s="55"/>
      <c r="D2779" s="55"/>
      <c r="E2779" s="55"/>
      <c r="F2779" s="55"/>
      <c r="G2779" s="55"/>
      <c r="H2779" s="55"/>
      <c r="I2779" s="49"/>
      <c r="J2779" s="56"/>
    </row>
    <row r="2780" spans="1:10" ht="105" x14ac:dyDescent="0.25">
      <c r="A2780" s="57"/>
      <c r="B2780" s="57"/>
      <c r="C2780" s="58" t="s">
        <v>2408</v>
      </c>
      <c r="D2780" s="57">
        <v>3730</v>
      </c>
      <c r="E2780" s="57">
        <v>0.91</v>
      </c>
      <c r="F2780" s="57">
        <v>0.67</v>
      </c>
      <c r="G2780" s="57">
        <v>0</v>
      </c>
      <c r="H2780" s="59">
        <v>4600</v>
      </c>
      <c r="I2780" s="37">
        <f>H2780/'Building data'!$R$6</f>
        <v>0.33055000646728272</v>
      </c>
      <c r="J2780" s="60">
        <f t="shared" ref="J2780:J2791" si="181">H2780/$H$14</f>
        <v>3.1367200818274805E-3</v>
      </c>
    </row>
    <row r="2781" spans="1:10" ht="105" x14ac:dyDescent="0.25">
      <c r="C2781" s="1" t="s">
        <v>2397</v>
      </c>
      <c r="D2781">
        <v>27440</v>
      </c>
      <c r="E2781">
        <v>6.69</v>
      </c>
      <c r="F2781">
        <v>4.9000000000000004</v>
      </c>
      <c r="G2781">
        <v>0</v>
      </c>
      <c r="H2781" s="37">
        <v>32900</v>
      </c>
      <c r="I2781" s="37">
        <f>H2781/'Building data'!$R$6</f>
        <v>2.3641511332116525</v>
      </c>
      <c r="J2781" s="60">
        <f t="shared" si="181"/>
        <v>2.2434367541766111E-2</v>
      </c>
    </row>
    <row r="2782" spans="1:10" ht="75" x14ac:dyDescent="0.25">
      <c r="C2782" s="1" t="s">
        <v>2399</v>
      </c>
      <c r="D2782">
        <v>19770</v>
      </c>
      <c r="E2782">
        <v>4.82</v>
      </c>
      <c r="F2782">
        <v>3.53</v>
      </c>
      <c r="G2782">
        <v>0</v>
      </c>
      <c r="H2782" s="37">
        <v>66500</v>
      </c>
      <c r="I2782" s="37">
        <f>H2782/'Building data'!$R$6</f>
        <v>4.7786033543639785</v>
      </c>
      <c r="J2782" s="60">
        <f t="shared" si="181"/>
        <v>4.5346062052505964E-2</v>
      </c>
    </row>
    <row r="2783" spans="1:10" ht="150" x14ac:dyDescent="0.25">
      <c r="C2783" s="1" t="s">
        <v>2400</v>
      </c>
      <c r="D2783">
        <v>3280</v>
      </c>
      <c r="E2783">
        <v>0.8</v>
      </c>
      <c r="F2783">
        <v>0.59</v>
      </c>
      <c r="G2783">
        <v>0</v>
      </c>
      <c r="H2783" s="37">
        <v>16200</v>
      </c>
      <c r="I2783" s="37">
        <f>H2783/'Building data'!$R$6</f>
        <v>1.1641108923412999</v>
      </c>
      <c r="J2783" s="60">
        <f t="shared" si="181"/>
        <v>1.1046709853392431E-2</v>
      </c>
    </row>
    <row r="2784" spans="1:10" ht="60" x14ac:dyDescent="0.25">
      <c r="C2784" s="1" t="s">
        <v>2422</v>
      </c>
      <c r="D2784">
        <v>17920</v>
      </c>
      <c r="E2784">
        <v>4.37</v>
      </c>
      <c r="F2784">
        <v>3.2</v>
      </c>
      <c r="G2784">
        <v>0</v>
      </c>
      <c r="H2784" s="37">
        <v>31400</v>
      </c>
      <c r="I2784" s="37">
        <f>H2784/'Building data'!$R$6</f>
        <v>2.2563630876244951</v>
      </c>
      <c r="J2784" s="60">
        <f t="shared" si="181"/>
        <v>2.1411524036822366E-2</v>
      </c>
    </row>
    <row r="2785" spans="1:10" ht="105" x14ac:dyDescent="0.25">
      <c r="C2785" s="1" t="s">
        <v>2439</v>
      </c>
      <c r="D2785">
        <v>92270</v>
      </c>
      <c r="E2785">
        <v>22.5</v>
      </c>
      <c r="F2785">
        <v>16.489999999999998</v>
      </c>
      <c r="G2785">
        <v>0</v>
      </c>
      <c r="H2785" s="37">
        <v>95800</v>
      </c>
      <c r="I2785" s="37">
        <f>H2785/'Building data'!$R$6</f>
        <v>6.8840631781664534</v>
      </c>
      <c r="J2785" s="60">
        <f t="shared" si="181"/>
        <v>6.5325605182407098E-2</v>
      </c>
    </row>
    <row r="2786" spans="1:10" ht="75" x14ac:dyDescent="0.25">
      <c r="A2786" s="61"/>
      <c r="B2786" s="61"/>
      <c r="C2786" s="62" t="s">
        <v>2440</v>
      </c>
      <c r="D2786" s="61">
        <v>47650</v>
      </c>
      <c r="E2786" s="61">
        <v>11.62</v>
      </c>
      <c r="F2786" s="61">
        <v>8.52</v>
      </c>
      <c r="G2786" s="61">
        <v>0</v>
      </c>
      <c r="H2786" s="63">
        <v>18400</v>
      </c>
      <c r="I2786" s="63">
        <f>H2786/'Building data'!$R$6</f>
        <v>1.3222000258691309</v>
      </c>
      <c r="J2786" s="60">
        <f t="shared" si="181"/>
        <v>1.2546880327309922E-2</v>
      </c>
    </row>
    <row r="2787" spans="1:10" ht="18.75" customHeight="1" x14ac:dyDescent="0.25">
      <c r="A2787" s="55" t="s">
        <v>2438</v>
      </c>
      <c r="B2787" s="55" t="s">
        <v>1220</v>
      </c>
      <c r="C2787" s="55"/>
      <c r="D2787" s="55"/>
      <c r="E2787" s="55"/>
      <c r="F2787" s="55"/>
      <c r="G2787" s="55"/>
      <c r="H2787" s="55"/>
      <c r="I2787" s="55"/>
      <c r="J2787" s="60">
        <f t="shared" si="181"/>
        <v>0</v>
      </c>
    </row>
    <row r="2788" spans="1:10" ht="135" x14ac:dyDescent="0.25">
      <c r="C2788" s="1" t="s">
        <v>2416</v>
      </c>
      <c r="D2788">
        <v>17920</v>
      </c>
      <c r="E2788">
        <v>4.37</v>
      </c>
      <c r="F2788">
        <v>3.2</v>
      </c>
      <c r="G2788">
        <v>0</v>
      </c>
      <c r="H2788" s="37">
        <v>12900</v>
      </c>
      <c r="I2788" s="37">
        <f>H2788/'Building data'!$R$6</f>
        <v>0.92697719204955376</v>
      </c>
      <c r="J2788" s="60">
        <f t="shared" si="181"/>
        <v>8.7964541425161955E-3</v>
      </c>
    </row>
    <row r="2789" spans="1:10" ht="195" x14ac:dyDescent="0.25">
      <c r="C2789" s="1" t="s">
        <v>2417</v>
      </c>
      <c r="D2789">
        <v>14850</v>
      </c>
      <c r="E2789">
        <v>3.62</v>
      </c>
      <c r="F2789">
        <v>2.65</v>
      </c>
      <c r="G2789">
        <v>0</v>
      </c>
      <c r="H2789" s="37">
        <v>13800</v>
      </c>
      <c r="I2789" s="37">
        <f>H2789/'Building data'!$R$6</f>
        <v>0.99165001940184816</v>
      </c>
      <c r="J2789" s="60">
        <f t="shared" si="181"/>
        <v>9.4101602454824407E-3</v>
      </c>
    </row>
    <row r="2790" spans="1:10" ht="135" x14ac:dyDescent="0.25">
      <c r="C2790" s="1" t="s">
        <v>2441</v>
      </c>
      <c r="D2790">
        <v>7180</v>
      </c>
      <c r="E2790">
        <v>1.75</v>
      </c>
      <c r="F2790">
        <v>1.28</v>
      </c>
      <c r="G2790">
        <v>0</v>
      </c>
      <c r="H2790" s="37">
        <v>9300</v>
      </c>
      <c r="I2790" s="37">
        <f>H2790/'Building data'!$R$6</f>
        <v>0.66828588264037592</v>
      </c>
      <c r="J2790" s="60">
        <f t="shared" si="181"/>
        <v>6.3416297306512102E-3</v>
      </c>
    </row>
    <row r="2791" spans="1:10" ht="120" x14ac:dyDescent="0.25">
      <c r="C2791" s="1" t="s">
        <v>2406</v>
      </c>
      <c r="D2791">
        <v>35880</v>
      </c>
      <c r="E2791">
        <v>8.75</v>
      </c>
      <c r="F2791">
        <v>6.41</v>
      </c>
      <c r="G2791">
        <v>0</v>
      </c>
      <c r="H2791" s="37">
        <v>12400</v>
      </c>
      <c r="I2791" s="37">
        <f>H2791/'Building data'!$R$6</f>
        <v>0.89104784352050126</v>
      </c>
      <c r="J2791" s="60">
        <f t="shared" si="181"/>
        <v>8.4555063075349469E-3</v>
      </c>
    </row>
    <row r="2792" spans="1:10" x14ac:dyDescent="0.25">
      <c r="G2792" s="64" t="s">
        <v>1223</v>
      </c>
      <c r="H2792" s="65">
        <f>SUM(H2780:H2791)</f>
        <v>314200</v>
      </c>
      <c r="I2792" s="65">
        <f>H2792/'Building data'!$R$6</f>
        <v>22.578002615656573</v>
      </c>
      <c r="J2792" s="66"/>
    </row>
    <row r="2795" spans="1:10" ht="18.75" customHeight="1" x14ac:dyDescent="0.25">
      <c r="A2795" s="49" t="s">
        <v>2442</v>
      </c>
      <c r="B2795" s="55" t="s">
        <v>6</v>
      </c>
      <c r="C2795" s="55"/>
      <c r="D2795" s="55"/>
      <c r="E2795" s="55"/>
      <c r="F2795" s="55"/>
      <c r="G2795" s="55"/>
      <c r="H2795" s="55"/>
      <c r="I2795" s="49"/>
      <c r="J2795" s="56"/>
    </row>
    <row r="2796" spans="1:10" ht="105" x14ac:dyDescent="0.25">
      <c r="A2796" s="57"/>
      <c r="B2796" s="57"/>
      <c r="C2796" s="58" t="s">
        <v>2397</v>
      </c>
      <c r="D2796" s="57">
        <v>18620</v>
      </c>
      <c r="E2796" s="57">
        <v>6.86</v>
      </c>
      <c r="F2796" s="57">
        <v>3.43</v>
      </c>
      <c r="G2796" s="57">
        <v>0</v>
      </c>
      <c r="H2796" s="59">
        <v>18900</v>
      </c>
      <c r="I2796" s="37">
        <f>H2796/'Building data'!$R$6</f>
        <v>1.3581293743981833</v>
      </c>
      <c r="J2796" s="60">
        <f t="shared" ref="J2796:J2808" si="182">H2796/$H$14</f>
        <v>1.2887828162291169E-2</v>
      </c>
    </row>
    <row r="2797" spans="1:10" ht="105" x14ac:dyDescent="0.25">
      <c r="C2797" s="1" t="s">
        <v>2431</v>
      </c>
      <c r="D2797">
        <v>8280</v>
      </c>
      <c r="E2797">
        <v>3.05</v>
      </c>
      <c r="F2797">
        <v>1.52</v>
      </c>
      <c r="G2797">
        <v>0</v>
      </c>
      <c r="H2797" s="37">
        <v>6700</v>
      </c>
      <c r="I2797" s="37">
        <f>H2797/'Building data'!$R$6</f>
        <v>0.48145327028930307</v>
      </c>
      <c r="J2797" s="60">
        <f t="shared" si="182"/>
        <v>4.5687009887487211E-3</v>
      </c>
    </row>
    <row r="2798" spans="1:10" ht="75" x14ac:dyDescent="0.25">
      <c r="C2798" s="1" t="s">
        <v>2399</v>
      </c>
      <c r="D2798">
        <v>14060</v>
      </c>
      <c r="E2798">
        <v>5.18</v>
      </c>
      <c r="F2798">
        <v>2.59</v>
      </c>
      <c r="G2798">
        <v>0</v>
      </c>
      <c r="H2798" s="37">
        <v>48800</v>
      </c>
      <c r="I2798" s="37">
        <f>H2798/'Building data'!$R$6</f>
        <v>3.5067044164355212</v>
      </c>
      <c r="J2798" s="60">
        <f t="shared" si="182"/>
        <v>3.3276508694169794E-2</v>
      </c>
    </row>
    <row r="2799" spans="1:10" ht="150" x14ac:dyDescent="0.25">
      <c r="C2799" s="1" t="s">
        <v>2400</v>
      </c>
      <c r="D2799">
        <v>2710</v>
      </c>
      <c r="E2799">
        <v>1</v>
      </c>
      <c r="F2799">
        <v>0.5</v>
      </c>
      <c r="G2799">
        <v>0</v>
      </c>
      <c r="H2799" s="37">
        <v>13500</v>
      </c>
      <c r="I2799" s="37">
        <f>H2799/'Building data'!$R$6</f>
        <v>0.97009241028441662</v>
      </c>
      <c r="J2799" s="60">
        <f t="shared" si="182"/>
        <v>9.2055915444936923E-3</v>
      </c>
    </row>
    <row r="2800" spans="1:10" ht="60" x14ac:dyDescent="0.25">
      <c r="C2800" s="1" t="s">
        <v>2422</v>
      </c>
      <c r="D2800">
        <v>19130</v>
      </c>
      <c r="E2800">
        <v>7.05</v>
      </c>
      <c r="F2800">
        <v>3.52</v>
      </c>
      <c r="G2800">
        <v>0</v>
      </c>
      <c r="H2800" s="37">
        <v>30300</v>
      </c>
      <c r="I2800" s="37">
        <f>H2800/'Building data'!$R$6</f>
        <v>2.1773185208605796</v>
      </c>
      <c r="J2800" s="60">
        <f t="shared" si="182"/>
        <v>2.0661438799863621E-2</v>
      </c>
    </row>
    <row r="2801" spans="1:10" ht="105" x14ac:dyDescent="0.25">
      <c r="C2801" s="1" t="s">
        <v>2439</v>
      </c>
      <c r="D2801">
        <v>70260</v>
      </c>
      <c r="E2801">
        <v>25.89</v>
      </c>
      <c r="F2801">
        <v>12.93</v>
      </c>
      <c r="G2801">
        <v>0</v>
      </c>
      <c r="H2801" s="37">
        <v>72300</v>
      </c>
      <c r="I2801" s="37">
        <f>H2801/'Building data'!$R$6</f>
        <v>5.1953837973009867</v>
      </c>
      <c r="J2801" s="60">
        <f t="shared" si="182"/>
        <v>4.9301056938288443E-2</v>
      </c>
    </row>
    <row r="2802" spans="1:10" ht="150" x14ac:dyDescent="0.25">
      <c r="C2802" s="1" t="s">
        <v>2443</v>
      </c>
      <c r="D2802">
        <v>18940</v>
      </c>
      <c r="E2802">
        <v>6.98</v>
      </c>
      <c r="F2802">
        <v>3.49</v>
      </c>
      <c r="G2802">
        <v>0</v>
      </c>
      <c r="H2802" s="37">
        <v>22400</v>
      </c>
      <c r="I2802" s="37">
        <f>H2802/'Building data'!$R$6</f>
        <v>1.6096348141015506</v>
      </c>
      <c r="J2802" s="60">
        <f t="shared" si="182"/>
        <v>1.5274463007159905E-2</v>
      </c>
    </row>
    <row r="2803" spans="1:10" ht="75" x14ac:dyDescent="0.25">
      <c r="A2803" s="61"/>
      <c r="B2803" s="61"/>
      <c r="C2803" s="62" t="s">
        <v>2444</v>
      </c>
      <c r="D2803" s="61">
        <v>36960</v>
      </c>
      <c r="E2803" s="61">
        <v>13.62</v>
      </c>
      <c r="F2803" s="61">
        <v>6.8</v>
      </c>
      <c r="G2803" s="61">
        <v>0</v>
      </c>
      <c r="H2803" s="63">
        <v>18600</v>
      </c>
      <c r="I2803" s="63">
        <f>H2803/'Building data'!$R$6</f>
        <v>1.3365717652807518</v>
      </c>
      <c r="J2803" s="60">
        <f t="shared" si="182"/>
        <v>1.268325946130242E-2</v>
      </c>
    </row>
    <row r="2804" spans="1:10" ht="18.75" customHeight="1" x14ac:dyDescent="0.25">
      <c r="A2804" s="55" t="s">
        <v>2442</v>
      </c>
      <c r="B2804" s="55" t="s">
        <v>1220</v>
      </c>
      <c r="C2804" s="55"/>
      <c r="D2804" s="55"/>
      <c r="E2804" s="55"/>
      <c r="F2804" s="55"/>
      <c r="G2804" s="55"/>
      <c r="H2804" s="55"/>
      <c r="I2804" s="55"/>
      <c r="J2804" s="60">
        <f t="shared" si="182"/>
        <v>0</v>
      </c>
    </row>
    <row r="2805" spans="1:10" ht="135" x14ac:dyDescent="0.25">
      <c r="C2805" s="1" t="s">
        <v>2416</v>
      </c>
      <c r="D2805">
        <v>14950</v>
      </c>
      <c r="E2805">
        <v>5.51</v>
      </c>
      <c r="F2805">
        <v>2.75</v>
      </c>
      <c r="G2805">
        <v>0</v>
      </c>
      <c r="H2805" s="37">
        <v>11700</v>
      </c>
      <c r="I2805" s="37">
        <f>H2805/'Building data'!$R$6</f>
        <v>0.84074675557982781</v>
      </c>
      <c r="J2805" s="60">
        <f t="shared" si="182"/>
        <v>7.9781793385612001E-3</v>
      </c>
    </row>
    <row r="2806" spans="1:10" ht="195" x14ac:dyDescent="0.25">
      <c r="C2806" s="1" t="s">
        <v>2417</v>
      </c>
      <c r="D2806">
        <v>11720</v>
      </c>
      <c r="E2806">
        <v>4.32</v>
      </c>
      <c r="F2806">
        <v>2.16</v>
      </c>
      <c r="G2806">
        <v>0</v>
      </c>
      <c r="H2806" s="37">
        <v>12300</v>
      </c>
      <c r="I2806" s="37">
        <f>H2806/'Building data'!$R$6</f>
        <v>0.88386197381469078</v>
      </c>
      <c r="J2806" s="60">
        <f t="shared" si="182"/>
        <v>8.3873167405386969E-3</v>
      </c>
    </row>
    <row r="2807" spans="1:10" ht="135" x14ac:dyDescent="0.25">
      <c r="C2807" s="1" t="s">
        <v>2441</v>
      </c>
      <c r="D2807">
        <v>4320</v>
      </c>
      <c r="E2807">
        <v>1.59</v>
      </c>
      <c r="F2807">
        <v>0.79</v>
      </c>
      <c r="G2807">
        <v>0</v>
      </c>
      <c r="H2807" s="37">
        <v>8600</v>
      </c>
      <c r="I2807" s="37">
        <f>H2807/'Building data'!$R$6</f>
        <v>0.61798479469970247</v>
      </c>
      <c r="J2807" s="60">
        <f t="shared" si="182"/>
        <v>5.8643027616774633E-3</v>
      </c>
    </row>
    <row r="2808" spans="1:10" ht="120" x14ac:dyDescent="0.25">
      <c r="C2808" s="1" t="s">
        <v>2406</v>
      </c>
      <c r="D2808">
        <v>35880</v>
      </c>
      <c r="E2808">
        <v>13.22</v>
      </c>
      <c r="F2808">
        <v>6.6</v>
      </c>
      <c r="G2808">
        <v>0</v>
      </c>
      <c r="H2808" s="37">
        <v>9400</v>
      </c>
      <c r="I2808" s="37">
        <f>H2808/'Building data'!$R$6</f>
        <v>0.67547175234618639</v>
      </c>
      <c r="J2808" s="60">
        <f t="shared" si="182"/>
        <v>6.4098192976474603E-3</v>
      </c>
    </row>
    <row r="2809" spans="1:10" x14ac:dyDescent="0.25">
      <c r="G2809" s="64" t="s">
        <v>1223</v>
      </c>
      <c r="H2809" s="65">
        <f>SUM(H2796:H2808)</f>
        <v>273500</v>
      </c>
      <c r="I2809" s="65">
        <f>H2809/'Building data'!$R$6</f>
        <v>19.6533536453917</v>
      </c>
      <c r="J2809" s="66"/>
    </row>
    <row r="2812" spans="1:10" ht="18.75" customHeight="1" x14ac:dyDescent="0.25">
      <c r="A2812" s="49" t="s">
        <v>2445</v>
      </c>
      <c r="B2812" s="55" t="s">
        <v>6</v>
      </c>
      <c r="C2812" s="55"/>
      <c r="D2812" s="55"/>
      <c r="E2812" s="55"/>
      <c r="F2812" s="55"/>
      <c r="G2812" s="55"/>
      <c r="H2812" s="55"/>
      <c r="I2812" s="49"/>
      <c r="J2812" s="56"/>
    </row>
    <row r="2813" spans="1:10" ht="105" x14ac:dyDescent="0.25">
      <c r="A2813" s="57"/>
      <c r="B2813" s="57"/>
      <c r="C2813" s="58" t="s">
        <v>2408</v>
      </c>
      <c r="D2813" s="57">
        <v>2270</v>
      </c>
      <c r="E2813" s="57">
        <v>0.87</v>
      </c>
      <c r="F2813" s="57">
        <v>0.4</v>
      </c>
      <c r="G2813" s="57">
        <v>0</v>
      </c>
      <c r="H2813" s="59">
        <v>2300</v>
      </c>
      <c r="I2813" s="37">
        <f>H2813/'Building data'!$R$6</f>
        <v>0.16527500323364136</v>
      </c>
      <c r="J2813" s="60">
        <f t="shared" ref="J2813:J2829" si="183">H2813/$H$14</f>
        <v>1.5683600409137403E-3</v>
      </c>
    </row>
    <row r="2814" spans="1:10" ht="30" x14ac:dyDescent="0.25">
      <c r="C2814" s="1" t="s">
        <v>2409</v>
      </c>
      <c r="D2814">
        <v>1800</v>
      </c>
      <c r="E2814">
        <v>0.69</v>
      </c>
      <c r="F2814">
        <v>0.32</v>
      </c>
      <c r="G2814">
        <v>0</v>
      </c>
      <c r="H2814" s="37">
        <v>2300</v>
      </c>
      <c r="I2814" s="37">
        <f>H2814/'Building data'!$R$6</f>
        <v>0.16527500323364136</v>
      </c>
      <c r="J2814" s="60">
        <f t="shared" si="183"/>
        <v>1.5683600409137403E-3</v>
      </c>
    </row>
    <row r="2815" spans="1:10" ht="105" x14ac:dyDescent="0.25">
      <c r="C2815" s="1" t="s">
        <v>2397</v>
      </c>
      <c r="D2815">
        <v>15640</v>
      </c>
      <c r="E2815">
        <v>6</v>
      </c>
      <c r="F2815">
        <v>2.77</v>
      </c>
      <c r="G2815">
        <v>0</v>
      </c>
      <c r="H2815" s="37">
        <v>18300</v>
      </c>
      <c r="I2815" s="37">
        <f>H2815/'Building data'!$R$6</f>
        <v>1.3150141561633204</v>
      </c>
      <c r="J2815" s="60">
        <f t="shared" si="183"/>
        <v>1.2478690760313672E-2</v>
      </c>
    </row>
    <row r="2816" spans="1:10" ht="30" x14ac:dyDescent="0.25">
      <c r="C2816" s="1" t="s">
        <v>2446</v>
      </c>
      <c r="D2816">
        <v>1250</v>
      </c>
      <c r="E2816">
        <v>0.48</v>
      </c>
      <c r="F2816">
        <v>0.22</v>
      </c>
      <c r="G2816">
        <v>0</v>
      </c>
      <c r="H2816" s="37">
        <v>1800</v>
      </c>
      <c r="I2816" s="37">
        <f>H2816/'Building data'!$R$6</f>
        <v>0.12934565470458889</v>
      </c>
      <c r="J2816" s="60">
        <f t="shared" si="183"/>
        <v>1.2274122059324924E-3</v>
      </c>
    </row>
    <row r="2817" spans="1:10" ht="75" x14ac:dyDescent="0.25">
      <c r="C2817" s="1" t="s">
        <v>2399</v>
      </c>
      <c r="D2817">
        <v>14590</v>
      </c>
      <c r="E2817">
        <v>5.6</v>
      </c>
      <c r="F2817">
        <v>2.58</v>
      </c>
      <c r="G2817">
        <v>0</v>
      </c>
      <c r="H2817" s="37">
        <v>49900</v>
      </c>
      <c r="I2817" s="37">
        <f>H2817/'Building data'!$R$6</f>
        <v>3.5857489831994362</v>
      </c>
      <c r="J2817" s="60">
        <f t="shared" si="183"/>
        <v>3.4026593931128536E-2</v>
      </c>
    </row>
    <row r="2818" spans="1:10" ht="150" x14ac:dyDescent="0.25">
      <c r="C2818" s="1" t="s">
        <v>2400</v>
      </c>
      <c r="D2818">
        <v>2680</v>
      </c>
      <c r="E2818">
        <v>1.03</v>
      </c>
      <c r="F2818">
        <v>0.47</v>
      </c>
      <c r="G2818">
        <v>0</v>
      </c>
      <c r="H2818" s="37">
        <v>13500</v>
      </c>
      <c r="I2818" s="37">
        <f>H2818/'Building data'!$R$6</f>
        <v>0.97009241028441662</v>
      </c>
      <c r="J2818" s="60">
        <f t="shared" si="183"/>
        <v>9.2055915444936923E-3</v>
      </c>
    </row>
    <row r="2819" spans="1:10" ht="75" x14ac:dyDescent="0.25">
      <c r="C2819" s="1" t="s">
        <v>2447</v>
      </c>
      <c r="D2819">
        <v>25590</v>
      </c>
      <c r="E2819">
        <v>9.82</v>
      </c>
      <c r="F2819">
        <v>4.53</v>
      </c>
      <c r="G2819">
        <v>0</v>
      </c>
      <c r="H2819" s="37">
        <v>32900</v>
      </c>
      <c r="I2819" s="37">
        <f>H2819/'Building data'!$R$6</f>
        <v>2.3641511332116525</v>
      </c>
      <c r="J2819" s="60">
        <f t="shared" si="183"/>
        <v>2.2434367541766111E-2</v>
      </c>
    </row>
    <row r="2820" spans="1:10" ht="135" x14ac:dyDescent="0.25">
      <c r="C2820" s="1" t="s">
        <v>2448</v>
      </c>
      <c r="D2820">
        <v>91440</v>
      </c>
      <c r="E2820">
        <v>35.090000000000003</v>
      </c>
      <c r="F2820">
        <v>16.18</v>
      </c>
      <c r="G2820">
        <v>0</v>
      </c>
      <c r="H2820" s="37">
        <v>80800</v>
      </c>
      <c r="I2820" s="37">
        <f>H2820/'Building data'!$R$6</f>
        <v>5.8061827222948788</v>
      </c>
      <c r="J2820" s="60">
        <f t="shared" si="183"/>
        <v>5.5097170132969657E-2</v>
      </c>
    </row>
    <row r="2821" spans="1:10" ht="135" x14ac:dyDescent="0.25">
      <c r="C2821" s="1" t="s">
        <v>2449</v>
      </c>
      <c r="D2821">
        <v>10450</v>
      </c>
      <c r="E2821">
        <v>4.01</v>
      </c>
      <c r="F2821">
        <v>1.85</v>
      </c>
      <c r="G2821">
        <v>0</v>
      </c>
      <c r="H2821" s="37">
        <v>22300</v>
      </c>
      <c r="I2821" s="37">
        <f>H2821/'Building data'!$R$6</f>
        <v>1.6024489443957401</v>
      </c>
      <c r="J2821" s="60">
        <f t="shared" si="183"/>
        <v>1.5206273440163655E-2</v>
      </c>
    </row>
    <row r="2822" spans="1:10" ht="75" x14ac:dyDescent="0.25">
      <c r="C2822" s="1" t="s">
        <v>2450</v>
      </c>
      <c r="D2822">
        <v>6700</v>
      </c>
      <c r="E2822">
        <v>2.57</v>
      </c>
      <c r="F2822">
        <v>1.19</v>
      </c>
      <c r="G2822">
        <v>0</v>
      </c>
      <c r="H2822" s="37">
        <v>20500</v>
      </c>
      <c r="I2822" s="37">
        <f>H2822/'Building data'!$R$6</f>
        <v>1.4731032896911513</v>
      </c>
      <c r="J2822" s="60">
        <f t="shared" si="183"/>
        <v>1.3978861234231163E-2</v>
      </c>
    </row>
    <row r="2823" spans="1:10" ht="75" x14ac:dyDescent="0.25">
      <c r="C2823" s="1" t="s">
        <v>2440</v>
      </c>
      <c r="D2823">
        <v>27410</v>
      </c>
      <c r="E2823">
        <v>10.52</v>
      </c>
      <c r="F2823">
        <v>4.8499999999999996</v>
      </c>
      <c r="G2823">
        <v>0</v>
      </c>
      <c r="H2823" s="37">
        <v>14700</v>
      </c>
      <c r="I2823" s="37">
        <f>H2823/'Building data'!$R$6</f>
        <v>1.0563228467541426</v>
      </c>
      <c r="J2823" s="60">
        <f t="shared" si="183"/>
        <v>1.0023866348448688E-2</v>
      </c>
    </row>
    <row r="2824" spans="1:10" ht="60" x14ac:dyDescent="0.25">
      <c r="A2824" s="61"/>
      <c r="B2824" s="61"/>
      <c r="C2824" s="62" t="s">
        <v>2451</v>
      </c>
      <c r="D2824" s="61">
        <v>5730</v>
      </c>
      <c r="E2824" s="61">
        <v>2.2000000000000002</v>
      </c>
      <c r="F2824" s="61">
        <v>1.01</v>
      </c>
      <c r="G2824" s="61">
        <v>0</v>
      </c>
      <c r="H2824" s="63">
        <v>10800</v>
      </c>
      <c r="I2824" s="63">
        <f>H2824/'Building data'!$R$6</f>
        <v>0.77607392822753329</v>
      </c>
      <c r="J2824" s="60">
        <f t="shared" si="183"/>
        <v>7.364473235594954E-3</v>
      </c>
    </row>
    <row r="2825" spans="1:10" ht="18.75" customHeight="1" x14ac:dyDescent="0.25">
      <c r="A2825" s="55" t="s">
        <v>2445</v>
      </c>
      <c r="B2825" s="55" t="s">
        <v>1220</v>
      </c>
      <c r="C2825" s="55"/>
      <c r="D2825" s="55"/>
      <c r="E2825" s="55"/>
      <c r="F2825" s="55"/>
      <c r="G2825" s="55"/>
      <c r="H2825" s="55"/>
      <c r="I2825" s="55"/>
      <c r="J2825" s="60">
        <f t="shared" si="183"/>
        <v>0</v>
      </c>
    </row>
    <row r="2826" spans="1:10" ht="135" x14ac:dyDescent="0.25">
      <c r="C2826" s="1" t="s">
        <v>2428</v>
      </c>
      <c r="D2826">
        <v>14960</v>
      </c>
      <c r="E2826">
        <v>5.74</v>
      </c>
      <c r="F2826">
        <v>2.65</v>
      </c>
      <c r="G2826">
        <v>0</v>
      </c>
      <c r="H2826" s="37">
        <v>11800</v>
      </c>
      <c r="I2826" s="37">
        <f>H2826/'Building data'!$R$6</f>
        <v>0.84793262528563829</v>
      </c>
      <c r="J2826" s="60">
        <f t="shared" si="183"/>
        <v>8.0463689055574501E-3</v>
      </c>
    </row>
    <row r="2827" spans="1:10" ht="195" x14ac:dyDescent="0.25">
      <c r="C2827" s="1" t="s">
        <v>2417</v>
      </c>
      <c r="D2827">
        <v>11730</v>
      </c>
      <c r="E2827">
        <v>4.5</v>
      </c>
      <c r="F2827">
        <v>2.08</v>
      </c>
      <c r="G2827">
        <v>0</v>
      </c>
      <c r="H2827" s="37">
        <v>10300</v>
      </c>
      <c r="I2827" s="37">
        <f>H2827/'Building data'!$R$6</f>
        <v>0.74014457969848091</v>
      </c>
      <c r="J2827" s="60">
        <f t="shared" si="183"/>
        <v>7.0235254006137064E-3</v>
      </c>
    </row>
    <row r="2828" spans="1:10" ht="135" x14ac:dyDescent="0.25">
      <c r="C2828" s="1" t="s">
        <v>2441</v>
      </c>
      <c r="D2828">
        <v>5840</v>
      </c>
      <c r="E2828">
        <v>2.2400000000000002</v>
      </c>
      <c r="F2828">
        <v>1.03</v>
      </c>
      <c r="G2828">
        <v>0</v>
      </c>
      <c r="H2828" s="37">
        <v>8600</v>
      </c>
      <c r="I2828" s="37">
        <f>H2828/'Building data'!$R$6</f>
        <v>0.61798479469970247</v>
      </c>
      <c r="J2828" s="60">
        <f t="shared" si="183"/>
        <v>5.8643027616774633E-3</v>
      </c>
    </row>
    <row r="2829" spans="1:10" ht="120" x14ac:dyDescent="0.25">
      <c r="C2829" s="1" t="s">
        <v>2452</v>
      </c>
      <c r="D2829">
        <v>33350</v>
      </c>
      <c r="E2829">
        <v>12.8</v>
      </c>
      <c r="F2829">
        <v>5.9</v>
      </c>
      <c r="G2829">
        <v>0</v>
      </c>
      <c r="H2829" s="37">
        <v>9200</v>
      </c>
      <c r="I2829" s="37">
        <f>H2829/'Building data'!$R$6</f>
        <v>0.66110001293456544</v>
      </c>
      <c r="J2829" s="60">
        <f t="shared" si="183"/>
        <v>6.273440163654961E-3</v>
      </c>
    </row>
    <row r="2830" spans="1:10" x14ac:dyDescent="0.25">
      <c r="G2830" s="64" t="s">
        <v>1223</v>
      </c>
      <c r="H2830" s="65">
        <f>SUM(H2813:H2829)</f>
        <v>310000</v>
      </c>
      <c r="I2830" s="65">
        <f>H2830/'Building data'!$R$6</f>
        <v>22.276196088012529</v>
      </c>
      <c r="J2830" s="66"/>
    </row>
    <row r="2833" spans="1:10" ht="18.75" customHeight="1" x14ac:dyDescent="0.25">
      <c r="A2833" s="49" t="s">
        <v>2453</v>
      </c>
      <c r="B2833" s="55" t="s">
        <v>6</v>
      </c>
      <c r="C2833" s="55"/>
      <c r="D2833" s="55"/>
      <c r="E2833" s="55"/>
      <c r="F2833" s="55"/>
      <c r="G2833" s="55"/>
      <c r="H2833" s="55"/>
      <c r="I2833" s="49"/>
      <c r="J2833" s="56"/>
    </row>
    <row r="2834" spans="1:10" ht="105" x14ac:dyDescent="0.25">
      <c r="A2834" s="57"/>
      <c r="B2834" s="57"/>
      <c r="C2834" s="58" t="s">
        <v>2397</v>
      </c>
      <c r="D2834" s="57">
        <v>1750</v>
      </c>
      <c r="E2834" s="57">
        <v>1.78</v>
      </c>
      <c r="F2834" s="57">
        <v>0.96</v>
      </c>
      <c r="G2834" s="57">
        <v>0</v>
      </c>
      <c r="H2834" s="59">
        <v>2200</v>
      </c>
      <c r="I2834" s="37">
        <f>H2834/'Building data'!$R$6</f>
        <v>0.15808913352783086</v>
      </c>
      <c r="J2834" s="60">
        <f t="shared" ref="J2834:J2846" si="184">H2834/$H$14</f>
        <v>1.5001704739174906E-3</v>
      </c>
    </row>
    <row r="2835" spans="1:10" ht="105" x14ac:dyDescent="0.25">
      <c r="C2835" s="1" t="s">
        <v>2431</v>
      </c>
      <c r="D2835">
        <v>810</v>
      </c>
      <c r="E2835">
        <v>0.83</v>
      </c>
      <c r="F2835">
        <v>0.45</v>
      </c>
      <c r="G2835">
        <v>0</v>
      </c>
      <c r="H2835" s="37">
        <v>1100</v>
      </c>
      <c r="I2835" s="37">
        <f>H2835/'Building data'!$R$6</f>
        <v>7.9044566763915428E-2</v>
      </c>
      <c r="J2835" s="60">
        <f t="shared" si="184"/>
        <v>7.5008523695874532E-4</v>
      </c>
    </row>
    <row r="2836" spans="1:10" ht="75" x14ac:dyDescent="0.25">
      <c r="C2836" s="1" t="s">
        <v>2399</v>
      </c>
      <c r="D2836">
        <v>8980</v>
      </c>
      <c r="E2836">
        <v>9.15</v>
      </c>
      <c r="F2836">
        <v>4.92</v>
      </c>
      <c r="G2836">
        <v>0</v>
      </c>
      <c r="H2836" s="37">
        <v>30200</v>
      </c>
      <c r="I2836" s="37">
        <f>H2836/'Building data'!$R$6</f>
        <v>2.1701326511547689</v>
      </c>
      <c r="J2836" s="60">
        <f t="shared" si="184"/>
        <v>2.0593249232867372E-2</v>
      </c>
    </row>
    <row r="2837" spans="1:10" ht="150" x14ac:dyDescent="0.25">
      <c r="C2837" s="1" t="s">
        <v>2400</v>
      </c>
      <c r="D2837">
        <v>1800</v>
      </c>
      <c r="E2837">
        <v>1.83</v>
      </c>
      <c r="F2837">
        <v>0.98</v>
      </c>
      <c r="G2837">
        <v>0</v>
      </c>
      <c r="H2837" s="37">
        <v>9000</v>
      </c>
      <c r="I2837" s="37">
        <f>H2837/'Building data'!$R$6</f>
        <v>0.64672827352294449</v>
      </c>
      <c r="J2837" s="60">
        <f t="shared" si="184"/>
        <v>6.1370610296624618E-3</v>
      </c>
    </row>
    <row r="2838" spans="1:10" ht="120" x14ac:dyDescent="0.25">
      <c r="C2838" s="1" t="s">
        <v>2454</v>
      </c>
      <c r="D2838">
        <v>14910</v>
      </c>
      <c r="E2838">
        <v>15.2</v>
      </c>
      <c r="F2838">
        <v>8.17</v>
      </c>
      <c r="G2838">
        <v>0</v>
      </c>
      <c r="H2838" s="37">
        <v>25500</v>
      </c>
      <c r="I2838" s="37">
        <f>H2838/'Building data'!$R$6</f>
        <v>1.8323967749816759</v>
      </c>
      <c r="J2838" s="60">
        <f t="shared" si="184"/>
        <v>1.7388339584043642E-2</v>
      </c>
    </row>
    <row r="2839" spans="1:10" ht="120" x14ac:dyDescent="0.25">
      <c r="C2839" s="1" t="s">
        <v>2455</v>
      </c>
      <c r="D2839">
        <v>37530</v>
      </c>
      <c r="E2839">
        <v>38.26</v>
      </c>
      <c r="F2839">
        <v>20.58</v>
      </c>
      <c r="G2839">
        <v>0</v>
      </c>
      <c r="H2839" s="37">
        <v>40800</v>
      </c>
      <c r="I2839" s="37">
        <f>H2839/'Building data'!$R$6</f>
        <v>2.9318348399706813</v>
      </c>
      <c r="J2839" s="60">
        <f t="shared" si="184"/>
        <v>2.7821343334469825E-2</v>
      </c>
    </row>
    <row r="2840" spans="1:10" ht="120" x14ac:dyDescent="0.25">
      <c r="C2840" s="1" t="s">
        <v>2456</v>
      </c>
      <c r="D2840">
        <v>5890</v>
      </c>
      <c r="E2840">
        <v>6</v>
      </c>
      <c r="F2840">
        <v>3.23</v>
      </c>
      <c r="G2840">
        <v>0</v>
      </c>
      <c r="H2840" s="37">
        <v>19500</v>
      </c>
      <c r="I2840" s="37">
        <f>H2840/'Building data'!$R$6</f>
        <v>1.4012445926330463</v>
      </c>
      <c r="J2840" s="60">
        <f t="shared" si="184"/>
        <v>1.3296965564268667E-2</v>
      </c>
    </row>
    <row r="2841" spans="1:10" ht="75" x14ac:dyDescent="0.25">
      <c r="A2841" s="61"/>
      <c r="B2841" s="61"/>
      <c r="C2841" s="62" t="s">
        <v>2440</v>
      </c>
      <c r="D2841" s="61">
        <v>22440</v>
      </c>
      <c r="E2841" s="61">
        <v>22.88</v>
      </c>
      <c r="F2841" s="61">
        <v>12.3</v>
      </c>
      <c r="G2841" s="61">
        <v>0</v>
      </c>
      <c r="H2841" s="63">
        <v>12100</v>
      </c>
      <c r="I2841" s="63">
        <f>H2841/'Building data'!$R$6</f>
        <v>0.86949023440306972</v>
      </c>
      <c r="J2841" s="60">
        <f t="shared" si="184"/>
        <v>8.2509376065461985E-3</v>
      </c>
    </row>
    <row r="2842" spans="1:10" ht="18.75" customHeight="1" x14ac:dyDescent="0.25">
      <c r="A2842" s="55" t="s">
        <v>2453</v>
      </c>
      <c r="B2842" s="55" t="s">
        <v>1220</v>
      </c>
      <c r="C2842" s="55"/>
      <c r="D2842" s="55"/>
      <c r="E2842" s="55"/>
      <c r="F2842" s="55"/>
      <c r="G2842" s="55"/>
      <c r="H2842" s="55"/>
      <c r="I2842" s="55"/>
      <c r="J2842" s="60">
        <f t="shared" si="184"/>
        <v>0</v>
      </c>
    </row>
    <row r="2843" spans="1:10" ht="150" x14ac:dyDescent="0.25">
      <c r="C2843" s="1" t="s">
        <v>2457</v>
      </c>
      <c r="D2843">
        <v>5370</v>
      </c>
      <c r="E2843">
        <v>5.47</v>
      </c>
      <c r="F2843">
        <v>2.94</v>
      </c>
      <c r="G2843">
        <v>0</v>
      </c>
      <c r="H2843" s="37">
        <v>9900</v>
      </c>
      <c r="I2843" s="37">
        <f>H2843/'Building data'!$R$6</f>
        <v>0.71140110087523889</v>
      </c>
      <c r="J2843" s="60">
        <f t="shared" si="184"/>
        <v>6.7507671326287079E-3</v>
      </c>
    </row>
    <row r="2844" spans="1:10" ht="195" x14ac:dyDescent="0.25">
      <c r="C2844" s="1" t="s">
        <v>2417</v>
      </c>
      <c r="D2844">
        <v>4310</v>
      </c>
      <c r="E2844">
        <v>4.3899999999999997</v>
      </c>
      <c r="F2844">
        <v>2.36</v>
      </c>
      <c r="G2844">
        <v>0</v>
      </c>
      <c r="H2844" s="37">
        <v>5300</v>
      </c>
      <c r="I2844" s="37">
        <f>H2844/'Building data'!$R$6</f>
        <v>0.38085109440795617</v>
      </c>
      <c r="J2844" s="60">
        <f t="shared" si="184"/>
        <v>3.6140470508012274E-3</v>
      </c>
    </row>
    <row r="2845" spans="1:10" ht="135" x14ac:dyDescent="0.25">
      <c r="C2845" s="1" t="s">
        <v>2441</v>
      </c>
      <c r="D2845">
        <v>2260</v>
      </c>
      <c r="E2845">
        <v>2.2999999999999998</v>
      </c>
      <c r="F2845">
        <v>1.24</v>
      </c>
      <c r="G2845">
        <v>0</v>
      </c>
      <c r="H2845" s="37">
        <v>7800</v>
      </c>
      <c r="I2845" s="37">
        <f>H2845/'Building data'!$R$6</f>
        <v>0.56049783705321854</v>
      </c>
      <c r="J2845" s="60">
        <f t="shared" si="184"/>
        <v>5.3187862257074664E-3</v>
      </c>
    </row>
    <row r="2846" spans="1:10" ht="120" x14ac:dyDescent="0.25">
      <c r="C2846" s="1" t="s">
        <v>2406</v>
      </c>
      <c r="D2846">
        <v>11050</v>
      </c>
      <c r="E2846">
        <v>11.27</v>
      </c>
      <c r="F2846">
        <v>6.06</v>
      </c>
      <c r="G2846">
        <v>0</v>
      </c>
      <c r="H2846" s="37">
        <v>7200</v>
      </c>
      <c r="I2846" s="37">
        <f>H2846/'Building data'!$R$6</f>
        <v>0.51738261881835557</v>
      </c>
      <c r="J2846" s="60">
        <f t="shared" si="184"/>
        <v>4.9096488237299696E-3</v>
      </c>
    </row>
    <row r="2847" spans="1:10" x14ac:dyDescent="0.25">
      <c r="G2847" s="64" t="s">
        <v>1223</v>
      </c>
      <c r="H2847" s="65">
        <f>SUM(H2834:H2846)</f>
        <v>170600</v>
      </c>
      <c r="I2847" s="65">
        <f>H2847/'Building data'!$R$6</f>
        <v>12.259093718112702</v>
      </c>
      <c r="J2847" s="66"/>
    </row>
    <row r="2850" spans="1:10" ht="18.75" customHeight="1" x14ac:dyDescent="0.25">
      <c r="A2850" s="49" t="s">
        <v>2458</v>
      </c>
      <c r="B2850" s="55" t="s">
        <v>6</v>
      </c>
      <c r="C2850" s="55"/>
      <c r="D2850" s="55"/>
      <c r="E2850" s="55"/>
      <c r="F2850" s="55"/>
      <c r="G2850" s="55"/>
      <c r="H2850" s="55"/>
      <c r="I2850" s="49"/>
      <c r="J2850" s="56"/>
    </row>
    <row r="2851" spans="1:10" ht="60" x14ac:dyDescent="0.25">
      <c r="A2851" s="57"/>
      <c r="B2851" s="57"/>
      <c r="C2851" s="58" t="s">
        <v>2459</v>
      </c>
      <c r="D2851" s="57">
        <v>5960</v>
      </c>
      <c r="E2851" s="57">
        <v>1.51</v>
      </c>
      <c r="F2851" s="57">
        <v>0.9</v>
      </c>
      <c r="G2851" s="57">
        <v>0</v>
      </c>
      <c r="H2851" s="59">
        <v>2300</v>
      </c>
      <c r="I2851" s="37">
        <f>H2851/'Building data'!$R$6</f>
        <v>0.16527500323364136</v>
      </c>
      <c r="J2851" s="60">
        <f t="shared" ref="J2851:J2862" si="185">H2851/$H$14</f>
        <v>1.5683600409137403E-3</v>
      </c>
    </row>
    <row r="2852" spans="1:10" ht="105" x14ac:dyDescent="0.25">
      <c r="C2852" s="1" t="s">
        <v>2397</v>
      </c>
      <c r="D2852">
        <v>3070</v>
      </c>
      <c r="E2852">
        <v>0.78</v>
      </c>
      <c r="F2852">
        <v>0.46</v>
      </c>
      <c r="G2852">
        <v>0</v>
      </c>
      <c r="H2852" s="37">
        <v>20600</v>
      </c>
      <c r="I2852" s="37">
        <f>H2852/'Building data'!$R$6</f>
        <v>1.4802891593969618</v>
      </c>
      <c r="J2852" s="60">
        <f t="shared" si="185"/>
        <v>1.4047050801227413E-2</v>
      </c>
    </row>
    <row r="2853" spans="1:10" ht="75" x14ac:dyDescent="0.25">
      <c r="C2853" s="1" t="s">
        <v>2399</v>
      </c>
      <c r="D2853">
        <v>13420</v>
      </c>
      <c r="E2853">
        <v>3.39</v>
      </c>
      <c r="F2853">
        <v>2.0299999999999998</v>
      </c>
      <c r="G2853">
        <v>0</v>
      </c>
      <c r="H2853" s="37">
        <v>61200</v>
      </c>
      <c r="I2853" s="37">
        <f>H2853/'Building data'!$R$6</f>
        <v>4.3977522599560226</v>
      </c>
      <c r="J2853" s="60">
        <f t="shared" si="185"/>
        <v>4.1732015001704738E-2</v>
      </c>
    </row>
    <row r="2854" spans="1:10" ht="150" x14ac:dyDescent="0.25">
      <c r="C2854" s="1" t="s">
        <v>2400</v>
      </c>
      <c r="D2854">
        <v>18620</v>
      </c>
      <c r="E2854">
        <v>4.71</v>
      </c>
      <c r="F2854">
        <v>2.81</v>
      </c>
      <c r="G2854">
        <v>0</v>
      </c>
      <c r="H2854" s="37">
        <v>15200</v>
      </c>
      <c r="I2854" s="37">
        <f>H2854/'Building data'!$R$6</f>
        <v>1.0922521952831952</v>
      </c>
      <c r="J2854" s="60">
        <f t="shared" si="185"/>
        <v>1.0364814183429934E-2</v>
      </c>
    </row>
    <row r="2855" spans="1:10" ht="60" x14ac:dyDescent="0.25">
      <c r="C2855" s="1" t="s">
        <v>2460</v>
      </c>
      <c r="D2855">
        <v>1170</v>
      </c>
      <c r="E2855">
        <v>0.3</v>
      </c>
      <c r="F2855">
        <v>0.18</v>
      </c>
      <c r="G2855">
        <v>0</v>
      </c>
      <c r="H2855" s="37">
        <v>8000</v>
      </c>
      <c r="I2855" s="37">
        <f>H2855/'Building data'!$R$6</f>
        <v>0.57486957646483949</v>
      </c>
      <c r="J2855" s="60">
        <f t="shared" si="185"/>
        <v>5.4551653596999657E-3</v>
      </c>
    </row>
    <row r="2856" spans="1:10" ht="60" x14ac:dyDescent="0.25">
      <c r="C2856" s="1" t="s">
        <v>2461</v>
      </c>
      <c r="D2856">
        <v>3150</v>
      </c>
      <c r="E2856">
        <v>0.8</v>
      </c>
      <c r="F2856">
        <v>0.47</v>
      </c>
      <c r="G2856">
        <v>0</v>
      </c>
      <c r="H2856" s="37">
        <v>89300</v>
      </c>
      <c r="I2856" s="37">
        <f>H2856/'Building data'!$R$6</f>
        <v>6.4169816472887709</v>
      </c>
      <c r="J2856" s="60">
        <f t="shared" si="185"/>
        <v>6.0893283327650871E-2</v>
      </c>
    </row>
    <row r="2857" spans="1:10" ht="75" x14ac:dyDescent="0.25">
      <c r="A2857" s="61"/>
      <c r="B2857" s="61"/>
      <c r="C2857" s="62" t="s">
        <v>2462</v>
      </c>
      <c r="D2857" s="61">
        <v>18840</v>
      </c>
      <c r="E2857" s="61">
        <v>4.76</v>
      </c>
      <c r="F2857" s="61">
        <v>2.84</v>
      </c>
      <c r="G2857" s="61">
        <v>0</v>
      </c>
      <c r="H2857" s="63">
        <v>17400</v>
      </c>
      <c r="I2857" s="63">
        <f>H2857/'Building data'!$R$6</f>
        <v>1.2503413288110259</v>
      </c>
      <c r="J2857" s="60">
        <f t="shared" si="185"/>
        <v>1.1864984657347425E-2</v>
      </c>
    </row>
    <row r="2858" spans="1:10" ht="18.75" customHeight="1" x14ac:dyDescent="0.25">
      <c r="A2858" s="55" t="s">
        <v>2458</v>
      </c>
      <c r="B2858" s="55" t="s">
        <v>1220</v>
      </c>
      <c r="C2858" s="55"/>
      <c r="D2858" s="55"/>
      <c r="E2858" s="55"/>
      <c r="F2858" s="55"/>
      <c r="G2858" s="55"/>
      <c r="H2858" s="55"/>
      <c r="I2858" s="55"/>
      <c r="J2858" s="60">
        <f t="shared" si="185"/>
        <v>0</v>
      </c>
    </row>
    <row r="2859" spans="1:10" ht="150" x14ac:dyDescent="0.25">
      <c r="C2859" s="1" t="s">
        <v>2457</v>
      </c>
      <c r="D2859">
        <v>18530</v>
      </c>
      <c r="E2859">
        <v>5.14</v>
      </c>
      <c r="F2859">
        <v>3.09</v>
      </c>
      <c r="G2859">
        <v>0</v>
      </c>
      <c r="H2859" s="37">
        <v>123000</v>
      </c>
      <c r="I2859" s="37">
        <f>H2859/'Building data'!$R$6</f>
        <v>8.8386197381469067</v>
      </c>
      <c r="J2859" s="60">
        <f t="shared" si="185"/>
        <v>8.3873167405386972E-2</v>
      </c>
    </row>
    <row r="2860" spans="1:10" ht="195" x14ac:dyDescent="0.25">
      <c r="C2860" s="1" t="s">
        <v>2417</v>
      </c>
      <c r="D2860">
        <v>13730</v>
      </c>
      <c r="E2860">
        <v>3.81</v>
      </c>
      <c r="F2860">
        <v>2.29</v>
      </c>
      <c r="G2860">
        <v>0</v>
      </c>
      <c r="H2860" s="37">
        <v>13800</v>
      </c>
      <c r="I2860" s="37">
        <f>H2860/'Building data'!$R$6</f>
        <v>0.99165001940184816</v>
      </c>
      <c r="J2860" s="60">
        <f t="shared" si="185"/>
        <v>9.4101602454824407E-3</v>
      </c>
    </row>
    <row r="2861" spans="1:10" ht="135" x14ac:dyDescent="0.25">
      <c r="C2861" s="1" t="s">
        <v>2441</v>
      </c>
      <c r="D2861">
        <v>27570</v>
      </c>
      <c r="E2861">
        <v>7.65</v>
      </c>
      <c r="F2861">
        <v>4.5999999999999996</v>
      </c>
      <c r="G2861">
        <v>0</v>
      </c>
      <c r="H2861" s="37">
        <v>9300</v>
      </c>
      <c r="I2861" s="37">
        <f>H2861/'Building data'!$R$6</f>
        <v>0.66828588264037592</v>
      </c>
      <c r="J2861" s="60">
        <f t="shared" si="185"/>
        <v>6.3416297306512102E-3</v>
      </c>
    </row>
    <row r="2862" spans="1:10" ht="120" x14ac:dyDescent="0.25">
      <c r="C2862" s="1" t="s">
        <v>2406</v>
      </c>
      <c r="D2862">
        <v>11460</v>
      </c>
      <c r="E2862">
        <v>3.18</v>
      </c>
      <c r="F2862">
        <v>1.91</v>
      </c>
      <c r="G2862">
        <v>0</v>
      </c>
      <c r="H2862" s="37">
        <v>8900</v>
      </c>
      <c r="I2862" s="37">
        <f>H2862/'Building data'!$R$6</f>
        <v>0.63954240381713401</v>
      </c>
      <c r="J2862" s="60">
        <f t="shared" si="185"/>
        <v>6.0688714626662118E-3</v>
      </c>
    </row>
    <row r="2863" spans="1:10" x14ac:dyDescent="0.25">
      <c r="G2863" s="64" t="s">
        <v>1223</v>
      </c>
      <c r="H2863" s="65">
        <f>SUM(H2851:H2862)</f>
        <v>369000</v>
      </c>
      <c r="I2863" s="65">
        <f>H2863/'Building data'!$R$6</f>
        <v>26.515859214440724</v>
      </c>
      <c r="J2863" s="66"/>
    </row>
    <row r="2866" spans="1:10" ht="18.75" customHeight="1" x14ac:dyDescent="0.25">
      <c r="A2866" s="49" t="s">
        <v>2463</v>
      </c>
      <c r="B2866" s="55" t="s">
        <v>6</v>
      </c>
      <c r="C2866" s="55"/>
      <c r="D2866" s="55"/>
      <c r="E2866" s="55"/>
      <c r="F2866" s="55"/>
      <c r="G2866" s="55"/>
      <c r="H2866" s="55"/>
      <c r="I2866" s="49"/>
      <c r="J2866" s="56"/>
    </row>
    <row r="2867" spans="1:10" ht="105" x14ac:dyDescent="0.25">
      <c r="A2867" s="57"/>
      <c r="B2867" s="57"/>
      <c r="C2867" s="58" t="s">
        <v>2408</v>
      </c>
      <c r="D2867" s="57">
        <v>6840</v>
      </c>
      <c r="E2867" s="57">
        <v>1.1499999999999999</v>
      </c>
      <c r="F2867" s="57">
        <v>0.56000000000000005</v>
      </c>
      <c r="G2867" s="57">
        <v>0</v>
      </c>
      <c r="H2867" s="59">
        <v>6100</v>
      </c>
      <c r="I2867" s="37">
        <f>H2867/'Building data'!$R$6</f>
        <v>0.43833805205444015</v>
      </c>
      <c r="J2867" s="60">
        <f t="shared" ref="J2867:J2884" si="186">H2867/$H$14</f>
        <v>4.1595635867712243E-3</v>
      </c>
    </row>
    <row r="2868" spans="1:10" ht="45" x14ac:dyDescent="0.25">
      <c r="C2868" s="1" t="s">
        <v>2464</v>
      </c>
      <c r="D2868">
        <v>2440</v>
      </c>
      <c r="E2868">
        <v>0.41</v>
      </c>
      <c r="F2868">
        <v>0.2</v>
      </c>
      <c r="G2868">
        <v>0</v>
      </c>
      <c r="H2868" s="37">
        <v>2000</v>
      </c>
      <c r="I2868" s="37">
        <f>H2868/'Building data'!$R$6</f>
        <v>0.14371739411620987</v>
      </c>
      <c r="J2868" s="60">
        <f t="shared" si="186"/>
        <v>1.3637913399249914E-3</v>
      </c>
    </row>
    <row r="2869" spans="1:10" ht="105" x14ac:dyDescent="0.25">
      <c r="C2869" s="1" t="s">
        <v>2397</v>
      </c>
      <c r="D2869">
        <v>26230</v>
      </c>
      <c r="E2869">
        <v>4.41</v>
      </c>
      <c r="F2869">
        <v>2.16</v>
      </c>
      <c r="G2869">
        <v>0</v>
      </c>
      <c r="H2869" s="37">
        <v>31600</v>
      </c>
      <c r="I2869" s="37">
        <f>H2869/'Building data'!$R$6</f>
        <v>2.2707348270361161</v>
      </c>
      <c r="J2869" s="60">
        <f t="shared" si="186"/>
        <v>2.1547903170814866E-2</v>
      </c>
    </row>
    <row r="2870" spans="1:10" ht="105" x14ac:dyDescent="0.25">
      <c r="C2870" s="1" t="s">
        <v>2431</v>
      </c>
      <c r="D2870">
        <v>12430</v>
      </c>
      <c r="E2870">
        <v>2.09</v>
      </c>
      <c r="F2870">
        <v>1.02</v>
      </c>
      <c r="G2870">
        <v>0</v>
      </c>
      <c r="H2870" s="37">
        <v>16800</v>
      </c>
      <c r="I2870" s="37">
        <f>H2870/'Building data'!$R$6</f>
        <v>1.207226110576163</v>
      </c>
      <c r="J2870" s="60">
        <f t="shared" si="186"/>
        <v>1.1455847255369928E-2</v>
      </c>
    </row>
    <row r="2871" spans="1:10" ht="30" x14ac:dyDescent="0.25">
      <c r="C2871" s="1" t="s">
        <v>2446</v>
      </c>
      <c r="D2871">
        <v>1010</v>
      </c>
      <c r="E2871">
        <v>0.17</v>
      </c>
      <c r="F2871">
        <v>0.08</v>
      </c>
      <c r="G2871">
        <v>0</v>
      </c>
      <c r="H2871" s="37">
        <v>1300</v>
      </c>
      <c r="I2871" s="37">
        <f>H2871/'Building data'!$R$6</f>
        <v>9.3416306175536423E-2</v>
      </c>
      <c r="J2871" s="60">
        <f t="shared" si="186"/>
        <v>8.8646437095124444E-4</v>
      </c>
    </row>
    <row r="2872" spans="1:10" ht="75" x14ac:dyDescent="0.25">
      <c r="C2872" s="1" t="s">
        <v>2399</v>
      </c>
      <c r="D2872">
        <v>17070</v>
      </c>
      <c r="E2872">
        <v>2.87</v>
      </c>
      <c r="F2872">
        <v>1.41</v>
      </c>
      <c r="G2872">
        <v>0</v>
      </c>
      <c r="H2872" s="37">
        <v>58700</v>
      </c>
      <c r="I2872" s="37">
        <f>H2872/'Building data'!$R$6</f>
        <v>4.21810551731076</v>
      </c>
      <c r="J2872" s="60">
        <f t="shared" si="186"/>
        <v>4.0027275826798499E-2</v>
      </c>
    </row>
    <row r="2873" spans="1:10" ht="150" x14ac:dyDescent="0.25">
      <c r="C2873" s="1" t="s">
        <v>2400</v>
      </c>
      <c r="D2873">
        <v>3270</v>
      </c>
      <c r="E2873">
        <v>0.55000000000000004</v>
      </c>
      <c r="F2873">
        <v>0.27</v>
      </c>
      <c r="G2873">
        <v>0</v>
      </c>
      <c r="H2873" s="37">
        <v>16400</v>
      </c>
      <c r="I2873" s="37">
        <f>H2873/'Building data'!$R$6</f>
        <v>1.1784826317529209</v>
      </c>
      <c r="J2873" s="60">
        <f t="shared" si="186"/>
        <v>1.118308898738493E-2</v>
      </c>
    </row>
    <row r="2874" spans="1:10" ht="75" x14ac:dyDescent="0.25">
      <c r="C2874" s="1" t="s">
        <v>2465</v>
      </c>
      <c r="D2874">
        <v>11840</v>
      </c>
      <c r="E2874">
        <v>1.99</v>
      </c>
      <c r="F2874">
        <v>0.97</v>
      </c>
      <c r="G2874">
        <v>0</v>
      </c>
      <c r="H2874" s="37">
        <v>39500</v>
      </c>
      <c r="I2874" s="37">
        <f>H2874/'Building data'!$R$6</f>
        <v>2.8384185337951449</v>
      </c>
      <c r="J2874" s="60">
        <f t="shared" si="186"/>
        <v>2.6934878963518583E-2</v>
      </c>
    </row>
    <row r="2875" spans="1:10" ht="120" x14ac:dyDescent="0.25">
      <c r="C2875" s="1" t="s">
        <v>2466</v>
      </c>
      <c r="D2875">
        <v>108330</v>
      </c>
      <c r="E2875">
        <v>18.21</v>
      </c>
      <c r="F2875">
        <v>8.92</v>
      </c>
      <c r="G2875">
        <v>0</v>
      </c>
      <c r="H2875" s="37">
        <v>112400</v>
      </c>
      <c r="I2875" s="37">
        <f>H2875/'Building data'!$R$6</f>
        <v>8.0769175493309948</v>
      </c>
      <c r="J2875" s="60">
        <f t="shared" si="186"/>
        <v>7.6645073303784519E-2</v>
      </c>
    </row>
    <row r="2876" spans="1:10" ht="105" x14ac:dyDescent="0.25">
      <c r="C2876" s="1" t="s">
        <v>2467</v>
      </c>
      <c r="D2876">
        <v>46340</v>
      </c>
      <c r="E2876">
        <v>7.79</v>
      </c>
      <c r="F2876">
        <v>3.81</v>
      </c>
      <c r="G2876">
        <v>0</v>
      </c>
      <c r="H2876" s="37">
        <v>58100</v>
      </c>
      <c r="I2876" s="37">
        <f>H2876/'Building data'!$R$6</f>
        <v>4.1749902990758967</v>
      </c>
      <c r="J2876" s="60">
        <f t="shared" si="186"/>
        <v>3.9618138424821002E-2</v>
      </c>
    </row>
    <row r="2877" spans="1:10" ht="105" x14ac:dyDescent="0.25">
      <c r="C2877" s="1" t="s">
        <v>2468</v>
      </c>
      <c r="D2877">
        <v>131230</v>
      </c>
      <c r="E2877">
        <v>22.06</v>
      </c>
      <c r="F2877">
        <v>10.8</v>
      </c>
      <c r="G2877">
        <v>0</v>
      </c>
      <c r="H2877" s="37">
        <v>49300</v>
      </c>
      <c r="I2877" s="37">
        <f>H2877/'Building data'!$R$6</f>
        <v>3.5426337649645734</v>
      </c>
      <c r="J2877" s="60">
        <f t="shared" si="186"/>
        <v>3.3617456529151039E-2</v>
      </c>
    </row>
    <row r="2878" spans="1:10" ht="75" x14ac:dyDescent="0.25">
      <c r="C2878" s="1" t="s">
        <v>2469</v>
      </c>
      <c r="D2878">
        <v>24870</v>
      </c>
      <c r="E2878">
        <v>4.18</v>
      </c>
      <c r="F2878">
        <v>2.0499999999999998</v>
      </c>
      <c r="G2878">
        <v>0</v>
      </c>
      <c r="H2878" s="37">
        <v>3900</v>
      </c>
      <c r="I2878" s="37">
        <f>H2878/'Building data'!$R$6</f>
        <v>0.28024891852660927</v>
      </c>
      <c r="J2878" s="60">
        <f t="shared" si="186"/>
        <v>2.6593931128537332E-3</v>
      </c>
    </row>
    <row r="2879" spans="1:10" ht="75" x14ac:dyDescent="0.25">
      <c r="C2879" s="1" t="s">
        <v>2470</v>
      </c>
      <c r="D2879">
        <v>29860</v>
      </c>
      <c r="E2879">
        <v>5.0199999999999996</v>
      </c>
      <c r="F2879">
        <v>2.46</v>
      </c>
      <c r="G2879">
        <v>0</v>
      </c>
      <c r="H2879" s="37">
        <v>15800</v>
      </c>
      <c r="I2879" s="37">
        <f>H2879/'Building data'!$R$6</f>
        <v>1.135367413518058</v>
      </c>
      <c r="J2879" s="60">
        <f t="shared" si="186"/>
        <v>1.0773951585407433E-2</v>
      </c>
    </row>
    <row r="2880" spans="1:10" ht="75" x14ac:dyDescent="0.25">
      <c r="A2880" s="61"/>
      <c r="B2880" s="61"/>
      <c r="C2880" s="62" t="s">
        <v>2471</v>
      </c>
      <c r="D2880" s="61">
        <v>5470</v>
      </c>
      <c r="E2880" s="61">
        <v>0.92</v>
      </c>
      <c r="F2880" s="61">
        <v>0.45</v>
      </c>
      <c r="G2880" s="61">
        <v>0</v>
      </c>
      <c r="H2880" s="63">
        <v>11400</v>
      </c>
      <c r="I2880" s="63">
        <f>H2880/'Building data'!$R$6</f>
        <v>0.81918914646239627</v>
      </c>
      <c r="J2880" s="60">
        <f t="shared" si="186"/>
        <v>7.7736106375724517E-3</v>
      </c>
    </row>
    <row r="2881" spans="1:10" ht="18.75" customHeight="1" x14ac:dyDescent="0.25">
      <c r="A2881" s="55" t="s">
        <v>2463</v>
      </c>
      <c r="B2881" s="55" t="s">
        <v>1220</v>
      </c>
      <c r="C2881" s="55"/>
      <c r="D2881" s="55"/>
      <c r="E2881" s="55"/>
      <c r="F2881" s="55"/>
      <c r="G2881" s="55"/>
      <c r="H2881" s="55"/>
      <c r="I2881" s="55"/>
      <c r="J2881" s="60">
        <f t="shared" si="186"/>
        <v>0</v>
      </c>
    </row>
    <row r="2882" spans="1:10" ht="135" x14ac:dyDescent="0.25">
      <c r="C2882" s="1" t="s">
        <v>2416</v>
      </c>
      <c r="D2882">
        <v>41230</v>
      </c>
      <c r="E2882">
        <v>6.93</v>
      </c>
      <c r="F2882">
        <v>3.39</v>
      </c>
      <c r="G2882">
        <v>0</v>
      </c>
      <c r="H2882" s="37">
        <v>20300</v>
      </c>
      <c r="I2882" s="37">
        <f>H2882/'Building data'!$R$6</f>
        <v>1.4587315502795302</v>
      </c>
      <c r="J2882" s="60">
        <f t="shared" si="186"/>
        <v>1.3842482100238664E-2</v>
      </c>
    </row>
    <row r="2883" spans="1:10" ht="195" x14ac:dyDescent="0.25">
      <c r="C2883" s="1" t="s">
        <v>2417</v>
      </c>
      <c r="D2883">
        <v>23500</v>
      </c>
      <c r="E2883">
        <v>3.95</v>
      </c>
      <c r="F2883">
        <v>1.93</v>
      </c>
      <c r="G2883">
        <v>0</v>
      </c>
      <c r="H2883" s="37">
        <v>18500</v>
      </c>
      <c r="I2883" s="37">
        <f>H2883/'Building data'!$R$6</f>
        <v>1.3293858955749414</v>
      </c>
      <c r="J2883" s="60">
        <f t="shared" si="186"/>
        <v>1.261506989430617E-2</v>
      </c>
    </row>
    <row r="2884" spans="1:10" ht="195" x14ac:dyDescent="0.25">
      <c r="C2884" s="1" t="s">
        <v>2417</v>
      </c>
      <c r="D2884">
        <v>61570</v>
      </c>
      <c r="E2884">
        <v>10.35</v>
      </c>
      <c r="F2884">
        <v>5.07</v>
      </c>
      <c r="G2884">
        <v>0</v>
      </c>
      <c r="H2884" s="37">
        <v>12900</v>
      </c>
      <c r="I2884" s="37">
        <f>H2884/'Building data'!$R$6</f>
        <v>0.92697719204955376</v>
      </c>
      <c r="J2884" s="60">
        <f t="shared" si="186"/>
        <v>8.7964541425161955E-3</v>
      </c>
    </row>
    <row r="2885" spans="1:10" x14ac:dyDescent="0.25">
      <c r="G2885" s="64" t="s">
        <v>1223</v>
      </c>
      <c r="H2885" s="65">
        <f>SUM(H2867:H2884)</f>
        <v>475000</v>
      </c>
      <c r="I2885" s="65">
        <f>H2885/'Building data'!$R$6</f>
        <v>34.132881102599846</v>
      </c>
      <c r="J2885" s="66"/>
    </row>
    <row r="2888" spans="1:10" ht="18.75" customHeight="1" x14ac:dyDescent="0.25">
      <c r="A2888" s="49" t="s">
        <v>2472</v>
      </c>
      <c r="B2888" s="55" t="s">
        <v>6</v>
      </c>
      <c r="C2888" s="55"/>
      <c r="D2888" s="55"/>
      <c r="E2888" s="55"/>
      <c r="F2888" s="55"/>
      <c r="G2888" s="55"/>
      <c r="H2888" s="55"/>
      <c r="I2888" s="49"/>
      <c r="J2888" s="56"/>
    </row>
    <row r="2889" spans="1:10" ht="105" x14ac:dyDescent="0.25">
      <c r="A2889" s="57"/>
      <c r="B2889" s="57"/>
      <c r="C2889" s="58" t="s">
        <v>2240</v>
      </c>
      <c r="D2889" s="57">
        <v>211020</v>
      </c>
      <c r="E2889" s="57">
        <v>51.1</v>
      </c>
      <c r="F2889" s="57">
        <v>28.54</v>
      </c>
      <c r="G2889" s="57">
        <v>0</v>
      </c>
      <c r="H2889" s="59">
        <v>206520</v>
      </c>
      <c r="I2889" s="37">
        <f>H2889/'Building data'!$R$6</f>
        <v>14.840258116439832</v>
      </c>
      <c r="J2889" s="60">
        <f t="shared" ref="J2889:J2896" si="187">H2889/$H$14</f>
        <v>0.14082509376065461</v>
      </c>
    </row>
    <row r="2890" spans="1:10" ht="120" x14ac:dyDescent="0.25">
      <c r="C2890" s="1" t="s">
        <v>2473</v>
      </c>
      <c r="D2890">
        <v>54400</v>
      </c>
      <c r="E2890">
        <v>13.17</v>
      </c>
      <c r="F2890">
        <v>7.36</v>
      </c>
      <c r="G2890">
        <v>0</v>
      </c>
      <c r="H2890" s="37">
        <v>54630</v>
      </c>
      <c r="I2890" s="37">
        <f>H2890/'Building data'!$R$6</f>
        <v>3.9256406202842729</v>
      </c>
      <c r="J2890" s="60">
        <f t="shared" si="187"/>
        <v>3.7251960450051143E-2</v>
      </c>
    </row>
    <row r="2891" spans="1:10" ht="120" x14ac:dyDescent="0.25">
      <c r="C2891" s="1" t="s">
        <v>2474</v>
      </c>
      <c r="D2891">
        <v>16160</v>
      </c>
      <c r="E2891">
        <v>3.91</v>
      </c>
      <c r="F2891">
        <v>2.19</v>
      </c>
      <c r="G2891">
        <v>0</v>
      </c>
      <c r="H2891" s="37">
        <v>32130</v>
      </c>
      <c r="I2891" s="37">
        <f>H2891/'Building data'!$R$6</f>
        <v>2.3088199364769117</v>
      </c>
      <c r="J2891" s="60">
        <f t="shared" si="187"/>
        <v>2.1909307875894988E-2</v>
      </c>
    </row>
    <row r="2892" spans="1:10" ht="90" x14ac:dyDescent="0.25">
      <c r="C2892" s="1" t="s">
        <v>2475</v>
      </c>
      <c r="D2892">
        <v>28700</v>
      </c>
      <c r="E2892">
        <v>6.95</v>
      </c>
      <c r="F2892">
        <v>3.88</v>
      </c>
      <c r="G2892">
        <v>0</v>
      </c>
      <c r="H2892" s="37">
        <v>36970</v>
      </c>
      <c r="I2892" s="37">
        <f>H2892/'Building data'!$R$6</f>
        <v>2.6566160302381396</v>
      </c>
      <c r="J2892" s="60">
        <f t="shared" si="187"/>
        <v>2.5209682918513467E-2</v>
      </c>
    </row>
    <row r="2893" spans="1:10" ht="90" x14ac:dyDescent="0.25">
      <c r="A2893" s="61"/>
      <c r="B2893" s="61"/>
      <c r="C2893" s="62" t="s">
        <v>2476</v>
      </c>
      <c r="D2893" s="61">
        <v>32300</v>
      </c>
      <c r="E2893" s="61">
        <v>7.82</v>
      </c>
      <c r="F2893" s="61">
        <v>4.37</v>
      </c>
      <c r="G2893" s="61">
        <v>0</v>
      </c>
      <c r="H2893" s="63">
        <v>75976</v>
      </c>
      <c r="I2893" s="63">
        <f>H2893/'Building data'!$R$6</f>
        <v>5.4595363676865807</v>
      </c>
      <c r="J2893" s="60">
        <f t="shared" si="187"/>
        <v>5.1807705421070577E-2</v>
      </c>
    </row>
    <row r="2894" spans="1:10" ht="18.75" customHeight="1" x14ac:dyDescent="0.25">
      <c r="A2894" s="55" t="s">
        <v>2472</v>
      </c>
      <c r="B2894" s="55" t="s">
        <v>1220</v>
      </c>
      <c r="C2894" s="55"/>
      <c r="D2894" s="55"/>
      <c r="E2894" s="55"/>
      <c r="F2894" s="55"/>
      <c r="G2894" s="55"/>
      <c r="H2894" s="55"/>
      <c r="I2894" s="55"/>
      <c r="J2894" s="60">
        <f t="shared" si="187"/>
        <v>0</v>
      </c>
    </row>
    <row r="2895" spans="1:10" ht="60" x14ac:dyDescent="0.25">
      <c r="C2895" s="1" t="s">
        <v>2230</v>
      </c>
      <c r="D2895">
        <v>9980</v>
      </c>
      <c r="E2895">
        <v>2.42</v>
      </c>
      <c r="F2895">
        <v>1.35</v>
      </c>
      <c r="G2895">
        <v>0</v>
      </c>
      <c r="H2895" s="37">
        <v>1905</v>
      </c>
      <c r="I2895" s="37">
        <f>H2895/'Building data'!$R$6</f>
        <v>0.13689081789568991</v>
      </c>
      <c r="J2895" s="60">
        <f t="shared" si="187"/>
        <v>1.2990112512785545E-3</v>
      </c>
    </row>
    <row r="2896" spans="1:10" ht="330" x14ac:dyDescent="0.25">
      <c r="C2896" s="1" t="s">
        <v>2477</v>
      </c>
      <c r="D2896">
        <v>9050</v>
      </c>
      <c r="E2896">
        <v>2.19</v>
      </c>
      <c r="F2896">
        <v>1.22</v>
      </c>
      <c r="G2896">
        <v>0</v>
      </c>
      <c r="H2896" s="37">
        <v>121016</v>
      </c>
      <c r="I2896" s="37">
        <f>H2896/'Building data'!$R$6</f>
        <v>8.696052083183627</v>
      </c>
      <c r="J2896" s="60">
        <f t="shared" si="187"/>
        <v>8.2520286396181378E-2</v>
      </c>
    </row>
    <row r="2897" spans="1:10" x14ac:dyDescent="0.25">
      <c r="G2897" s="64" t="s">
        <v>1223</v>
      </c>
      <c r="H2897" s="65">
        <f>SUM(H2889:H2896)</f>
        <v>529147</v>
      </c>
      <c r="I2897" s="65">
        <f>H2897/'Building data'!$R$6</f>
        <v>38.023813972205055</v>
      </c>
      <c r="J2897" s="66"/>
    </row>
    <row r="2900" spans="1:10" ht="18.75" customHeight="1" x14ac:dyDescent="0.25">
      <c r="A2900" s="49" t="s">
        <v>2478</v>
      </c>
      <c r="B2900" s="55" t="s">
        <v>6</v>
      </c>
      <c r="C2900" s="55"/>
      <c r="D2900" s="55"/>
      <c r="E2900" s="55"/>
      <c r="F2900" s="55"/>
      <c r="G2900" s="55"/>
      <c r="H2900" s="55"/>
      <c r="I2900" s="49"/>
      <c r="J2900" s="56"/>
    </row>
    <row r="2901" spans="1:10" ht="195" x14ac:dyDescent="0.25">
      <c r="A2901" s="57"/>
      <c r="B2901" s="57"/>
      <c r="C2901" s="58" t="s">
        <v>2479</v>
      </c>
      <c r="D2901" s="57">
        <v>113510</v>
      </c>
      <c r="E2901" s="57">
        <v>41.38</v>
      </c>
      <c r="F2901" s="57">
        <v>28.19</v>
      </c>
      <c r="G2901" s="57">
        <v>0</v>
      </c>
      <c r="H2901" s="59">
        <v>108225</v>
      </c>
      <c r="I2901" s="37">
        <f>H2901/'Building data'!$R$6</f>
        <v>7.7769074891134071</v>
      </c>
      <c r="J2901" s="60">
        <f t="shared" ref="J2901:J2909" si="188">H2901/$H$14</f>
        <v>7.3798158881691098E-2</v>
      </c>
    </row>
    <row r="2902" spans="1:10" ht="150" x14ac:dyDescent="0.25">
      <c r="C2902" s="1" t="s">
        <v>2480</v>
      </c>
      <c r="D2902">
        <v>38410</v>
      </c>
      <c r="E2902">
        <v>14</v>
      </c>
      <c r="F2902">
        <v>9.5399999999999991</v>
      </c>
      <c r="G2902">
        <v>0</v>
      </c>
      <c r="H2902" s="37">
        <v>7540</v>
      </c>
      <c r="I2902" s="37">
        <f>H2902/'Building data'!$R$6</f>
        <v>0.54181457581811121</v>
      </c>
      <c r="J2902" s="60">
        <f t="shared" si="188"/>
        <v>5.1414933515172177E-3</v>
      </c>
    </row>
    <row r="2903" spans="1:10" ht="135" x14ac:dyDescent="0.25">
      <c r="C2903" s="1" t="s">
        <v>2481</v>
      </c>
      <c r="D2903">
        <v>6880</v>
      </c>
      <c r="E2903">
        <v>2.5099999999999998</v>
      </c>
      <c r="F2903">
        <v>1.72</v>
      </c>
      <c r="G2903">
        <v>0</v>
      </c>
      <c r="H2903" s="37">
        <v>13675</v>
      </c>
      <c r="I2903" s="37">
        <f>H2903/'Building data'!$R$6</f>
        <v>0.98266768226958501</v>
      </c>
      <c r="J2903" s="60">
        <f t="shared" si="188"/>
        <v>9.3249232867371294E-3</v>
      </c>
    </row>
    <row r="2904" spans="1:10" ht="90" x14ac:dyDescent="0.25">
      <c r="C2904" s="1" t="s">
        <v>2482</v>
      </c>
      <c r="D2904">
        <v>15940</v>
      </c>
      <c r="E2904">
        <v>5.81</v>
      </c>
      <c r="F2904">
        <v>3.96</v>
      </c>
      <c r="G2904">
        <v>0</v>
      </c>
      <c r="H2904" s="37">
        <v>15485</v>
      </c>
      <c r="I2904" s="37">
        <f>H2904/'Building data'!$R$6</f>
        <v>1.1127319239447551</v>
      </c>
      <c r="J2904" s="60">
        <f t="shared" si="188"/>
        <v>1.0559154449369246E-2</v>
      </c>
    </row>
    <row r="2905" spans="1:10" ht="150" x14ac:dyDescent="0.25">
      <c r="C2905" s="1" t="s">
        <v>2483</v>
      </c>
      <c r="D2905">
        <v>4820</v>
      </c>
      <c r="E2905">
        <v>1.76</v>
      </c>
      <c r="F2905">
        <v>1.2</v>
      </c>
      <c r="G2905">
        <v>0</v>
      </c>
      <c r="H2905" s="37">
        <v>5780</v>
      </c>
      <c r="I2905" s="37">
        <f>H2905/'Building data'!$R$6</f>
        <v>0.41534326899584656</v>
      </c>
      <c r="J2905" s="60">
        <f t="shared" si="188"/>
        <v>3.9413569723832252E-3</v>
      </c>
    </row>
    <row r="2906" spans="1:10" ht="90" x14ac:dyDescent="0.25">
      <c r="A2906" s="61"/>
      <c r="B2906" s="61"/>
      <c r="C2906" s="62" t="s">
        <v>2484</v>
      </c>
      <c r="D2906" s="61">
        <v>23480</v>
      </c>
      <c r="E2906" s="61">
        <v>8.56</v>
      </c>
      <c r="F2906" s="61">
        <v>5.83</v>
      </c>
      <c r="G2906" s="61">
        <v>0</v>
      </c>
      <c r="H2906" s="63">
        <v>50180</v>
      </c>
      <c r="I2906" s="63">
        <f>H2906/'Building data'!$R$6</f>
        <v>3.6058694183757058</v>
      </c>
      <c r="J2906" s="60">
        <f t="shared" si="188"/>
        <v>3.4217524718718036E-2</v>
      </c>
    </row>
    <row r="2907" spans="1:10" ht="18.75" customHeight="1" x14ac:dyDescent="0.25">
      <c r="A2907" s="55" t="s">
        <v>2478</v>
      </c>
      <c r="B2907" s="55" t="s">
        <v>1220</v>
      </c>
      <c r="C2907" s="55"/>
      <c r="D2907" s="55"/>
      <c r="E2907" s="55"/>
      <c r="F2907" s="55"/>
      <c r="G2907" s="55"/>
      <c r="H2907" s="55"/>
      <c r="I2907" s="55"/>
      <c r="J2907" s="60">
        <f t="shared" si="188"/>
        <v>0</v>
      </c>
    </row>
    <row r="2908" spans="1:10" ht="75" x14ac:dyDescent="0.25">
      <c r="C2908" s="1" t="s">
        <v>2485</v>
      </c>
      <c r="D2908">
        <v>15490</v>
      </c>
      <c r="E2908">
        <v>5.65</v>
      </c>
      <c r="F2908">
        <v>3.85</v>
      </c>
      <c r="G2908">
        <v>0</v>
      </c>
      <c r="H2908" s="37">
        <v>1905</v>
      </c>
      <c r="I2908" s="37">
        <f>H2908/'Building data'!$R$6</f>
        <v>0.13689081789568991</v>
      </c>
      <c r="J2908" s="60">
        <f t="shared" si="188"/>
        <v>1.2990112512785545E-3</v>
      </c>
    </row>
    <row r="2909" spans="1:10" ht="270" x14ac:dyDescent="0.25">
      <c r="C2909" s="1" t="s">
        <v>2486</v>
      </c>
      <c r="D2909">
        <v>6250</v>
      </c>
      <c r="E2909">
        <v>2.2799999999999998</v>
      </c>
      <c r="F2909">
        <v>1.55</v>
      </c>
      <c r="G2909">
        <v>0</v>
      </c>
      <c r="H2909" s="37">
        <v>51100</v>
      </c>
      <c r="I2909" s="37">
        <f>H2909/'Building data'!$R$6</f>
        <v>3.6719794196691624</v>
      </c>
      <c r="J2909" s="60">
        <f t="shared" si="188"/>
        <v>3.484486873508353E-2</v>
      </c>
    </row>
    <row r="2910" spans="1:10" x14ac:dyDescent="0.25">
      <c r="G2910" s="64" t="s">
        <v>1223</v>
      </c>
      <c r="H2910" s="65">
        <f>SUM(H2901:H2909)</f>
        <v>253890</v>
      </c>
      <c r="I2910" s="65">
        <f>H2910/'Building data'!$R$6</f>
        <v>18.244204596082263</v>
      </c>
      <c r="J2910" s="66"/>
    </row>
    <row r="2913" spans="1:10" ht="18.75" customHeight="1" x14ac:dyDescent="0.25">
      <c r="A2913" s="49" t="s">
        <v>2487</v>
      </c>
      <c r="B2913" s="55" t="s">
        <v>6</v>
      </c>
      <c r="C2913" s="55"/>
      <c r="D2913" s="55"/>
      <c r="E2913" s="55"/>
      <c r="F2913" s="55"/>
      <c r="G2913" s="55"/>
      <c r="H2913" s="55"/>
      <c r="I2913" s="49"/>
      <c r="J2913" s="56"/>
    </row>
    <row r="2914" spans="1:10" ht="105" x14ac:dyDescent="0.25">
      <c r="A2914" s="57"/>
      <c r="B2914" s="57"/>
      <c r="C2914" s="58" t="s">
        <v>2488</v>
      </c>
      <c r="D2914" s="57">
        <v>113310</v>
      </c>
      <c r="E2914" s="57">
        <v>44</v>
      </c>
      <c r="F2914" s="57">
        <v>32.42</v>
      </c>
      <c r="G2914" s="57">
        <v>0</v>
      </c>
      <c r="H2914" s="59">
        <v>132000</v>
      </c>
      <c r="I2914" s="37">
        <f>H2914/'Building data'!$R$6</f>
        <v>9.4853480116698528</v>
      </c>
      <c r="J2914" s="60">
        <f t="shared" ref="J2914:J2923" si="189">H2914/$H$14</f>
        <v>9.0010228435049439E-2</v>
      </c>
    </row>
    <row r="2915" spans="1:10" ht="60" x14ac:dyDescent="0.25">
      <c r="C2915" s="1" t="s">
        <v>2489</v>
      </c>
      <c r="D2915">
        <v>34390</v>
      </c>
      <c r="E2915">
        <v>13.35</v>
      </c>
      <c r="F2915">
        <v>9.84</v>
      </c>
      <c r="G2915">
        <v>0</v>
      </c>
      <c r="H2915" s="37">
        <v>7000</v>
      </c>
      <c r="I2915" s="37">
        <f>H2915/'Building data'!$R$6</f>
        <v>0.50301087940673461</v>
      </c>
      <c r="J2915" s="60">
        <f t="shared" si="189"/>
        <v>4.7732696897374704E-3</v>
      </c>
    </row>
    <row r="2916" spans="1:10" ht="120" x14ac:dyDescent="0.25">
      <c r="C2916" s="1" t="s">
        <v>2387</v>
      </c>
      <c r="D2916">
        <v>8580</v>
      </c>
      <c r="E2916">
        <v>3.33</v>
      </c>
      <c r="F2916">
        <v>2.4500000000000002</v>
      </c>
      <c r="G2916">
        <v>0</v>
      </c>
      <c r="H2916" s="37">
        <v>18596</v>
      </c>
      <c r="I2916" s="37">
        <f>H2916/'Building data'!$R$6</f>
        <v>1.3362843304925194</v>
      </c>
      <c r="J2916" s="60">
        <f t="shared" si="189"/>
        <v>1.2680531878622571E-2</v>
      </c>
    </row>
    <row r="2917" spans="1:10" ht="90" x14ac:dyDescent="0.25">
      <c r="C2917" s="1" t="s">
        <v>2490</v>
      </c>
      <c r="D2917">
        <v>44510</v>
      </c>
      <c r="E2917">
        <v>16.12</v>
      </c>
      <c r="F2917">
        <v>11.88</v>
      </c>
      <c r="G2917">
        <v>0</v>
      </c>
      <c r="H2917" s="37">
        <v>45000</v>
      </c>
      <c r="I2917" s="37">
        <f>H2917/'Building data'!$R$6</f>
        <v>3.2336413676147222</v>
      </c>
      <c r="J2917" s="60">
        <f t="shared" si="189"/>
        <v>3.068530514831231E-2</v>
      </c>
    </row>
    <row r="2918" spans="1:10" ht="90" x14ac:dyDescent="0.25">
      <c r="C2918" s="1" t="s">
        <v>2491</v>
      </c>
      <c r="D2918">
        <v>7850</v>
      </c>
      <c r="E2918">
        <v>3.05</v>
      </c>
      <c r="F2918">
        <v>2.25</v>
      </c>
      <c r="G2918">
        <v>0</v>
      </c>
      <c r="H2918" s="37">
        <v>38000</v>
      </c>
      <c r="I2918" s="37">
        <f>H2918/'Building data'!$R$6</f>
        <v>2.7306304882079875</v>
      </c>
      <c r="J2918" s="60">
        <f t="shared" si="189"/>
        <v>2.5912035458574838E-2</v>
      </c>
    </row>
    <row r="2919" spans="1:10" ht="75" x14ac:dyDescent="0.25">
      <c r="A2919" s="61"/>
      <c r="B2919" s="61"/>
      <c r="C2919" s="62" t="s">
        <v>2492</v>
      </c>
      <c r="D2919" s="61">
        <v>1110</v>
      </c>
      <c r="E2919" s="61">
        <v>0.43</v>
      </c>
      <c r="F2919" s="61">
        <v>0.32</v>
      </c>
      <c r="G2919" s="61">
        <v>0</v>
      </c>
      <c r="H2919" s="63">
        <v>1800</v>
      </c>
      <c r="I2919" s="63">
        <f>H2919/'Building data'!$R$6</f>
        <v>0.12934565470458889</v>
      </c>
      <c r="J2919" s="60">
        <f t="shared" si="189"/>
        <v>1.2274122059324924E-3</v>
      </c>
    </row>
    <row r="2920" spans="1:10" ht="18.75" customHeight="1" x14ac:dyDescent="0.25">
      <c r="A2920" s="55" t="s">
        <v>2487</v>
      </c>
      <c r="B2920" s="55" t="s">
        <v>1220</v>
      </c>
      <c r="C2920" s="55"/>
      <c r="D2920" s="55"/>
      <c r="E2920" s="55"/>
      <c r="F2920" s="55"/>
      <c r="G2920" s="55"/>
      <c r="H2920" s="55"/>
      <c r="I2920" s="55"/>
      <c r="J2920" s="60">
        <f t="shared" si="189"/>
        <v>0</v>
      </c>
    </row>
    <row r="2921" spans="1:10" ht="60" x14ac:dyDescent="0.25">
      <c r="C2921" s="1" t="s">
        <v>2493</v>
      </c>
      <c r="D2921">
        <v>2800</v>
      </c>
      <c r="E2921">
        <v>1.0900000000000001</v>
      </c>
      <c r="F2921">
        <v>0.8</v>
      </c>
      <c r="G2921">
        <v>0</v>
      </c>
      <c r="H2921" s="37">
        <v>1700</v>
      </c>
      <c r="I2921" s="37">
        <f>H2921/'Building data'!$R$6</f>
        <v>0.1221597849987784</v>
      </c>
      <c r="J2921" s="60">
        <f t="shared" si="189"/>
        <v>1.1592226389362428E-3</v>
      </c>
    </row>
    <row r="2922" spans="1:10" ht="409.5" x14ac:dyDescent="0.25">
      <c r="C2922" s="1" t="s">
        <v>2494</v>
      </c>
      <c r="D2922">
        <v>6170</v>
      </c>
      <c r="E2922">
        <v>2.4</v>
      </c>
      <c r="F2922">
        <v>1.77</v>
      </c>
      <c r="G2922">
        <v>0</v>
      </c>
      <c r="H2922" s="37">
        <v>69330</v>
      </c>
      <c r="I2922" s="37">
        <f>H2922/'Building data'!$R$6</f>
        <v>4.9819634670384154</v>
      </c>
      <c r="J2922" s="60">
        <f t="shared" si="189"/>
        <v>4.7275826798499829E-2</v>
      </c>
    </row>
    <row r="2923" spans="1:10" ht="165" x14ac:dyDescent="0.25">
      <c r="C2923" s="1" t="s">
        <v>2495</v>
      </c>
      <c r="D2923">
        <v>6470</v>
      </c>
      <c r="E2923">
        <v>2.5099999999999998</v>
      </c>
      <c r="F2923">
        <v>1.85</v>
      </c>
      <c r="G2923">
        <v>0</v>
      </c>
      <c r="H2923" s="37">
        <v>1700</v>
      </c>
      <c r="I2923" s="37">
        <f>H2923/'Building data'!$R$6</f>
        <v>0.1221597849987784</v>
      </c>
      <c r="J2923" s="60">
        <f t="shared" si="189"/>
        <v>1.1592226389362428E-3</v>
      </c>
    </row>
    <row r="2924" spans="1:10" x14ac:dyDescent="0.25">
      <c r="G2924" s="64" t="s">
        <v>1223</v>
      </c>
      <c r="H2924" s="65">
        <f>SUM(H2914:H2923)</f>
        <v>315126</v>
      </c>
      <c r="I2924" s="65">
        <f>H2924/'Building data'!$R$6</f>
        <v>22.644543769132376</v>
      </c>
      <c r="J2924" s="66"/>
    </row>
    <row r="2927" spans="1:10" ht="18.75" customHeight="1" x14ac:dyDescent="0.25">
      <c r="A2927" s="49" t="s">
        <v>2496</v>
      </c>
      <c r="B2927" s="55" t="s">
        <v>6</v>
      </c>
      <c r="C2927" s="55"/>
      <c r="D2927" s="55"/>
      <c r="E2927" s="55"/>
      <c r="F2927" s="55"/>
      <c r="G2927" s="55"/>
      <c r="H2927" s="55"/>
      <c r="I2927" s="49"/>
      <c r="J2927" s="56"/>
    </row>
    <row r="2928" spans="1:10" ht="105" x14ac:dyDescent="0.25">
      <c r="A2928" s="57"/>
      <c r="B2928" s="57"/>
      <c r="C2928" s="58" t="s">
        <v>2497</v>
      </c>
      <c r="D2928" s="57">
        <v>179200</v>
      </c>
      <c r="E2928" s="57">
        <v>58.38</v>
      </c>
      <c r="F2928" s="57">
        <v>28.74</v>
      </c>
      <c r="G2928" s="57">
        <v>0</v>
      </c>
      <c r="H2928" s="59">
        <v>148050</v>
      </c>
      <c r="I2928" s="37">
        <f>H2928/'Building data'!$R$6</f>
        <v>10.638680099452436</v>
      </c>
      <c r="J2928" s="60">
        <f t="shared" ref="J2928:J2936" si="190">H2928/$H$14</f>
        <v>0.10095465393794749</v>
      </c>
    </row>
    <row r="2929" spans="1:10" ht="120" x14ac:dyDescent="0.25">
      <c r="C2929" s="1" t="s">
        <v>2498</v>
      </c>
      <c r="D2929">
        <v>48020</v>
      </c>
      <c r="E2929">
        <v>15.65</v>
      </c>
      <c r="F2929">
        <v>7.71</v>
      </c>
      <c r="G2929">
        <v>0</v>
      </c>
      <c r="H2929" s="37">
        <v>41535</v>
      </c>
      <c r="I2929" s="37">
        <f>H2929/'Building data'!$R$6</f>
        <v>2.9846509823083887</v>
      </c>
      <c r="J2929" s="60">
        <f t="shared" si="190"/>
        <v>2.8322536651892261E-2</v>
      </c>
    </row>
    <row r="2930" spans="1:10" ht="60" x14ac:dyDescent="0.25">
      <c r="C2930" s="1" t="s">
        <v>2499</v>
      </c>
      <c r="D2930">
        <v>17290</v>
      </c>
      <c r="E2930">
        <v>5.63</v>
      </c>
      <c r="F2930">
        <v>2.77</v>
      </c>
      <c r="G2930">
        <v>0</v>
      </c>
      <c r="H2930" s="37">
        <v>16505</v>
      </c>
      <c r="I2930" s="37">
        <f>H2930/'Building data'!$R$6</f>
        <v>1.1860277949440221</v>
      </c>
      <c r="J2930" s="60">
        <f t="shared" si="190"/>
        <v>1.1254688032730992E-2</v>
      </c>
    </row>
    <row r="2931" spans="1:10" ht="90" x14ac:dyDescent="0.25">
      <c r="C2931" s="1" t="s">
        <v>2500</v>
      </c>
      <c r="D2931">
        <v>30690</v>
      </c>
      <c r="E2931">
        <v>10</v>
      </c>
      <c r="F2931">
        <v>4.92</v>
      </c>
      <c r="G2931">
        <v>0</v>
      </c>
      <c r="H2931" s="37">
        <v>31690</v>
      </c>
      <c r="I2931" s="37">
        <f>H2931/'Building data'!$R$6</f>
        <v>2.2772021097713453</v>
      </c>
      <c r="J2931" s="60">
        <f t="shared" si="190"/>
        <v>2.160927378111149E-2</v>
      </c>
    </row>
    <row r="2932" spans="1:10" ht="90" x14ac:dyDescent="0.25">
      <c r="C2932" s="1" t="s">
        <v>2500</v>
      </c>
      <c r="D2932">
        <v>5540</v>
      </c>
      <c r="E2932">
        <v>1.8</v>
      </c>
      <c r="F2932">
        <v>0.89</v>
      </c>
      <c r="G2932">
        <v>0</v>
      </c>
      <c r="H2932" s="37">
        <v>5735</v>
      </c>
      <c r="I2932" s="37">
        <f>H2932/'Building data'!$R$6</f>
        <v>0.41210962762823183</v>
      </c>
      <c r="J2932" s="60">
        <f t="shared" si="190"/>
        <v>3.9106716672349133E-3</v>
      </c>
    </row>
    <row r="2933" spans="1:10" ht="90" x14ac:dyDescent="0.25">
      <c r="A2933" s="61"/>
      <c r="B2933" s="61"/>
      <c r="C2933" s="62" t="s">
        <v>2501</v>
      </c>
      <c r="D2933" s="61">
        <v>31220</v>
      </c>
      <c r="E2933" s="61">
        <v>10.17</v>
      </c>
      <c r="F2933" s="61">
        <v>5.01</v>
      </c>
      <c r="G2933" s="61">
        <v>0</v>
      </c>
      <c r="H2933" s="63">
        <v>63925</v>
      </c>
      <c r="I2933" s="63">
        <f>H2933/'Building data'!$R$6</f>
        <v>4.5935672094393585</v>
      </c>
      <c r="J2933" s="60">
        <f t="shared" si="190"/>
        <v>4.3590180702352543E-2</v>
      </c>
    </row>
    <row r="2934" spans="1:10" ht="18.75" customHeight="1" x14ac:dyDescent="0.25">
      <c r="A2934" s="55" t="s">
        <v>2496</v>
      </c>
      <c r="B2934" s="55" t="s">
        <v>1220</v>
      </c>
      <c r="C2934" s="55"/>
      <c r="D2934" s="55"/>
      <c r="E2934" s="55"/>
      <c r="F2934" s="55"/>
      <c r="G2934" s="55"/>
      <c r="H2934" s="55"/>
      <c r="I2934" s="55"/>
      <c r="J2934" s="60">
        <f t="shared" si="190"/>
        <v>0</v>
      </c>
    </row>
    <row r="2935" spans="1:10" ht="60" x14ac:dyDescent="0.25">
      <c r="C2935" s="1" t="s">
        <v>2502</v>
      </c>
      <c r="D2935">
        <v>12790</v>
      </c>
      <c r="E2935">
        <v>4.17</v>
      </c>
      <c r="F2935">
        <v>2.0499999999999998</v>
      </c>
      <c r="G2935">
        <v>0</v>
      </c>
      <c r="H2935" s="37">
        <v>1460</v>
      </c>
      <c r="I2935" s="37">
        <f>H2935/'Building data'!$R$6</f>
        <v>0.10491369770483321</v>
      </c>
      <c r="J2935" s="60">
        <f t="shared" si="190"/>
        <v>9.9556767814524367E-4</v>
      </c>
    </row>
    <row r="2936" spans="1:10" ht="330" x14ac:dyDescent="0.25">
      <c r="C2936" s="1" t="s">
        <v>2503</v>
      </c>
      <c r="D2936">
        <v>7210</v>
      </c>
      <c r="E2936">
        <v>2.35</v>
      </c>
      <c r="F2936">
        <v>1.1599999999999999</v>
      </c>
      <c r="G2936">
        <v>0</v>
      </c>
      <c r="H2936" s="37">
        <v>80676</v>
      </c>
      <c r="I2936" s="37">
        <f>H2936/'Building data'!$R$6</f>
        <v>5.7972722438596742</v>
      </c>
      <c r="J2936" s="60">
        <f t="shared" si="190"/>
        <v>5.5012615069894306E-2</v>
      </c>
    </row>
    <row r="2937" spans="1:10" x14ac:dyDescent="0.25">
      <c r="G2937" s="64" t="s">
        <v>1223</v>
      </c>
      <c r="H2937" s="65">
        <f>SUM(H2928:H2936)</f>
        <v>389576</v>
      </c>
      <c r="I2937" s="65">
        <f>H2937/'Building data'!$R$6</f>
        <v>27.994423765108291</v>
      </c>
      <c r="J2937" s="66"/>
    </row>
    <row r="2940" spans="1:10" ht="18.75" customHeight="1" x14ac:dyDescent="0.25">
      <c r="A2940" s="49" t="s">
        <v>2504</v>
      </c>
      <c r="B2940" s="55" t="s">
        <v>6</v>
      </c>
      <c r="C2940" s="55"/>
      <c r="D2940" s="55"/>
      <c r="E2940" s="55"/>
      <c r="F2940" s="55"/>
      <c r="G2940" s="55"/>
      <c r="H2940" s="55"/>
      <c r="I2940" s="49"/>
      <c r="J2940" s="56"/>
    </row>
    <row r="2941" spans="1:10" ht="120" x14ac:dyDescent="0.25">
      <c r="A2941" s="57"/>
      <c r="B2941" s="57"/>
      <c r="C2941" s="58" t="s">
        <v>2505</v>
      </c>
      <c r="D2941" s="57">
        <v>213530</v>
      </c>
      <c r="E2941" s="57">
        <v>54.8</v>
      </c>
      <c r="F2941" s="57">
        <v>24.87</v>
      </c>
      <c r="G2941" s="57">
        <v>0</v>
      </c>
      <c r="H2941" s="59">
        <v>256170</v>
      </c>
      <c r="I2941" s="37">
        <f>H2941/'Building data'!$R$6</f>
        <v>18.408042425374742</v>
      </c>
      <c r="J2941" s="60">
        <f t="shared" ref="J2941:J2950" si="191">H2941/$H$14</f>
        <v>0.17468121377429252</v>
      </c>
    </row>
    <row r="2942" spans="1:10" ht="165" x14ac:dyDescent="0.25">
      <c r="C2942" s="1" t="s">
        <v>2506</v>
      </c>
      <c r="D2942">
        <v>31270</v>
      </c>
      <c r="E2942">
        <v>8.0299999999999994</v>
      </c>
      <c r="F2942">
        <v>3.64</v>
      </c>
      <c r="G2942">
        <v>0</v>
      </c>
      <c r="H2942" s="37">
        <v>8150</v>
      </c>
      <c r="I2942" s="37">
        <f>H2942/'Building data'!$R$6</f>
        <v>0.58564838102355521</v>
      </c>
      <c r="J2942" s="60">
        <f t="shared" si="191"/>
        <v>5.5574497101943399E-3</v>
      </c>
    </row>
    <row r="2943" spans="1:10" ht="120" x14ac:dyDescent="0.25">
      <c r="C2943" s="1" t="s">
        <v>2507</v>
      </c>
      <c r="D2943">
        <v>9020</v>
      </c>
      <c r="E2943">
        <v>2.31</v>
      </c>
      <c r="F2943">
        <v>2.31</v>
      </c>
      <c r="G2943">
        <v>0</v>
      </c>
      <c r="H2943" s="37">
        <v>8335</v>
      </c>
      <c r="I2943" s="37">
        <f>H2943/'Building data'!$R$6</f>
        <v>0.59894223997930462</v>
      </c>
      <c r="J2943" s="60">
        <f t="shared" si="191"/>
        <v>5.6836004091374024E-3</v>
      </c>
    </row>
    <row r="2944" spans="1:10" ht="90" x14ac:dyDescent="0.25">
      <c r="C2944" s="1" t="s">
        <v>2508</v>
      </c>
      <c r="D2944">
        <v>42420</v>
      </c>
      <c r="E2944">
        <v>10.89</v>
      </c>
      <c r="F2944">
        <v>4.9400000000000004</v>
      </c>
      <c r="G2944">
        <v>0</v>
      </c>
      <c r="H2944" s="37">
        <v>41115</v>
      </c>
      <c r="I2944" s="37">
        <f>H2944/'Building data'!$R$6</f>
        <v>2.9544703295439847</v>
      </c>
      <c r="J2944" s="60">
        <f t="shared" si="191"/>
        <v>2.8036140470508012E-2</v>
      </c>
    </row>
    <row r="2945" spans="1:10" ht="150" x14ac:dyDescent="0.25">
      <c r="C2945" s="1" t="s">
        <v>2509</v>
      </c>
      <c r="D2945">
        <v>17930</v>
      </c>
      <c r="E2945">
        <v>4.5999999999999996</v>
      </c>
      <c r="F2945">
        <v>2.09</v>
      </c>
      <c r="G2945">
        <v>0</v>
      </c>
      <c r="H2945" s="37">
        <v>20160</v>
      </c>
      <c r="I2945" s="37">
        <f>H2945/'Building data'!$R$6</f>
        <v>1.4486713326913956</v>
      </c>
      <c r="J2945" s="60">
        <f t="shared" si="191"/>
        <v>1.3747016706443915E-2</v>
      </c>
    </row>
    <row r="2946" spans="1:10" ht="90" x14ac:dyDescent="0.25">
      <c r="A2946" s="61"/>
      <c r="B2946" s="61"/>
      <c r="C2946" s="62" t="s">
        <v>2510</v>
      </c>
      <c r="D2946" s="61">
        <v>34410</v>
      </c>
      <c r="E2946" s="61">
        <v>8.83</v>
      </c>
      <c r="F2946" s="61">
        <v>4.01</v>
      </c>
      <c r="G2946" s="61">
        <v>0</v>
      </c>
      <c r="H2946" s="63">
        <v>56155</v>
      </c>
      <c r="I2946" s="63">
        <f>H2946/'Building data'!$R$6</f>
        <v>4.0352251332978826</v>
      </c>
      <c r="J2946" s="60">
        <f t="shared" si="191"/>
        <v>3.8291851346743948E-2</v>
      </c>
    </row>
    <row r="2947" spans="1:10" ht="18.75" customHeight="1" x14ac:dyDescent="0.25">
      <c r="A2947" s="55" t="s">
        <v>2504</v>
      </c>
      <c r="B2947" s="55" t="s">
        <v>1220</v>
      </c>
      <c r="C2947" s="55"/>
      <c r="D2947" s="55"/>
      <c r="E2947" s="55"/>
      <c r="F2947" s="55"/>
      <c r="G2947" s="55"/>
      <c r="H2947" s="55"/>
      <c r="I2947" s="55"/>
      <c r="J2947" s="60">
        <f t="shared" si="191"/>
        <v>0</v>
      </c>
    </row>
    <row r="2948" spans="1:10" ht="75" x14ac:dyDescent="0.25">
      <c r="C2948" s="1" t="s">
        <v>2511</v>
      </c>
      <c r="D2948">
        <v>48470</v>
      </c>
      <c r="E2948">
        <v>12.44</v>
      </c>
      <c r="F2948">
        <v>5.64</v>
      </c>
      <c r="G2948">
        <v>0</v>
      </c>
      <c r="H2948" s="37">
        <v>2970</v>
      </c>
      <c r="I2948" s="37">
        <f>H2948/'Building data'!$R$6</f>
        <v>0.21342033026257168</v>
      </c>
      <c r="J2948" s="60">
        <f t="shared" si="191"/>
        <v>2.0252301397886124E-3</v>
      </c>
    </row>
    <row r="2949" spans="1:10" ht="75" x14ac:dyDescent="0.25">
      <c r="C2949" s="1" t="s">
        <v>2512</v>
      </c>
      <c r="D2949">
        <v>27930</v>
      </c>
      <c r="E2949">
        <v>7.17</v>
      </c>
      <c r="F2949">
        <v>3.25</v>
      </c>
      <c r="G2949">
        <v>0</v>
      </c>
      <c r="H2949" s="37">
        <v>1215</v>
      </c>
      <c r="I2949" s="37">
        <f>H2949/'Building data'!$R$6</f>
        <v>8.7308316925597498E-2</v>
      </c>
      <c r="J2949" s="60">
        <f t="shared" si="191"/>
        <v>8.2850323900443231E-4</v>
      </c>
    </row>
    <row r="2950" spans="1:10" ht="330" x14ac:dyDescent="0.25">
      <c r="C2950" s="1" t="s">
        <v>2513</v>
      </c>
      <c r="D2950">
        <v>8740</v>
      </c>
      <c r="E2950">
        <v>2.2400000000000002</v>
      </c>
      <c r="F2950">
        <v>1.02</v>
      </c>
      <c r="G2950">
        <v>0</v>
      </c>
      <c r="H2950" s="37">
        <v>90537</v>
      </c>
      <c r="I2950" s="37">
        <f>H2950/'Building data'!$R$6</f>
        <v>6.5058708555496469</v>
      </c>
      <c r="J2950" s="60">
        <f t="shared" si="191"/>
        <v>6.1736788271394477E-2</v>
      </c>
    </row>
    <row r="2951" spans="1:10" x14ac:dyDescent="0.25">
      <c r="G2951" s="64" t="s">
        <v>1223</v>
      </c>
      <c r="H2951" s="65">
        <f>SUM(H2941:H2950)</f>
        <v>484807</v>
      </c>
      <c r="I2951" s="65">
        <f>H2951/'Building data'!$R$6</f>
        <v>34.83759934464868</v>
      </c>
      <c r="J2951" s="66"/>
    </row>
    <row r="2954" spans="1:10" ht="18.75" customHeight="1" x14ac:dyDescent="0.25">
      <c r="A2954" s="49" t="s">
        <v>2514</v>
      </c>
      <c r="B2954" s="55" t="s">
        <v>6</v>
      </c>
      <c r="C2954" s="55"/>
      <c r="D2954" s="55"/>
      <c r="E2954" s="55"/>
      <c r="F2954" s="55"/>
      <c r="G2954" s="55"/>
      <c r="H2954" s="55"/>
      <c r="I2954" s="49"/>
      <c r="J2954" s="56"/>
    </row>
    <row r="2955" spans="1:10" ht="105" x14ac:dyDescent="0.25">
      <c r="A2955" s="57"/>
      <c r="B2955" s="57"/>
      <c r="C2955" s="58" t="s">
        <v>2385</v>
      </c>
      <c r="D2955" s="57">
        <v>83590</v>
      </c>
      <c r="E2955" s="57">
        <v>48.9</v>
      </c>
      <c r="F2955" s="57">
        <v>33.880000000000003</v>
      </c>
      <c r="G2955" s="57">
        <v>0</v>
      </c>
      <c r="H2955" s="59">
        <v>120000</v>
      </c>
      <c r="I2955" s="37">
        <f>H2955/'Building data'!$R$6</f>
        <v>8.623043646972592</v>
      </c>
      <c r="J2955" s="60">
        <f t="shared" ref="J2955:J2964" si="192">H2955/$H$14</f>
        <v>8.1827480395499488E-2</v>
      </c>
    </row>
    <row r="2956" spans="1:10" ht="60" x14ac:dyDescent="0.25">
      <c r="C2956" s="1" t="s">
        <v>2515</v>
      </c>
      <c r="D2956">
        <v>6620</v>
      </c>
      <c r="E2956">
        <v>3.87</v>
      </c>
      <c r="F2956">
        <v>2.68</v>
      </c>
      <c r="G2956">
        <v>0</v>
      </c>
      <c r="H2956" s="37">
        <v>6700</v>
      </c>
      <c r="I2956" s="37">
        <f>H2956/'Building data'!$R$6</f>
        <v>0.48145327028930307</v>
      </c>
      <c r="J2956" s="60">
        <f t="shared" si="192"/>
        <v>4.5687009887487211E-3</v>
      </c>
    </row>
    <row r="2957" spans="1:10" ht="75" x14ac:dyDescent="0.25">
      <c r="C2957" s="1" t="s">
        <v>2516</v>
      </c>
      <c r="D2957">
        <v>18060</v>
      </c>
      <c r="E2957">
        <v>10.57</v>
      </c>
      <c r="F2957">
        <v>7.33</v>
      </c>
      <c r="G2957">
        <v>0</v>
      </c>
      <c r="H2957" s="37">
        <v>4500</v>
      </c>
      <c r="I2957" s="37">
        <f>H2957/'Building data'!$R$6</f>
        <v>0.32336413676147224</v>
      </c>
      <c r="J2957" s="60">
        <f t="shared" si="192"/>
        <v>3.0685305148312309E-3</v>
      </c>
    </row>
    <row r="2958" spans="1:10" ht="120" x14ac:dyDescent="0.25">
      <c r="C2958" s="1" t="s">
        <v>2387</v>
      </c>
      <c r="D2958">
        <v>8220</v>
      </c>
      <c r="E2958">
        <v>4.8099999999999996</v>
      </c>
      <c r="F2958">
        <v>3.33</v>
      </c>
      <c r="G2958">
        <v>0</v>
      </c>
      <c r="H2958" s="37">
        <v>14200</v>
      </c>
      <c r="I2958" s="37">
        <f>H2958/'Building data'!$R$6</f>
        <v>1.0203934982250902</v>
      </c>
      <c r="J2958" s="60">
        <f t="shared" si="192"/>
        <v>9.6829185134674391E-3</v>
      </c>
    </row>
    <row r="2959" spans="1:10" ht="60" x14ac:dyDescent="0.25">
      <c r="C2959" s="1" t="s">
        <v>2517</v>
      </c>
      <c r="D2959">
        <v>5670</v>
      </c>
      <c r="E2959">
        <v>3.32</v>
      </c>
      <c r="F2959">
        <v>2.2999999999999998</v>
      </c>
      <c r="G2959">
        <v>0</v>
      </c>
      <c r="H2959" s="37">
        <v>2700</v>
      </c>
      <c r="I2959" s="37">
        <f>H2959/'Building data'!$R$6</f>
        <v>0.19401848205688332</v>
      </c>
      <c r="J2959" s="60">
        <f t="shared" si="192"/>
        <v>1.8411183088987385E-3</v>
      </c>
    </row>
    <row r="2960" spans="1:10" ht="90" x14ac:dyDescent="0.25">
      <c r="C2960" s="1" t="s">
        <v>2518</v>
      </c>
      <c r="D2960">
        <v>8790</v>
      </c>
      <c r="E2960">
        <v>5.14</v>
      </c>
      <c r="F2960">
        <v>3.56</v>
      </c>
      <c r="G2960">
        <v>0</v>
      </c>
      <c r="H2960" s="37">
        <v>8000</v>
      </c>
      <c r="I2960" s="37">
        <f>H2960/'Building data'!$R$6</f>
        <v>0.57486957646483949</v>
      </c>
      <c r="J2960" s="60">
        <f t="shared" si="192"/>
        <v>5.4551653596999657E-3</v>
      </c>
    </row>
    <row r="2961" spans="1:10" ht="90" x14ac:dyDescent="0.25">
      <c r="C2961" s="1" t="s">
        <v>2519</v>
      </c>
      <c r="D2961">
        <v>5820</v>
      </c>
      <c r="E2961">
        <v>3.41</v>
      </c>
      <c r="F2961">
        <v>2.36</v>
      </c>
      <c r="G2961">
        <v>0</v>
      </c>
      <c r="H2961" s="37">
        <v>25000</v>
      </c>
      <c r="I2961" s="37">
        <f>H2961/'Building data'!$R$6</f>
        <v>1.7964674264526235</v>
      </c>
      <c r="J2961" s="60">
        <f t="shared" si="192"/>
        <v>1.7047391749062394E-2</v>
      </c>
    </row>
    <row r="2962" spans="1:10" ht="30" x14ac:dyDescent="0.25">
      <c r="A2962" s="61"/>
      <c r="B2962" s="61"/>
      <c r="C2962" s="62" t="s">
        <v>2520</v>
      </c>
      <c r="D2962" s="61">
        <v>760</v>
      </c>
      <c r="E2962" s="61">
        <v>0.44</v>
      </c>
      <c r="F2962" s="61">
        <v>0.3</v>
      </c>
      <c r="G2962" s="61">
        <v>0</v>
      </c>
      <c r="H2962" s="63">
        <v>1900</v>
      </c>
      <c r="I2962" s="63">
        <f>H2962/'Building data'!$R$6</f>
        <v>0.1365315244103994</v>
      </c>
      <c r="J2962" s="60">
        <f t="shared" si="192"/>
        <v>1.2956017729287418E-3</v>
      </c>
    </row>
    <row r="2963" spans="1:10" ht="18.75" customHeight="1" x14ac:dyDescent="0.25">
      <c r="A2963" s="55" t="s">
        <v>2514</v>
      </c>
      <c r="B2963" s="55" t="s">
        <v>1220</v>
      </c>
      <c r="C2963" s="55"/>
      <c r="D2963" s="55"/>
      <c r="E2963" s="55"/>
      <c r="F2963" s="55"/>
      <c r="G2963" s="55"/>
      <c r="H2963" s="55"/>
      <c r="I2963" s="55"/>
      <c r="J2963" s="60">
        <f t="shared" si="192"/>
        <v>0</v>
      </c>
    </row>
    <row r="2964" spans="1:10" x14ac:dyDescent="0.25">
      <c r="H2964" s="37"/>
      <c r="I2964" s="37">
        <f>H2964/'Building data'!$R$6</f>
        <v>0</v>
      </c>
      <c r="J2964" s="60">
        <f t="shared" si="192"/>
        <v>0</v>
      </c>
    </row>
    <row r="2965" spans="1:10" x14ac:dyDescent="0.25">
      <c r="G2965" s="64" t="s">
        <v>1223</v>
      </c>
      <c r="H2965" s="65">
        <f>SUM(H2955:H2964)</f>
        <v>183000</v>
      </c>
      <c r="I2965" s="65">
        <f>H2965/'Building data'!$R$6</f>
        <v>13.150141561633204</v>
      </c>
      <c r="J2965" s="66"/>
    </row>
    <row r="2968" spans="1:10" ht="18.75" customHeight="1" x14ac:dyDescent="0.25">
      <c r="A2968" s="49" t="s">
        <v>2521</v>
      </c>
      <c r="B2968" s="55" t="s">
        <v>6</v>
      </c>
      <c r="C2968" s="55"/>
      <c r="D2968" s="55"/>
      <c r="E2968" s="55"/>
      <c r="F2968" s="55"/>
      <c r="G2968" s="55"/>
      <c r="H2968" s="55"/>
      <c r="I2968" s="49"/>
      <c r="J2968" s="56"/>
    </row>
    <row r="2969" spans="1:10" ht="105" x14ac:dyDescent="0.25">
      <c r="A2969" s="57"/>
      <c r="B2969" s="57"/>
      <c r="C2969" s="58" t="s">
        <v>2385</v>
      </c>
      <c r="D2969" s="57">
        <v>85210</v>
      </c>
      <c r="E2969" s="57">
        <v>83.76</v>
      </c>
      <c r="F2969" s="57">
        <v>38.94</v>
      </c>
      <c r="G2969" s="57">
        <v>0</v>
      </c>
      <c r="H2969" s="59">
        <v>85000</v>
      </c>
      <c r="I2969" s="37">
        <f>H2969/'Building data'!$R$6</f>
        <v>6.1079892499389201</v>
      </c>
      <c r="J2969" s="60">
        <f t="shared" ref="J2969:J2978" si="193">H2969/$H$14</f>
        <v>5.7961131946812135E-2</v>
      </c>
    </row>
    <row r="2970" spans="1:10" ht="60" x14ac:dyDescent="0.25">
      <c r="C2970" s="1" t="s">
        <v>2489</v>
      </c>
      <c r="D2970">
        <v>24330</v>
      </c>
      <c r="E2970">
        <v>23.92</v>
      </c>
      <c r="F2970">
        <v>11.12</v>
      </c>
      <c r="G2970">
        <v>0</v>
      </c>
      <c r="H2970" s="37">
        <v>4800</v>
      </c>
      <c r="I2970" s="37">
        <f>H2970/'Building data'!$R$6</f>
        <v>0.34492174587890373</v>
      </c>
      <c r="J2970" s="60">
        <f t="shared" si="193"/>
        <v>3.2730992158199797E-3</v>
      </c>
    </row>
    <row r="2971" spans="1:10" ht="120" x14ac:dyDescent="0.25">
      <c r="C2971" s="1" t="s">
        <v>2387</v>
      </c>
      <c r="D2971">
        <v>8090</v>
      </c>
      <c r="E2971">
        <v>7.95</v>
      </c>
      <c r="F2971">
        <v>3.7</v>
      </c>
      <c r="G2971">
        <v>0</v>
      </c>
      <c r="H2971" s="37">
        <v>13200</v>
      </c>
      <c r="I2971" s="37">
        <f>H2971/'Building data'!$R$6</f>
        <v>0.94853480116698519</v>
      </c>
      <c r="J2971" s="60">
        <f t="shared" si="193"/>
        <v>9.0010228435049439E-3</v>
      </c>
    </row>
    <row r="2972" spans="1:10" ht="90" x14ac:dyDescent="0.25">
      <c r="C2972" s="1" t="s">
        <v>2490</v>
      </c>
      <c r="D2972">
        <v>20890</v>
      </c>
      <c r="E2972">
        <v>20.53</v>
      </c>
      <c r="F2972">
        <v>9.5399999999999991</v>
      </c>
      <c r="G2972">
        <v>0</v>
      </c>
      <c r="H2972" s="37">
        <v>20000</v>
      </c>
      <c r="I2972" s="37">
        <f>H2972/'Building data'!$R$6</f>
        <v>1.4371739411620987</v>
      </c>
      <c r="J2972" s="60">
        <f t="shared" si="193"/>
        <v>1.3637913399249914E-2</v>
      </c>
    </row>
    <row r="2973" spans="1:10" ht="90" x14ac:dyDescent="0.25">
      <c r="C2973" s="1" t="s">
        <v>2491</v>
      </c>
      <c r="D2973">
        <v>5160</v>
      </c>
      <c r="E2973">
        <v>5.07</v>
      </c>
      <c r="F2973">
        <v>2.36</v>
      </c>
      <c r="G2973">
        <v>0</v>
      </c>
      <c r="H2973" s="37">
        <v>15000</v>
      </c>
      <c r="I2973" s="37">
        <f>H2973/'Building data'!$R$6</f>
        <v>1.077880455871574</v>
      </c>
      <c r="J2973" s="60">
        <f t="shared" si="193"/>
        <v>1.0228435049437436E-2</v>
      </c>
    </row>
    <row r="2974" spans="1:10" ht="90" x14ac:dyDescent="0.25">
      <c r="A2974" s="61"/>
      <c r="B2974" s="61"/>
      <c r="C2974" s="62" t="s">
        <v>2522</v>
      </c>
      <c r="D2974" s="61">
        <v>550</v>
      </c>
      <c r="E2974" s="61">
        <v>0.54</v>
      </c>
      <c r="F2974" s="61">
        <v>0.25</v>
      </c>
      <c r="G2974" s="61">
        <v>0</v>
      </c>
      <c r="H2974" s="63">
        <v>400</v>
      </c>
      <c r="I2974" s="63">
        <f>H2974/'Building data'!$R$6</f>
        <v>2.8743478823241974E-2</v>
      </c>
      <c r="J2974" s="60">
        <f t="shared" si="193"/>
        <v>2.7275826798499829E-4</v>
      </c>
    </row>
    <row r="2975" spans="1:10" ht="18.75" customHeight="1" x14ac:dyDescent="0.25">
      <c r="A2975" s="55" t="s">
        <v>2521</v>
      </c>
      <c r="B2975" s="55" t="s">
        <v>1220</v>
      </c>
      <c r="C2975" s="55"/>
      <c r="D2975" s="55"/>
      <c r="E2975" s="55"/>
      <c r="F2975" s="55"/>
      <c r="G2975" s="55"/>
      <c r="H2975" s="55"/>
      <c r="I2975" s="55"/>
      <c r="J2975" s="60">
        <f t="shared" si="193"/>
        <v>0</v>
      </c>
    </row>
    <row r="2976" spans="1:10" ht="60" x14ac:dyDescent="0.25">
      <c r="C2976" s="1" t="s">
        <v>2493</v>
      </c>
      <c r="D2976">
        <v>2300</v>
      </c>
      <c r="E2976">
        <v>2.2599999999999998</v>
      </c>
      <c r="F2976">
        <v>1.05</v>
      </c>
      <c r="G2976">
        <v>0</v>
      </c>
      <c r="H2976" s="37">
        <v>900</v>
      </c>
      <c r="I2976" s="37">
        <f>H2976/'Building data'!$R$6</f>
        <v>6.4672827352294446E-2</v>
      </c>
      <c r="J2976" s="60">
        <f t="shared" si="193"/>
        <v>6.137061029662462E-4</v>
      </c>
    </row>
    <row r="2977" spans="1:10" ht="409.5" x14ac:dyDescent="0.25">
      <c r="C2977" s="1" t="s">
        <v>2382</v>
      </c>
      <c r="D2977">
        <v>3010</v>
      </c>
      <c r="E2977">
        <v>2.96</v>
      </c>
      <c r="F2977">
        <v>1.38</v>
      </c>
      <c r="G2977">
        <v>0</v>
      </c>
      <c r="H2977" s="37">
        <v>40000</v>
      </c>
      <c r="I2977" s="37">
        <f>H2977/'Building data'!$R$6</f>
        <v>2.8743478823241975</v>
      </c>
      <c r="J2977" s="60">
        <f t="shared" si="193"/>
        <v>2.7275826798499828E-2</v>
      </c>
    </row>
    <row r="2978" spans="1:10" ht="60" x14ac:dyDescent="0.25">
      <c r="C2978" s="1" t="s">
        <v>2383</v>
      </c>
      <c r="D2978">
        <v>1030</v>
      </c>
      <c r="E2978">
        <v>1.01</v>
      </c>
      <c r="F2978">
        <v>0.47</v>
      </c>
      <c r="G2978">
        <v>0</v>
      </c>
      <c r="H2978" s="37">
        <v>900</v>
      </c>
      <c r="I2978" s="37">
        <f>H2978/'Building data'!$R$6</f>
        <v>6.4672827352294446E-2</v>
      </c>
      <c r="J2978" s="60">
        <f t="shared" si="193"/>
        <v>6.137061029662462E-4</v>
      </c>
    </row>
    <row r="2979" spans="1:10" x14ac:dyDescent="0.25">
      <c r="G2979" s="64" t="s">
        <v>1223</v>
      </c>
      <c r="H2979" s="65">
        <f>SUM(H2969:H2978)</f>
        <v>180200</v>
      </c>
      <c r="I2979" s="65">
        <f>H2979/'Building data'!$R$6</f>
        <v>12.948937209870509</v>
      </c>
      <c r="J2979" s="66"/>
    </row>
    <row r="2982" spans="1:10" ht="18.75" customHeight="1" x14ac:dyDescent="0.25">
      <c r="A2982" s="49" t="s">
        <v>2523</v>
      </c>
      <c r="B2982" s="55" t="s">
        <v>6</v>
      </c>
      <c r="C2982" s="55"/>
      <c r="D2982" s="55"/>
      <c r="E2982" s="55"/>
      <c r="F2982" s="55"/>
      <c r="G2982" s="55"/>
      <c r="H2982" s="55"/>
      <c r="I2982" s="49"/>
      <c r="J2982" s="56"/>
    </row>
    <row r="2983" spans="1:10" ht="105" x14ac:dyDescent="0.25">
      <c r="A2983" s="57"/>
      <c r="B2983" s="57"/>
      <c r="C2983" s="58" t="s">
        <v>2385</v>
      </c>
      <c r="D2983" s="57">
        <v>133170</v>
      </c>
      <c r="E2983" s="57">
        <v>40.340000000000003</v>
      </c>
      <c r="F2983" s="57">
        <v>31.2</v>
      </c>
      <c r="G2983" s="57">
        <v>0</v>
      </c>
      <c r="H2983" s="59">
        <v>166136</v>
      </c>
      <c r="I2983" s="37">
        <f>H2983/'Building data'!$R$6</f>
        <v>11.938316494445322</v>
      </c>
      <c r="J2983" s="60">
        <f t="shared" ref="J2983:J2992" si="194">H2983/$H$14</f>
        <v>0.11328741902488919</v>
      </c>
    </row>
    <row r="2984" spans="1:10" ht="60" x14ac:dyDescent="0.25">
      <c r="C2984" s="1" t="s">
        <v>2524</v>
      </c>
      <c r="D2984">
        <v>42670</v>
      </c>
      <c r="E2984">
        <v>12.93</v>
      </c>
      <c r="F2984">
        <v>10</v>
      </c>
      <c r="G2984">
        <v>0</v>
      </c>
      <c r="H2984" s="37">
        <v>10000</v>
      </c>
      <c r="I2984" s="37">
        <f>H2984/'Building data'!$R$6</f>
        <v>0.71858697058104937</v>
      </c>
      <c r="J2984" s="60">
        <f t="shared" si="194"/>
        <v>6.8189566996249571E-3</v>
      </c>
    </row>
    <row r="2985" spans="1:10" ht="120" x14ac:dyDescent="0.25">
      <c r="C2985" s="1" t="s">
        <v>2387</v>
      </c>
      <c r="D2985">
        <v>9720</v>
      </c>
      <c r="E2985">
        <v>2.94</v>
      </c>
      <c r="F2985">
        <v>2.27</v>
      </c>
      <c r="G2985">
        <v>0</v>
      </c>
      <c r="H2985" s="37">
        <v>20830</v>
      </c>
      <c r="I2985" s="37">
        <f>H2985/'Building data'!$R$6</f>
        <v>1.4968166597203258</v>
      </c>
      <c r="J2985" s="60">
        <f t="shared" si="194"/>
        <v>1.4203886805318786E-2</v>
      </c>
    </row>
    <row r="2986" spans="1:10" ht="90" x14ac:dyDescent="0.25">
      <c r="C2986" s="1" t="s">
        <v>2525</v>
      </c>
      <c r="D2986">
        <v>42750</v>
      </c>
      <c r="E2986">
        <v>12.95</v>
      </c>
      <c r="F2986">
        <v>10.02</v>
      </c>
      <c r="G2986">
        <v>0</v>
      </c>
      <c r="H2986" s="37">
        <v>40000</v>
      </c>
      <c r="I2986" s="37">
        <f>H2986/'Building data'!$R$6</f>
        <v>2.8743478823241975</v>
      </c>
      <c r="J2986" s="60">
        <f t="shared" si="194"/>
        <v>2.7275826798499828E-2</v>
      </c>
    </row>
    <row r="2987" spans="1:10" ht="90" x14ac:dyDescent="0.25">
      <c r="C2987" s="1" t="s">
        <v>2519</v>
      </c>
      <c r="D2987">
        <v>10620</v>
      </c>
      <c r="E2987">
        <v>3.22</v>
      </c>
      <c r="F2987">
        <v>2.4900000000000002</v>
      </c>
      <c r="G2987">
        <v>0</v>
      </c>
      <c r="H2987" s="37">
        <v>40000</v>
      </c>
      <c r="I2987" s="37">
        <f>H2987/'Building data'!$R$6</f>
        <v>2.8743478823241975</v>
      </c>
      <c r="J2987" s="60">
        <f t="shared" si="194"/>
        <v>2.7275826798499828E-2</v>
      </c>
    </row>
    <row r="2988" spans="1:10" ht="150" x14ac:dyDescent="0.25">
      <c r="A2988" s="61"/>
      <c r="B2988" s="61"/>
      <c r="C2988" s="62" t="s">
        <v>2526</v>
      </c>
      <c r="D2988" s="61">
        <v>7830</v>
      </c>
      <c r="E2988" s="61">
        <v>2.37</v>
      </c>
      <c r="F2988" s="61">
        <v>1.84</v>
      </c>
      <c r="G2988" s="61">
        <v>0</v>
      </c>
      <c r="H2988" s="63">
        <v>8136</v>
      </c>
      <c r="I2988" s="63">
        <f>H2988/'Building data'!$R$6</f>
        <v>0.58464235926474173</v>
      </c>
      <c r="J2988" s="60">
        <f t="shared" si="194"/>
        <v>5.5479031708148656E-3</v>
      </c>
    </row>
    <row r="2989" spans="1:10" ht="18.75" customHeight="1" x14ac:dyDescent="0.25">
      <c r="A2989" s="55" t="s">
        <v>2523</v>
      </c>
      <c r="B2989" s="55" t="s">
        <v>1220</v>
      </c>
      <c r="C2989" s="55"/>
      <c r="D2989" s="55"/>
      <c r="E2989" s="55"/>
      <c r="F2989" s="55"/>
      <c r="G2989" s="55"/>
      <c r="H2989" s="55"/>
      <c r="I2989" s="55"/>
      <c r="J2989" s="60">
        <f t="shared" si="194"/>
        <v>0</v>
      </c>
    </row>
    <row r="2990" spans="1:10" ht="60" x14ac:dyDescent="0.25">
      <c r="C2990" s="1" t="s">
        <v>2493</v>
      </c>
      <c r="D2990">
        <v>5800</v>
      </c>
      <c r="E2990">
        <v>1.76</v>
      </c>
      <c r="F2990">
        <v>1.36</v>
      </c>
      <c r="G2990">
        <v>0</v>
      </c>
      <c r="H2990" s="37">
        <v>1700</v>
      </c>
      <c r="I2990" s="37">
        <f>H2990/'Building data'!$R$6</f>
        <v>0.1221597849987784</v>
      </c>
      <c r="J2990" s="60">
        <f t="shared" si="194"/>
        <v>1.1592226389362428E-3</v>
      </c>
    </row>
    <row r="2991" spans="1:10" ht="409.5" x14ac:dyDescent="0.25">
      <c r="C2991" s="1" t="s">
        <v>2494</v>
      </c>
      <c r="D2991">
        <v>7800</v>
      </c>
      <c r="E2991">
        <v>2.36</v>
      </c>
      <c r="F2991">
        <v>1.83</v>
      </c>
      <c r="G2991">
        <v>0</v>
      </c>
      <c r="H2991" s="37">
        <v>85000</v>
      </c>
      <c r="I2991" s="37">
        <f>H2991/'Building data'!$R$6</f>
        <v>6.1079892499389201</v>
      </c>
      <c r="J2991" s="60">
        <f t="shared" si="194"/>
        <v>5.7961131946812135E-2</v>
      </c>
    </row>
    <row r="2992" spans="1:10" ht="165" x14ac:dyDescent="0.25">
      <c r="C2992" s="1" t="s">
        <v>2394</v>
      </c>
      <c r="D2992">
        <v>9890</v>
      </c>
      <c r="E2992">
        <v>3</v>
      </c>
      <c r="F2992">
        <v>2.3199999999999998</v>
      </c>
      <c r="G2992">
        <v>0</v>
      </c>
      <c r="H2992" s="37">
        <v>1700</v>
      </c>
      <c r="I2992" s="37">
        <f>H2992/'Building data'!$R$6</f>
        <v>0.1221597849987784</v>
      </c>
      <c r="J2992" s="60">
        <f t="shared" si="194"/>
        <v>1.1592226389362428E-3</v>
      </c>
    </row>
    <row r="2993" spans="1:10" x14ac:dyDescent="0.25">
      <c r="G2993" s="64" t="s">
        <v>1223</v>
      </c>
      <c r="H2993" s="65">
        <f>SUM(H2983:H2992)</f>
        <v>373502</v>
      </c>
      <c r="I2993" s="65">
        <f>H2993/'Building data'!$R$6</f>
        <v>26.83936706859631</v>
      </c>
      <c r="J2993" s="66"/>
    </row>
    <row r="2996" spans="1:10" ht="18.75" customHeight="1" x14ac:dyDescent="0.25">
      <c r="A2996" s="49" t="s">
        <v>2527</v>
      </c>
      <c r="B2996" s="55" t="s">
        <v>6</v>
      </c>
      <c r="C2996" s="55"/>
      <c r="D2996" s="55"/>
      <c r="E2996" s="55"/>
      <c r="F2996" s="55"/>
      <c r="G2996" s="55"/>
      <c r="H2996" s="55"/>
      <c r="I2996" s="49"/>
      <c r="J2996" s="56"/>
    </row>
    <row r="2997" spans="1:10" ht="90" x14ac:dyDescent="0.25">
      <c r="A2997" s="57"/>
      <c r="B2997" s="57"/>
      <c r="C2997" s="58" t="s">
        <v>2528</v>
      </c>
      <c r="D2997" s="57">
        <v>100500</v>
      </c>
      <c r="E2997" s="57">
        <v>31.4</v>
      </c>
      <c r="F2997" s="57">
        <v>16.8</v>
      </c>
      <c r="G2997" s="57">
        <v>0</v>
      </c>
      <c r="H2997" s="59">
        <v>101600</v>
      </c>
      <c r="I2997" s="37">
        <f>H2997/'Building data'!$R$6</f>
        <v>7.3008436211034615</v>
      </c>
      <c r="J2997" s="60">
        <f t="shared" ref="J2997:J3006" si="195">H2997/$H$14</f>
        <v>6.9280600068189563E-2</v>
      </c>
    </row>
    <row r="2998" spans="1:10" ht="45" x14ac:dyDescent="0.25">
      <c r="C2998" s="1" t="s">
        <v>2529</v>
      </c>
      <c r="D2998">
        <v>33800</v>
      </c>
      <c r="E2998">
        <v>10.6</v>
      </c>
      <c r="F2998">
        <v>5.7</v>
      </c>
      <c r="G2998">
        <v>0</v>
      </c>
      <c r="H2998" s="37">
        <v>10500</v>
      </c>
      <c r="I2998" s="37">
        <f>H2998/'Building data'!$R$6</f>
        <v>0.75451631911010186</v>
      </c>
      <c r="J2998" s="60">
        <f t="shared" si="195"/>
        <v>7.1599045346062056E-3</v>
      </c>
    </row>
    <row r="2999" spans="1:10" ht="90" x14ac:dyDescent="0.25">
      <c r="C2999" s="1" t="s">
        <v>2530</v>
      </c>
      <c r="D2999">
        <v>21500</v>
      </c>
      <c r="E2999">
        <v>6.7</v>
      </c>
      <c r="F2999">
        <v>3.6</v>
      </c>
      <c r="G2999">
        <v>0</v>
      </c>
      <c r="H2999" s="37">
        <v>33100</v>
      </c>
      <c r="I2999" s="37">
        <f>H2999/'Building data'!$R$6</f>
        <v>2.3785228726232734</v>
      </c>
      <c r="J2999" s="60">
        <f t="shared" si="195"/>
        <v>2.2570746675758608E-2</v>
      </c>
    </row>
    <row r="3000" spans="1:10" ht="30" x14ac:dyDescent="0.25">
      <c r="C3000" s="1" t="s">
        <v>2531</v>
      </c>
      <c r="D3000">
        <v>5500</v>
      </c>
      <c r="E3000">
        <v>1.7</v>
      </c>
      <c r="F3000">
        <v>0.9</v>
      </c>
      <c r="G3000">
        <v>0</v>
      </c>
      <c r="H3000" s="37">
        <v>4400</v>
      </c>
      <c r="I3000" s="37">
        <f>H3000/'Building data'!$R$6</f>
        <v>0.31617826705566171</v>
      </c>
      <c r="J3000" s="60">
        <f t="shared" si="195"/>
        <v>3.0003409478349813E-3</v>
      </c>
    </row>
    <row r="3001" spans="1:10" ht="30" x14ac:dyDescent="0.25">
      <c r="C3001" s="1" t="s">
        <v>2532</v>
      </c>
      <c r="D3001">
        <v>3800</v>
      </c>
      <c r="E3001">
        <v>1.2</v>
      </c>
      <c r="F3001">
        <v>0.6</v>
      </c>
      <c r="G3001">
        <v>0</v>
      </c>
      <c r="H3001" s="37">
        <v>14700</v>
      </c>
      <c r="I3001" s="37">
        <f>H3001/'Building data'!$R$6</f>
        <v>1.0563228467541426</v>
      </c>
      <c r="J3001" s="60">
        <f t="shared" si="195"/>
        <v>1.0023866348448688E-2</v>
      </c>
    </row>
    <row r="3002" spans="1:10" ht="45" x14ac:dyDescent="0.25">
      <c r="A3002" s="61"/>
      <c r="B3002" s="61"/>
      <c r="C3002" s="62" t="s">
        <v>2533</v>
      </c>
      <c r="D3002" s="61">
        <v>21300</v>
      </c>
      <c r="E3002" s="61">
        <v>6.7</v>
      </c>
      <c r="F3002" s="61">
        <v>3.6</v>
      </c>
      <c r="G3002" s="61">
        <v>0</v>
      </c>
      <c r="H3002" s="63">
        <v>12000</v>
      </c>
      <c r="I3002" s="63">
        <f>H3002/'Building data'!$R$6</f>
        <v>0.86230436469725924</v>
      </c>
      <c r="J3002" s="60">
        <f t="shared" si="195"/>
        <v>8.1827480395499485E-3</v>
      </c>
    </row>
    <row r="3003" spans="1:10" ht="18.75" customHeight="1" x14ac:dyDescent="0.25">
      <c r="A3003" s="55" t="s">
        <v>2527</v>
      </c>
      <c r="B3003" s="55" t="s">
        <v>1220</v>
      </c>
      <c r="C3003" s="55"/>
      <c r="D3003" s="55"/>
      <c r="E3003" s="55"/>
      <c r="F3003" s="55"/>
      <c r="G3003" s="55"/>
      <c r="H3003" s="55"/>
      <c r="I3003" s="55"/>
      <c r="J3003" s="60">
        <f t="shared" si="195"/>
        <v>0</v>
      </c>
    </row>
    <row r="3004" spans="1:10" ht="30" x14ac:dyDescent="0.25">
      <c r="C3004" s="1" t="s">
        <v>2534</v>
      </c>
      <c r="D3004">
        <v>11000</v>
      </c>
      <c r="E3004">
        <v>3.4</v>
      </c>
      <c r="F3004">
        <v>1.8</v>
      </c>
      <c r="G3004">
        <v>0</v>
      </c>
      <c r="H3004" s="37">
        <v>8000</v>
      </c>
      <c r="I3004" s="37">
        <f>H3004/'Building data'!$R$6</f>
        <v>0.57486957646483949</v>
      </c>
      <c r="J3004" s="60">
        <f t="shared" si="195"/>
        <v>5.4551653596999657E-3</v>
      </c>
    </row>
    <row r="3005" spans="1:10" ht="30" x14ac:dyDescent="0.25">
      <c r="C3005" s="1" t="s">
        <v>2535</v>
      </c>
      <c r="D3005">
        <v>56300</v>
      </c>
      <c r="E3005">
        <v>17.600000000000001</v>
      </c>
      <c r="F3005">
        <v>9.4</v>
      </c>
      <c r="G3005">
        <v>0</v>
      </c>
      <c r="H3005" s="37">
        <v>6100</v>
      </c>
      <c r="I3005" s="37">
        <f>H3005/'Building data'!$R$6</f>
        <v>0.43833805205444015</v>
      </c>
      <c r="J3005" s="60">
        <f t="shared" si="195"/>
        <v>4.1595635867712243E-3</v>
      </c>
    </row>
    <row r="3006" spans="1:10" ht="135" x14ac:dyDescent="0.25">
      <c r="C3006" s="1" t="s">
        <v>2536</v>
      </c>
      <c r="D3006">
        <v>6600</v>
      </c>
      <c r="E3006">
        <v>2.1</v>
      </c>
      <c r="F3006">
        <v>1.1000000000000001</v>
      </c>
      <c r="G3006">
        <v>0</v>
      </c>
      <c r="H3006" s="37">
        <v>11000</v>
      </c>
      <c r="I3006" s="37">
        <f>H3006/'Building data'!$R$6</f>
        <v>0.79044566763915436</v>
      </c>
      <c r="J3006" s="60">
        <f t="shared" si="195"/>
        <v>7.5008523695874532E-3</v>
      </c>
    </row>
    <row r="3007" spans="1:10" x14ac:dyDescent="0.25">
      <c r="G3007" s="64" t="s">
        <v>1223</v>
      </c>
      <c r="H3007" s="65">
        <f>SUM(H2997:H3006)</f>
        <v>201400</v>
      </c>
      <c r="I3007" s="65">
        <f>H3007/'Building data'!$R$6</f>
        <v>14.472341587502335</v>
      </c>
      <c r="J3007" s="66"/>
    </row>
    <row r="3010" spans="1:10" ht="18.75" customHeight="1" x14ac:dyDescent="0.25">
      <c r="A3010" s="49" t="s">
        <v>2537</v>
      </c>
      <c r="B3010" s="55" t="s">
        <v>6</v>
      </c>
      <c r="C3010" s="55"/>
      <c r="D3010" s="55"/>
      <c r="E3010" s="55"/>
      <c r="F3010" s="55"/>
      <c r="G3010" s="55"/>
      <c r="H3010" s="55"/>
      <c r="I3010" s="49"/>
      <c r="J3010" s="56"/>
    </row>
    <row r="3011" spans="1:10" ht="90" x14ac:dyDescent="0.25">
      <c r="A3011" s="57"/>
      <c r="B3011" s="57"/>
      <c r="C3011" s="58" t="s">
        <v>2528</v>
      </c>
      <c r="D3011" s="57">
        <v>200200</v>
      </c>
      <c r="E3011" s="57">
        <v>54.1</v>
      </c>
      <c r="F3011" s="57">
        <v>27</v>
      </c>
      <c r="G3011" s="57">
        <v>0</v>
      </c>
      <c r="H3011" s="59">
        <v>198000</v>
      </c>
      <c r="I3011" s="37">
        <f>H3011/'Building data'!$R$6</f>
        <v>14.228022017504777</v>
      </c>
      <c r="J3011" s="60">
        <f t="shared" ref="J3011:J3019" si="196">H3011/$H$14</f>
        <v>0.13501534265257414</v>
      </c>
    </row>
    <row r="3012" spans="1:10" ht="45" x14ac:dyDescent="0.25">
      <c r="C3012" s="1" t="s">
        <v>2529</v>
      </c>
      <c r="D3012">
        <v>15100</v>
      </c>
      <c r="E3012">
        <v>4.0999999999999996</v>
      </c>
      <c r="F3012">
        <v>2</v>
      </c>
      <c r="G3012">
        <v>0</v>
      </c>
      <c r="H3012" s="37">
        <v>7100</v>
      </c>
      <c r="I3012" s="37">
        <f>H3012/'Building data'!$R$6</f>
        <v>0.51019674911254509</v>
      </c>
      <c r="J3012" s="60">
        <f t="shared" si="196"/>
        <v>4.8414592567337196E-3</v>
      </c>
    </row>
    <row r="3013" spans="1:10" ht="90" x14ac:dyDescent="0.25">
      <c r="C3013" s="1" t="s">
        <v>2530</v>
      </c>
      <c r="D3013">
        <v>16800</v>
      </c>
      <c r="E3013">
        <v>4.5</v>
      </c>
      <c r="F3013">
        <v>2.2999999999999998</v>
      </c>
      <c r="G3013">
        <v>0</v>
      </c>
      <c r="H3013" s="37">
        <v>13800</v>
      </c>
      <c r="I3013" s="37">
        <f>H3013/'Building data'!$R$6</f>
        <v>0.99165001940184816</v>
      </c>
      <c r="J3013" s="60">
        <f t="shared" si="196"/>
        <v>9.4101602454824407E-3</v>
      </c>
    </row>
    <row r="3014" spans="1:10" ht="60" x14ac:dyDescent="0.25">
      <c r="C3014" s="1" t="s">
        <v>2538</v>
      </c>
      <c r="D3014">
        <v>54300</v>
      </c>
      <c r="E3014">
        <v>14.7</v>
      </c>
      <c r="F3014">
        <v>6.9</v>
      </c>
      <c r="G3014">
        <v>0</v>
      </c>
      <c r="H3014" s="37">
        <v>17100</v>
      </c>
      <c r="I3014" s="37">
        <f>H3014/'Building data'!$R$6</f>
        <v>1.2287837196935945</v>
      </c>
      <c r="J3014" s="60">
        <f t="shared" si="196"/>
        <v>1.1660415956358677E-2</v>
      </c>
    </row>
    <row r="3015" spans="1:10" ht="45" x14ac:dyDescent="0.25">
      <c r="A3015" s="61"/>
      <c r="B3015" s="61"/>
      <c r="C3015" s="62" t="s">
        <v>2533</v>
      </c>
      <c r="D3015" s="61">
        <v>22400</v>
      </c>
      <c r="E3015" s="61">
        <v>6</v>
      </c>
      <c r="F3015" s="61">
        <v>3</v>
      </c>
      <c r="G3015" s="61">
        <v>0</v>
      </c>
      <c r="H3015" s="63">
        <v>11300</v>
      </c>
      <c r="I3015" s="63">
        <f>H3015/'Building data'!$R$6</f>
        <v>0.81200327675658579</v>
      </c>
      <c r="J3015" s="60">
        <f t="shared" si="196"/>
        <v>7.7054210705762016E-3</v>
      </c>
    </row>
    <row r="3016" spans="1:10" ht="18.75" customHeight="1" x14ac:dyDescent="0.25">
      <c r="A3016" s="55" t="s">
        <v>2537</v>
      </c>
      <c r="B3016" s="55" t="s">
        <v>1220</v>
      </c>
      <c r="C3016" s="55"/>
      <c r="D3016" s="55"/>
      <c r="E3016" s="55"/>
      <c r="F3016" s="55"/>
      <c r="G3016" s="55"/>
      <c r="H3016" s="55"/>
      <c r="I3016" s="55"/>
      <c r="J3016" s="60">
        <f t="shared" si="196"/>
        <v>0</v>
      </c>
    </row>
    <row r="3017" spans="1:10" ht="30" x14ac:dyDescent="0.25">
      <c r="C3017" s="1" t="s">
        <v>2539</v>
      </c>
      <c r="D3017">
        <v>15000</v>
      </c>
      <c r="E3017">
        <v>4.0999999999999996</v>
      </c>
      <c r="F3017">
        <v>1.9</v>
      </c>
      <c r="G3017">
        <v>0</v>
      </c>
      <c r="H3017" s="37">
        <v>9200</v>
      </c>
      <c r="I3017" s="37">
        <f>H3017/'Building data'!$R$6</f>
        <v>0.66110001293456544</v>
      </c>
      <c r="J3017" s="60">
        <f t="shared" si="196"/>
        <v>6.273440163654961E-3</v>
      </c>
    </row>
    <row r="3018" spans="1:10" ht="30" x14ac:dyDescent="0.25">
      <c r="C3018" s="1" t="s">
        <v>2535</v>
      </c>
      <c r="D3018">
        <v>66000</v>
      </c>
      <c r="E3018">
        <v>17.899999999999999</v>
      </c>
      <c r="F3018">
        <v>8.5</v>
      </c>
      <c r="G3018">
        <v>0</v>
      </c>
      <c r="H3018" s="37">
        <v>7100</v>
      </c>
      <c r="I3018" s="37">
        <f>H3018/'Building data'!$R$6</f>
        <v>0.51019674911254509</v>
      </c>
      <c r="J3018" s="60">
        <f t="shared" si="196"/>
        <v>4.8414592567337196E-3</v>
      </c>
    </row>
    <row r="3019" spans="1:10" ht="135" x14ac:dyDescent="0.25">
      <c r="C3019" s="1" t="s">
        <v>2540</v>
      </c>
      <c r="D3019">
        <v>8600</v>
      </c>
      <c r="E3019">
        <v>2.2999999999999998</v>
      </c>
      <c r="F3019">
        <v>1.1000000000000001</v>
      </c>
      <c r="G3019">
        <v>0</v>
      </c>
      <c r="H3019" s="37">
        <v>12000</v>
      </c>
      <c r="I3019" s="37">
        <f>H3019/'Building data'!$R$6</f>
        <v>0.86230436469725924</v>
      </c>
      <c r="J3019" s="60">
        <f t="shared" si="196"/>
        <v>8.1827480395499485E-3</v>
      </c>
    </row>
    <row r="3020" spans="1:10" x14ac:dyDescent="0.25">
      <c r="G3020" s="64" t="s">
        <v>1223</v>
      </c>
      <c r="H3020" s="65">
        <f>SUM(H3011:H3019)</f>
        <v>275600</v>
      </c>
      <c r="I3020" s="65">
        <f>H3020/'Building data'!$R$6</f>
        <v>19.80425690921372</v>
      </c>
      <c r="J3020" s="66"/>
    </row>
    <row r="3023" spans="1:10" ht="18.75" customHeight="1" x14ac:dyDescent="0.25">
      <c r="A3023" s="49" t="s">
        <v>2541</v>
      </c>
      <c r="B3023" s="55" t="s">
        <v>6</v>
      </c>
      <c r="C3023" s="55"/>
      <c r="D3023" s="55"/>
      <c r="E3023" s="55"/>
      <c r="F3023" s="55"/>
      <c r="G3023" s="55"/>
      <c r="H3023" s="55"/>
      <c r="I3023" s="49"/>
      <c r="J3023" s="56"/>
    </row>
    <row r="3024" spans="1:10" ht="90" x14ac:dyDescent="0.25">
      <c r="A3024" s="57"/>
      <c r="B3024" s="57"/>
      <c r="C3024" s="58" t="s">
        <v>2528</v>
      </c>
      <c r="D3024" s="57">
        <v>119100</v>
      </c>
      <c r="E3024" s="57">
        <v>31.3</v>
      </c>
      <c r="F3024" s="57">
        <v>20.7</v>
      </c>
      <c r="G3024" s="57">
        <v>0</v>
      </c>
      <c r="H3024" s="59">
        <v>105000</v>
      </c>
      <c r="I3024" s="37">
        <f>H3024/'Building data'!$R$6</f>
        <v>7.5451631911010182</v>
      </c>
      <c r="J3024" s="60">
        <f t="shared" ref="J3024:J3030" si="197">H3024/$H$14</f>
        <v>7.1599045346062054E-2</v>
      </c>
    </row>
    <row r="3025" spans="1:10" ht="45" x14ac:dyDescent="0.25">
      <c r="C3025" s="1" t="s">
        <v>2529</v>
      </c>
      <c r="D3025">
        <v>19200</v>
      </c>
      <c r="E3025">
        <v>5</v>
      </c>
      <c r="F3025">
        <v>3.3</v>
      </c>
      <c r="G3025">
        <v>0</v>
      </c>
      <c r="H3025" s="37">
        <v>13600</v>
      </c>
      <c r="I3025" s="37">
        <f>H3025/'Building data'!$R$6</f>
        <v>0.97727827999022721</v>
      </c>
      <c r="J3025" s="60">
        <f t="shared" si="197"/>
        <v>9.2737811114899423E-3</v>
      </c>
    </row>
    <row r="3026" spans="1:10" ht="90" x14ac:dyDescent="0.25">
      <c r="C3026" s="1" t="s">
        <v>2530</v>
      </c>
      <c r="D3026">
        <v>22100</v>
      </c>
      <c r="E3026">
        <v>5.8</v>
      </c>
      <c r="F3026">
        <v>3.8</v>
      </c>
      <c r="G3026">
        <v>0</v>
      </c>
      <c r="H3026" s="37">
        <v>37700</v>
      </c>
      <c r="I3026" s="37">
        <f>H3026/'Building data'!$R$6</f>
        <v>2.7090728790905563</v>
      </c>
      <c r="J3026" s="60">
        <f t="shared" si="197"/>
        <v>2.5707466757586089E-2</v>
      </c>
    </row>
    <row r="3027" spans="1:10" ht="45" x14ac:dyDescent="0.25">
      <c r="A3027" s="61"/>
      <c r="B3027" s="61"/>
      <c r="C3027" s="62" t="s">
        <v>2533</v>
      </c>
      <c r="D3027" s="61">
        <v>31000</v>
      </c>
      <c r="E3027" s="61">
        <v>8.1999999999999993</v>
      </c>
      <c r="F3027" s="61">
        <v>5.4</v>
      </c>
      <c r="G3027" s="61">
        <v>0</v>
      </c>
      <c r="H3027" s="63">
        <v>16700</v>
      </c>
      <c r="I3027" s="63">
        <f>H3027/'Building data'!$R$6</f>
        <v>1.2000402408703525</v>
      </c>
      <c r="J3027" s="60">
        <f t="shared" si="197"/>
        <v>1.1387657688373678E-2</v>
      </c>
    </row>
    <row r="3028" spans="1:10" ht="18.75" customHeight="1" x14ac:dyDescent="0.25">
      <c r="A3028" s="55" t="s">
        <v>2541</v>
      </c>
      <c r="B3028" s="55" t="s">
        <v>1220</v>
      </c>
      <c r="C3028" s="55"/>
      <c r="D3028" s="55"/>
      <c r="E3028" s="55"/>
      <c r="F3028" s="55"/>
      <c r="G3028" s="55"/>
      <c r="H3028" s="55"/>
      <c r="I3028" s="55"/>
      <c r="J3028" s="60">
        <f t="shared" si="197"/>
        <v>0</v>
      </c>
    </row>
    <row r="3029" spans="1:10" ht="30" x14ac:dyDescent="0.25">
      <c r="C3029" s="1" t="s">
        <v>2534</v>
      </c>
      <c r="D3029">
        <v>12000</v>
      </c>
      <c r="E3029">
        <v>3.2</v>
      </c>
      <c r="F3029">
        <v>2.1</v>
      </c>
      <c r="G3029">
        <v>0</v>
      </c>
      <c r="H3029" s="37">
        <v>9500</v>
      </c>
      <c r="I3029" s="37">
        <f>H3029/'Building data'!$R$6</f>
        <v>0.68265762205199687</v>
      </c>
      <c r="J3029" s="60">
        <f t="shared" si="197"/>
        <v>6.4780088646437094E-3</v>
      </c>
    </row>
    <row r="3030" spans="1:10" ht="135" x14ac:dyDescent="0.25">
      <c r="C3030" s="1" t="s">
        <v>2540</v>
      </c>
      <c r="D3030">
        <v>6600</v>
      </c>
      <c r="E3030">
        <v>1.7</v>
      </c>
      <c r="F3030">
        <v>1.1000000000000001</v>
      </c>
      <c r="G3030">
        <v>0</v>
      </c>
      <c r="H3030" s="37">
        <v>15000</v>
      </c>
      <c r="I3030" s="37">
        <f>H3030/'Building data'!$R$6</f>
        <v>1.077880455871574</v>
      </c>
      <c r="J3030" s="60">
        <f t="shared" si="197"/>
        <v>1.0228435049437436E-2</v>
      </c>
    </row>
    <row r="3031" spans="1:10" x14ac:dyDescent="0.25">
      <c r="G3031" s="64" t="s">
        <v>1223</v>
      </c>
      <c r="H3031" s="65">
        <f>SUM(H3024:H3030)</f>
        <v>197500</v>
      </c>
      <c r="I3031" s="65">
        <f>H3031/'Building data'!$R$6</f>
        <v>14.192092668975725</v>
      </c>
      <c r="J3031" s="66"/>
    </row>
    <row r="3034" spans="1:10" ht="18.75" customHeight="1" x14ac:dyDescent="0.25">
      <c r="A3034" s="49" t="s">
        <v>2542</v>
      </c>
      <c r="B3034" s="55" t="s">
        <v>6</v>
      </c>
      <c r="C3034" s="55"/>
      <c r="D3034" s="55"/>
      <c r="E3034" s="55"/>
      <c r="F3034" s="55"/>
      <c r="G3034" s="55"/>
      <c r="H3034" s="55"/>
      <c r="I3034" s="49"/>
      <c r="J3034" s="56"/>
    </row>
    <row r="3035" spans="1:10" ht="90" x14ac:dyDescent="0.25">
      <c r="A3035" s="57"/>
      <c r="B3035" s="57"/>
      <c r="C3035" s="58" t="s">
        <v>2528</v>
      </c>
      <c r="D3035" s="57">
        <v>89100</v>
      </c>
      <c r="E3035" s="57">
        <v>36.1</v>
      </c>
      <c r="F3035" s="57">
        <v>18.7</v>
      </c>
      <c r="G3035" s="57">
        <v>0</v>
      </c>
      <c r="H3035" s="59">
        <v>100200</v>
      </c>
      <c r="I3035" s="37">
        <f>H3035/'Building data'!$R$6</f>
        <v>7.2002414452221153</v>
      </c>
      <c r="J3035" s="60">
        <f t="shared" ref="J3035:J3044" si="198">H3035/$H$14</f>
        <v>6.832594613024208E-2</v>
      </c>
    </row>
    <row r="3036" spans="1:10" ht="105" x14ac:dyDescent="0.25">
      <c r="C3036" s="1" t="s">
        <v>2543</v>
      </c>
      <c r="D3036">
        <v>27200</v>
      </c>
      <c r="E3036">
        <v>11</v>
      </c>
      <c r="F3036">
        <v>5.7</v>
      </c>
      <c r="G3036">
        <v>0</v>
      </c>
      <c r="H3036" s="37">
        <v>9700</v>
      </c>
      <c r="I3036" s="37">
        <f>H3036/'Building data'!$R$6</f>
        <v>0.69702936146361794</v>
      </c>
      <c r="J3036" s="60">
        <f t="shared" si="198"/>
        <v>6.6143879986362087E-3</v>
      </c>
    </row>
    <row r="3037" spans="1:10" ht="135" x14ac:dyDescent="0.25">
      <c r="C3037" s="1" t="s">
        <v>2544</v>
      </c>
      <c r="D3037">
        <v>14000</v>
      </c>
      <c r="E3037">
        <v>5.7</v>
      </c>
      <c r="F3037">
        <v>2.9</v>
      </c>
      <c r="G3037">
        <v>0</v>
      </c>
      <c r="H3037" s="37">
        <v>22900</v>
      </c>
      <c r="I3037" s="37">
        <f>H3037/'Building data'!$R$6</f>
        <v>1.645564162630603</v>
      </c>
      <c r="J3037" s="60">
        <f t="shared" si="198"/>
        <v>1.5615410842141152E-2</v>
      </c>
    </row>
    <row r="3038" spans="1:10" ht="30" x14ac:dyDescent="0.25">
      <c r="C3038" s="1" t="s">
        <v>2531</v>
      </c>
      <c r="D3038">
        <v>2900</v>
      </c>
      <c r="E3038">
        <v>1.2</v>
      </c>
      <c r="F3038">
        <v>0.6</v>
      </c>
      <c r="G3038">
        <v>0</v>
      </c>
      <c r="H3038" s="37">
        <v>2400</v>
      </c>
      <c r="I3038" s="37">
        <f>H3038/'Building data'!$R$6</f>
        <v>0.17246087293945186</v>
      </c>
      <c r="J3038" s="60">
        <f t="shared" si="198"/>
        <v>1.6365496079099899E-3</v>
      </c>
    </row>
    <row r="3039" spans="1:10" ht="30" x14ac:dyDescent="0.25">
      <c r="C3039" s="1" t="s">
        <v>2532</v>
      </c>
      <c r="D3039">
        <v>2500</v>
      </c>
      <c r="E3039">
        <v>1</v>
      </c>
      <c r="F3039">
        <v>0.5</v>
      </c>
      <c r="G3039">
        <v>0</v>
      </c>
      <c r="H3039" s="37">
        <v>4800</v>
      </c>
      <c r="I3039" s="37">
        <f>H3039/'Building data'!$R$6</f>
        <v>0.34492174587890373</v>
      </c>
      <c r="J3039" s="60">
        <f t="shared" si="198"/>
        <v>3.2730992158199797E-3</v>
      </c>
    </row>
    <row r="3040" spans="1:10" ht="45" x14ac:dyDescent="0.25">
      <c r="A3040" s="61"/>
      <c r="B3040" s="61"/>
      <c r="C3040" s="62" t="s">
        <v>2533</v>
      </c>
      <c r="D3040" s="61">
        <v>12100</v>
      </c>
      <c r="E3040" s="61">
        <v>4.9000000000000004</v>
      </c>
      <c r="F3040" s="61">
        <v>2.5</v>
      </c>
      <c r="G3040" s="61">
        <v>0</v>
      </c>
      <c r="H3040" s="63">
        <v>6600</v>
      </c>
      <c r="I3040" s="63">
        <f>H3040/'Building data'!$R$6</f>
        <v>0.47426740058349259</v>
      </c>
      <c r="J3040" s="60">
        <f t="shared" si="198"/>
        <v>4.5005114217524719E-3</v>
      </c>
    </row>
    <row r="3041" spans="1:10" ht="18.75" customHeight="1" x14ac:dyDescent="0.25">
      <c r="A3041" s="55" t="s">
        <v>2542</v>
      </c>
      <c r="B3041" s="55" t="s">
        <v>1220</v>
      </c>
      <c r="C3041" s="55"/>
      <c r="D3041" s="55"/>
      <c r="E3041" s="55"/>
      <c r="F3041" s="55"/>
      <c r="G3041" s="55"/>
      <c r="H3041" s="55"/>
      <c r="I3041" s="55"/>
      <c r="J3041" s="60">
        <f t="shared" si="198"/>
        <v>0</v>
      </c>
    </row>
    <row r="3042" spans="1:10" ht="30" x14ac:dyDescent="0.25">
      <c r="C3042" s="1" t="s">
        <v>2534</v>
      </c>
      <c r="D3042">
        <v>9000</v>
      </c>
      <c r="E3042">
        <v>3.6</v>
      </c>
      <c r="F3042">
        <v>1.9</v>
      </c>
      <c r="G3042">
        <v>0</v>
      </c>
      <c r="H3042" s="37">
        <v>6100</v>
      </c>
      <c r="I3042" s="37">
        <f>H3042/'Building data'!$R$6</f>
        <v>0.43833805205444015</v>
      </c>
      <c r="J3042" s="60">
        <f t="shared" si="198"/>
        <v>4.1595635867712243E-3</v>
      </c>
    </row>
    <row r="3043" spans="1:10" ht="30" x14ac:dyDescent="0.25">
      <c r="C3043" s="1" t="s">
        <v>2535</v>
      </c>
      <c r="D3043">
        <v>60000</v>
      </c>
      <c r="E3043">
        <v>24.3</v>
      </c>
      <c r="F3043">
        <v>12.6</v>
      </c>
      <c r="G3043">
        <v>0</v>
      </c>
      <c r="H3043" s="37">
        <v>4700</v>
      </c>
      <c r="I3043" s="37">
        <f>H3043/'Building data'!$R$6</f>
        <v>0.3377358761730932</v>
      </c>
      <c r="J3043" s="60">
        <f t="shared" si="198"/>
        <v>3.2049096488237301E-3</v>
      </c>
    </row>
    <row r="3044" spans="1:10" ht="135" x14ac:dyDescent="0.25">
      <c r="C3044" s="1" t="s">
        <v>2540</v>
      </c>
      <c r="D3044">
        <v>4700</v>
      </c>
      <c r="E3044">
        <v>1.9</v>
      </c>
      <c r="F3044">
        <v>1</v>
      </c>
      <c r="G3044">
        <v>0</v>
      </c>
      <c r="H3044" s="37">
        <v>8200</v>
      </c>
      <c r="I3044" s="37">
        <f>H3044/'Building data'!$R$6</f>
        <v>0.58924131587646045</v>
      </c>
      <c r="J3044" s="60">
        <f t="shared" si="198"/>
        <v>5.5915444936924649E-3</v>
      </c>
    </row>
    <row r="3045" spans="1:10" x14ac:dyDescent="0.25">
      <c r="G3045" s="64" t="s">
        <v>1223</v>
      </c>
      <c r="H3045" s="65">
        <f>SUM(H3035:H3044)</f>
        <v>165600</v>
      </c>
      <c r="I3045" s="65">
        <f>H3045/'Building data'!$R$6</f>
        <v>11.899800232822178</v>
      </c>
      <c r="J3045" s="66"/>
    </row>
    <row r="3048" spans="1:10" ht="18.75" customHeight="1" x14ac:dyDescent="0.25">
      <c r="A3048" s="49" t="s">
        <v>2545</v>
      </c>
      <c r="B3048" s="55" t="s">
        <v>6</v>
      </c>
      <c r="C3048" s="55"/>
      <c r="D3048" s="55"/>
      <c r="E3048" s="55"/>
      <c r="F3048" s="55"/>
      <c r="G3048" s="55"/>
      <c r="H3048" s="55"/>
      <c r="I3048" s="49"/>
      <c r="J3048" s="56"/>
    </row>
    <row r="3049" spans="1:10" ht="90" x14ac:dyDescent="0.25">
      <c r="A3049" s="57"/>
      <c r="B3049" s="57"/>
      <c r="C3049" s="58" t="s">
        <v>2546</v>
      </c>
      <c r="D3049" s="57">
        <v>48500</v>
      </c>
      <c r="E3049" s="57">
        <v>42.5</v>
      </c>
      <c r="F3049" s="57">
        <v>19.100000000000001</v>
      </c>
      <c r="G3049" s="57">
        <v>0</v>
      </c>
      <c r="H3049" s="59">
        <v>54000</v>
      </c>
      <c r="I3049" s="37">
        <f>H3049/'Building data'!$R$6</f>
        <v>3.8803696411376665</v>
      </c>
      <c r="J3049" s="60">
        <f t="shared" ref="J3049:J3058" si="199">H3049/$H$14</f>
        <v>3.6822366177974769E-2</v>
      </c>
    </row>
    <row r="3050" spans="1:10" ht="105" x14ac:dyDescent="0.25">
      <c r="C3050" s="1" t="s">
        <v>2543</v>
      </c>
      <c r="D3050">
        <v>21300</v>
      </c>
      <c r="E3050">
        <v>18.600000000000001</v>
      </c>
      <c r="F3050">
        <v>8.4</v>
      </c>
      <c r="G3050">
        <v>0</v>
      </c>
      <c r="H3050" s="37">
        <v>6600</v>
      </c>
      <c r="I3050" s="37">
        <f>H3050/'Building data'!$R$6</f>
        <v>0.47426740058349259</v>
      </c>
      <c r="J3050" s="60">
        <f t="shared" si="199"/>
        <v>4.5005114217524719E-3</v>
      </c>
    </row>
    <row r="3051" spans="1:10" ht="135" x14ac:dyDescent="0.25">
      <c r="C3051" s="1" t="s">
        <v>2544</v>
      </c>
      <c r="D3051">
        <v>10500</v>
      </c>
      <c r="E3051">
        <v>9.1999999999999993</v>
      </c>
      <c r="F3051">
        <v>4.2</v>
      </c>
      <c r="G3051">
        <v>0</v>
      </c>
      <c r="H3051" s="37">
        <v>16100</v>
      </c>
      <c r="I3051" s="37">
        <f>H3051/'Building data'!$R$6</f>
        <v>1.1569250226354895</v>
      </c>
      <c r="J3051" s="60">
        <f t="shared" si="199"/>
        <v>1.0978520286396181E-2</v>
      </c>
    </row>
    <row r="3052" spans="1:10" ht="30" x14ac:dyDescent="0.25">
      <c r="C3052" s="1" t="s">
        <v>2531</v>
      </c>
      <c r="D3052">
        <v>1400</v>
      </c>
      <c r="E3052">
        <v>1.3</v>
      </c>
      <c r="F3052">
        <v>0.6</v>
      </c>
      <c r="G3052">
        <v>0</v>
      </c>
      <c r="H3052" s="37">
        <v>1100</v>
      </c>
      <c r="I3052" s="37">
        <f>H3052/'Building data'!$R$6</f>
        <v>7.9044566763915428E-2</v>
      </c>
      <c r="J3052" s="60">
        <f t="shared" si="199"/>
        <v>7.5008523695874532E-4</v>
      </c>
    </row>
    <row r="3053" spans="1:10" ht="30" x14ac:dyDescent="0.25">
      <c r="C3053" s="1" t="s">
        <v>2532</v>
      </c>
      <c r="D3053">
        <v>3700</v>
      </c>
      <c r="E3053">
        <v>3.3</v>
      </c>
      <c r="F3053">
        <v>1.5</v>
      </c>
      <c r="G3053">
        <v>0</v>
      </c>
      <c r="H3053" s="37">
        <v>7000</v>
      </c>
      <c r="I3053" s="37">
        <f>H3053/'Building data'!$R$6</f>
        <v>0.50301087940673461</v>
      </c>
      <c r="J3053" s="60">
        <f t="shared" si="199"/>
        <v>4.7732696897374704E-3</v>
      </c>
    </row>
    <row r="3054" spans="1:10" ht="45" x14ac:dyDescent="0.25">
      <c r="A3054" s="61"/>
      <c r="B3054" s="61"/>
      <c r="C3054" s="62" t="s">
        <v>2533</v>
      </c>
      <c r="D3054" s="61">
        <v>5000</v>
      </c>
      <c r="E3054" s="61">
        <v>4.4000000000000004</v>
      </c>
      <c r="F3054" s="61">
        <v>2</v>
      </c>
      <c r="G3054" s="61">
        <v>0</v>
      </c>
      <c r="H3054" s="63">
        <v>2700</v>
      </c>
      <c r="I3054" s="63">
        <f>H3054/'Building data'!$R$6</f>
        <v>0.19401848205688332</v>
      </c>
      <c r="J3054" s="60">
        <f t="shared" si="199"/>
        <v>1.8411183088987385E-3</v>
      </c>
    </row>
    <row r="3055" spans="1:10" ht="18.75" customHeight="1" x14ac:dyDescent="0.25">
      <c r="A3055" s="55" t="s">
        <v>2545</v>
      </c>
      <c r="B3055" s="55" t="s">
        <v>1220</v>
      </c>
      <c r="C3055" s="55"/>
      <c r="D3055" s="55"/>
      <c r="E3055" s="55"/>
      <c r="F3055" s="55"/>
      <c r="G3055" s="55"/>
      <c r="H3055" s="55"/>
      <c r="I3055" s="55"/>
      <c r="J3055" s="60">
        <f t="shared" si="199"/>
        <v>0</v>
      </c>
    </row>
    <row r="3056" spans="1:10" ht="30" x14ac:dyDescent="0.25">
      <c r="C3056" s="1" t="s">
        <v>2534</v>
      </c>
      <c r="D3056">
        <v>6000</v>
      </c>
      <c r="E3056">
        <v>5.3</v>
      </c>
      <c r="F3056">
        <v>2.4</v>
      </c>
      <c r="G3056">
        <v>0</v>
      </c>
      <c r="H3056" s="37">
        <v>2800</v>
      </c>
      <c r="I3056" s="37">
        <f>H3056/'Building data'!$R$6</f>
        <v>0.20120435176269383</v>
      </c>
      <c r="J3056" s="60">
        <f t="shared" si="199"/>
        <v>1.9093078758949881E-3</v>
      </c>
    </row>
    <row r="3057" spans="1:10" ht="30" x14ac:dyDescent="0.25">
      <c r="C3057" s="1" t="s">
        <v>2535</v>
      </c>
      <c r="D3057">
        <v>25900</v>
      </c>
      <c r="E3057">
        <v>22.3</v>
      </c>
      <c r="F3057">
        <v>10.199999999999999</v>
      </c>
      <c r="G3057">
        <v>0</v>
      </c>
      <c r="H3057" s="37">
        <v>2200</v>
      </c>
      <c r="I3057" s="37">
        <f>H3057/'Building data'!$R$6</f>
        <v>0.15808913352783086</v>
      </c>
      <c r="J3057" s="60">
        <f t="shared" si="199"/>
        <v>1.5001704739174906E-3</v>
      </c>
    </row>
    <row r="3058" spans="1:10" ht="135" x14ac:dyDescent="0.25">
      <c r="C3058" s="1" t="s">
        <v>2540</v>
      </c>
      <c r="D3058">
        <v>2400</v>
      </c>
      <c r="E3058">
        <v>2.1</v>
      </c>
      <c r="F3058">
        <v>0.9</v>
      </c>
      <c r="G3058">
        <v>0</v>
      </c>
      <c r="H3058" s="37">
        <v>3700</v>
      </c>
      <c r="I3058" s="37">
        <f>H3058/'Building data'!$R$6</f>
        <v>0.26587717911498826</v>
      </c>
      <c r="J3058" s="60">
        <f t="shared" si="199"/>
        <v>2.5230139788612344E-3</v>
      </c>
    </row>
    <row r="3059" spans="1:10" x14ac:dyDescent="0.25">
      <c r="G3059" s="64" t="s">
        <v>1223</v>
      </c>
      <c r="H3059" s="65">
        <f>SUM(H3049:H3058)</f>
        <v>96200</v>
      </c>
      <c r="I3059" s="65">
        <f>H3059/'Building data'!$R$6</f>
        <v>6.9128066569896953</v>
      </c>
      <c r="J3059" s="66"/>
    </row>
    <row r="3062" spans="1:10" ht="18.75" customHeight="1" x14ac:dyDescent="0.25">
      <c r="A3062" s="49" t="s">
        <v>2547</v>
      </c>
      <c r="B3062" s="55" t="s">
        <v>6</v>
      </c>
      <c r="C3062" s="55"/>
      <c r="D3062" s="55"/>
      <c r="E3062" s="55"/>
      <c r="F3062" s="55"/>
      <c r="G3062" s="55"/>
      <c r="H3062" s="55"/>
      <c r="I3062" s="49"/>
      <c r="J3062" s="56"/>
    </row>
    <row r="3063" spans="1:10" ht="120" x14ac:dyDescent="0.25">
      <c r="A3063" s="57"/>
      <c r="B3063" s="57"/>
      <c r="C3063" s="58" t="s">
        <v>2548</v>
      </c>
      <c r="D3063" s="57">
        <v>23300</v>
      </c>
      <c r="E3063" s="57">
        <v>107.3</v>
      </c>
      <c r="F3063" s="57">
        <v>32.200000000000003</v>
      </c>
      <c r="G3063" s="57">
        <v>0</v>
      </c>
      <c r="H3063" s="59">
        <v>17000</v>
      </c>
      <c r="I3063" s="37">
        <f>H3063/'Building data'!$R$6</f>
        <v>1.221597849987784</v>
      </c>
      <c r="J3063" s="60">
        <f t="shared" ref="J3063:J3071" si="200">H3063/$H$14</f>
        <v>1.1592226389362428E-2</v>
      </c>
    </row>
    <row r="3064" spans="1:10" ht="45" x14ac:dyDescent="0.25">
      <c r="C3064" s="1" t="s">
        <v>2529</v>
      </c>
      <c r="D3064">
        <v>9900</v>
      </c>
      <c r="E3064">
        <v>45.7</v>
      </c>
      <c r="F3064">
        <v>13.7</v>
      </c>
      <c r="G3064">
        <v>0</v>
      </c>
      <c r="H3064" s="37">
        <v>2200</v>
      </c>
      <c r="I3064" s="37">
        <f>H3064/'Building data'!$R$6</f>
        <v>0.15808913352783086</v>
      </c>
      <c r="J3064" s="60">
        <f t="shared" si="200"/>
        <v>1.5001704739174906E-3</v>
      </c>
    </row>
    <row r="3065" spans="1:10" ht="90" x14ac:dyDescent="0.25">
      <c r="C3065" s="1" t="s">
        <v>2530</v>
      </c>
      <c r="D3065">
        <v>5200</v>
      </c>
      <c r="E3065">
        <v>24</v>
      </c>
      <c r="F3065">
        <v>7.2</v>
      </c>
      <c r="G3065">
        <v>0</v>
      </c>
      <c r="H3065" s="37">
        <v>3700</v>
      </c>
      <c r="I3065" s="37">
        <f>H3065/'Building data'!$R$6</f>
        <v>0.26587717911498826</v>
      </c>
      <c r="J3065" s="60">
        <f t="shared" si="200"/>
        <v>2.5230139788612344E-3</v>
      </c>
    </row>
    <row r="3066" spans="1:10" ht="30" x14ac:dyDescent="0.25">
      <c r="C3066" s="1" t="s">
        <v>2531</v>
      </c>
      <c r="D3066">
        <v>200</v>
      </c>
      <c r="E3066">
        <v>1.1000000000000001</v>
      </c>
      <c r="F3066">
        <v>0.3</v>
      </c>
      <c r="G3066">
        <v>0</v>
      </c>
      <c r="H3066" s="37">
        <v>200</v>
      </c>
      <c r="I3066" s="37">
        <f>H3066/'Building data'!$R$6</f>
        <v>1.4371739411620987E-2</v>
      </c>
      <c r="J3066" s="60">
        <f t="shared" si="200"/>
        <v>1.3637913399249915E-4</v>
      </c>
    </row>
    <row r="3067" spans="1:10" ht="30" x14ac:dyDescent="0.25">
      <c r="C3067" s="1" t="s">
        <v>2549</v>
      </c>
      <c r="D3067">
        <v>500</v>
      </c>
      <c r="E3067">
        <v>2.5</v>
      </c>
      <c r="F3067">
        <v>0.7</v>
      </c>
      <c r="G3067">
        <v>0</v>
      </c>
      <c r="H3067" s="37">
        <v>1000</v>
      </c>
      <c r="I3067" s="37">
        <f>H3067/'Building data'!$R$6</f>
        <v>7.1858697058104937E-2</v>
      </c>
      <c r="J3067" s="60">
        <f t="shared" si="200"/>
        <v>6.8189566996249571E-4</v>
      </c>
    </row>
    <row r="3068" spans="1:10" ht="45" x14ac:dyDescent="0.25">
      <c r="A3068" s="61"/>
      <c r="B3068" s="61"/>
      <c r="C3068" s="62" t="s">
        <v>2550</v>
      </c>
      <c r="D3068" s="61">
        <v>2500</v>
      </c>
      <c r="E3068" s="61">
        <v>11.7</v>
      </c>
      <c r="F3068" s="61">
        <v>3.5</v>
      </c>
      <c r="G3068" s="61">
        <v>0</v>
      </c>
      <c r="H3068" s="63">
        <v>1300</v>
      </c>
      <c r="I3068" s="63">
        <f>H3068/'Building data'!$R$6</f>
        <v>9.3416306175536423E-2</v>
      </c>
      <c r="J3068" s="60">
        <f t="shared" si="200"/>
        <v>8.8646437095124444E-4</v>
      </c>
    </row>
    <row r="3069" spans="1:10" ht="18.75" customHeight="1" x14ac:dyDescent="0.25">
      <c r="A3069" s="55" t="s">
        <v>2547</v>
      </c>
      <c r="B3069" s="55" t="s">
        <v>1220</v>
      </c>
      <c r="C3069" s="55"/>
      <c r="D3069" s="55"/>
      <c r="E3069" s="55"/>
      <c r="F3069" s="55"/>
      <c r="G3069" s="55"/>
      <c r="H3069" s="55"/>
      <c r="I3069" s="55"/>
      <c r="J3069" s="60">
        <f t="shared" si="200"/>
        <v>0</v>
      </c>
    </row>
    <row r="3070" spans="1:10" ht="30" x14ac:dyDescent="0.25">
      <c r="C3070" s="1" t="s">
        <v>2534</v>
      </c>
      <c r="D3070">
        <v>2300</v>
      </c>
      <c r="E3070">
        <v>10.6</v>
      </c>
      <c r="F3070">
        <v>3.2</v>
      </c>
      <c r="G3070">
        <v>0</v>
      </c>
      <c r="H3070" s="37">
        <v>500</v>
      </c>
      <c r="I3070" s="37">
        <f>H3070/'Building data'!$R$6</f>
        <v>3.5929348529052468E-2</v>
      </c>
      <c r="J3070" s="60">
        <f t="shared" si="200"/>
        <v>3.4094783498124785E-4</v>
      </c>
    </row>
    <row r="3071" spans="1:10" ht="30" x14ac:dyDescent="0.25">
      <c r="C3071" s="1" t="s">
        <v>2535</v>
      </c>
      <c r="D3071">
        <v>1700</v>
      </c>
      <c r="E3071">
        <v>7.6</v>
      </c>
      <c r="F3071">
        <v>2.2999999999999998</v>
      </c>
      <c r="G3071">
        <v>0</v>
      </c>
      <c r="H3071" s="37">
        <v>400</v>
      </c>
      <c r="I3071" s="37">
        <f>H3071/'Building data'!$R$6</f>
        <v>2.8743478823241974E-2</v>
      </c>
      <c r="J3071" s="60">
        <f t="shared" si="200"/>
        <v>2.7275826798499829E-4</v>
      </c>
    </row>
    <row r="3072" spans="1:10" x14ac:dyDescent="0.25">
      <c r="G3072" s="64" t="s">
        <v>1223</v>
      </c>
      <c r="H3072" s="65">
        <f>SUM(H3063:H3071)</f>
        <v>26300</v>
      </c>
      <c r="I3072" s="65">
        <f>H3072/'Building data'!$R$6</f>
        <v>1.8898837326281599</v>
      </c>
      <c r="J3072" s="66"/>
    </row>
    <row r="3075" spans="1:10" ht="18.75" customHeight="1" x14ac:dyDescent="0.25">
      <c r="A3075" s="49" t="s">
        <v>2551</v>
      </c>
      <c r="B3075" s="55" t="s">
        <v>6</v>
      </c>
      <c r="C3075" s="55"/>
      <c r="D3075" s="55"/>
      <c r="E3075" s="55"/>
      <c r="F3075" s="55"/>
      <c r="G3075" s="55"/>
      <c r="H3075" s="55"/>
      <c r="I3075" s="49"/>
      <c r="J3075" s="56"/>
    </row>
    <row r="3076" spans="1:10" ht="90" x14ac:dyDescent="0.25">
      <c r="A3076" s="57"/>
      <c r="B3076" s="57"/>
      <c r="C3076" s="58" t="s">
        <v>2528</v>
      </c>
      <c r="D3076" s="57">
        <v>199700</v>
      </c>
      <c r="E3076" s="57">
        <v>48.5</v>
      </c>
      <c r="F3076" s="57">
        <v>23.1</v>
      </c>
      <c r="G3076" s="57">
        <v>0</v>
      </c>
      <c r="H3076" s="59">
        <v>139000</v>
      </c>
      <c r="I3076" s="37">
        <f>H3076/'Building data'!$R$6</f>
        <v>9.9883588910765866</v>
      </c>
      <c r="J3076" s="60">
        <f t="shared" ref="J3076:J3084" si="201">H3076/$H$14</f>
        <v>9.4783498124786911E-2</v>
      </c>
    </row>
    <row r="3077" spans="1:10" ht="60" x14ac:dyDescent="0.25">
      <c r="C3077" s="1" t="s">
        <v>2552</v>
      </c>
      <c r="D3077">
        <v>56400</v>
      </c>
      <c r="E3077">
        <v>13.7</v>
      </c>
      <c r="F3077">
        <v>6.5</v>
      </c>
      <c r="G3077">
        <v>0</v>
      </c>
      <c r="H3077" s="37">
        <v>60200</v>
      </c>
      <c r="I3077" s="37">
        <f>H3077/'Building data'!$R$6</f>
        <v>4.3258935628979174</v>
      </c>
      <c r="J3077" s="60">
        <f t="shared" si="201"/>
        <v>4.1050119331742241E-2</v>
      </c>
    </row>
    <row r="3078" spans="1:10" ht="90" x14ac:dyDescent="0.25">
      <c r="C3078" s="1" t="s">
        <v>2553</v>
      </c>
      <c r="D3078">
        <v>28700</v>
      </c>
      <c r="E3078">
        <v>7</v>
      </c>
      <c r="F3078">
        <v>3.3</v>
      </c>
      <c r="G3078">
        <v>0</v>
      </c>
      <c r="H3078" s="37">
        <v>44300</v>
      </c>
      <c r="I3078" s="37">
        <f>H3078/'Building data'!$R$6</f>
        <v>3.1833402796740486</v>
      </c>
      <c r="J3078" s="60">
        <f t="shared" si="201"/>
        <v>3.0207978179338561E-2</v>
      </c>
    </row>
    <row r="3079" spans="1:10" ht="30" x14ac:dyDescent="0.25">
      <c r="C3079" s="1" t="s">
        <v>2531</v>
      </c>
      <c r="D3079">
        <v>10500</v>
      </c>
      <c r="E3079">
        <v>2.6</v>
      </c>
      <c r="F3079">
        <v>1.2</v>
      </c>
      <c r="G3079">
        <v>0</v>
      </c>
      <c r="H3079" s="37">
        <v>7500</v>
      </c>
      <c r="I3079" s="37">
        <f>H3079/'Building data'!$R$6</f>
        <v>0.538940227935787</v>
      </c>
      <c r="J3079" s="60">
        <f t="shared" si="201"/>
        <v>5.114217524718718E-3</v>
      </c>
    </row>
    <row r="3080" spans="1:10" ht="45" x14ac:dyDescent="0.25">
      <c r="A3080" s="61"/>
      <c r="B3080" s="61"/>
      <c r="C3080" s="62" t="s">
        <v>2533</v>
      </c>
      <c r="D3080" s="61">
        <v>29700</v>
      </c>
      <c r="E3080" s="61">
        <v>7.2</v>
      </c>
      <c r="F3080" s="61">
        <v>3.4</v>
      </c>
      <c r="G3080" s="61">
        <v>0</v>
      </c>
      <c r="H3080" s="63">
        <v>16600</v>
      </c>
      <c r="I3080" s="63">
        <f>H3080/'Building data'!$R$6</f>
        <v>1.1928543711645421</v>
      </c>
      <c r="J3080" s="60">
        <f t="shared" si="201"/>
        <v>1.131946812137743E-2</v>
      </c>
    </row>
    <row r="3081" spans="1:10" ht="18.75" customHeight="1" x14ac:dyDescent="0.25">
      <c r="A3081" s="55" t="s">
        <v>2551</v>
      </c>
      <c r="B3081" s="55" t="s">
        <v>1220</v>
      </c>
      <c r="C3081" s="55"/>
      <c r="D3081" s="55"/>
      <c r="E3081" s="55"/>
      <c r="F3081" s="55"/>
      <c r="G3081" s="55"/>
      <c r="H3081" s="55"/>
      <c r="I3081" s="55"/>
      <c r="J3081" s="60">
        <f t="shared" si="201"/>
        <v>0</v>
      </c>
    </row>
    <row r="3082" spans="1:10" ht="30" x14ac:dyDescent="0.25">
      <c r="C3082" s="1" t="s">
        <v>2534</v>
      </c>
      <c r="D3082">
        <v>21000</v>
      </c>
      <c r="E3082">
        <v>5.0999999999999996</v>
      </c>
      <c r="F3082">
        <v>2.4</v>
      </c>
      <c r="G3082">
        <v>0</v>
      </c>
      <c r="H3082" s="37">
        <v>10300</v>
      </c>
      <c r="I3082" s="37">
        <f>H3082/'Building data'!$R$6</f>
        <v>0.74014457969848091</v>
      </c>
      <c r="J3082" s="60">
        <f t="shared" si="201"/>
        <v>7.0235254006137064E-3</v>
      </c>
    </row>
    <row r="3083" spans="1:10" ht="30" x14ac:dyDescent="0.25">
      <c r="C3083" s="1" t="s">
        <v>2535</v>
      </c>
      <c r="D3083">
        <v>85600</v>
      </c>
      <c r="E3083">
        <v>20.8</v>
      </c>
      <c r="F3083">
        <v>9.9</v>
      </c>
      <c r="G3083">
        <v>0</v>
      </c>
      <c r="H3083" s="37">
        <v>7900</v>
      </c>
      <c r="I3083" s="37">
        <f>H3083/'Building data'!$R$6</f>
        <v>0.56768370675902902</v>
      </c>
      <c r="J3083" s="60">
        <f t="shared" si="201"/>
        <v>5.3869757927037165E-3</v>
      </c>
    </row>
    <row r="3084" spans="1:10" ht="135" x14ac:dyDescent="0.25">
      <c r="C3084" s="1" t="s">
        <v>2554</v>
      </c>
      <c r="D3084">
        <v>8600</v>
      </c>
      <c r="E3084">
        <v>2.1</v>
      </c>
      <c r="F3084">
        <v>1</v>
      </c>
      <c r="G3084">
        <v>0</v>
      </c>
      <c r="H3084" s="37">
        <v>16200</v>
      </c>
      <c r="I3084" s="37">
        <f>H3084/'Building data'!$R$6</f>
        <v>1.1641108923412999</v>
      </c>
      <c r="J3084" s="60">
        <f t="shared" si="201"/>
        <v>1.1046709853392431E-2</v>
      </c>
    </row>
    <row r="3085" spans="1:10" x14ac:dyDescent="0.25">
      <c r="G3085" s="64" t="s">
        <v>1223</v>
      </c>
      <c r="H3085" s="65">
        <f>SUM(H3076:H3084)</f>
        <v>302000</v>
      </c>
      <c r="I3085" s="65">
        <f>H3085/'Building data'!$R$6</f>
        <v>21.701326511547691</v>
      </c>
      <c r="J3085" s="66"/>
    </row>
    <row r="3088" spans="1:10" ht="18.75" customHeight="1" x14ac:dyDescent="0.25">
      <c r="A3088" s="49" t="s">
        <v>2555</v>
      </c>
      <c r="B3088" s="55" t="s">
        <v>6</v>
      </c>
      <c r="C3088" s="55"/>
      <c r="D3088" s="55"/>
      <c r="E3088" s="55"/>
      <c r="F3088" s="55"/>
      <c r="G3088" s="55"/>
      <c r="H3088" s="55"/>
      <c r="I3088" s="49"/>
      <c r="J3088" s="56"/>
    </row>
    <row r="3089" spans="1:10" ht="105" x14ac:dyDescent="0.25">
      <c r="A3089" s="57"/>
      <c r="B3089" s="57"/>
      <c r="C3089" s="58" t="s">
        <v>2556</v>
      </c>
      <c r="D3089" s="57">
        <v>12400</v>
      </c>
      <c r="E3089" s="57">
        <v>65.900000000000006</v>
      </c>
      <c r="F3089" s="57">
        <v>26.9</v>
      </c>
      <c r="G3089" s="57">
        <v>0</v>
      </c>
      <c r="H3089" s="59">
        <v>20000</v>
      </c>
      <c r="I3089" s="37">
        <f>H3089/'Building data'!$R$6</f>
        <v>1.4371739411620987</v>
      </c>
      <c r="J3089" s="60">
        <f t="shared" ref="J3089:J3095" si="202">H3089/$H$14</f>
        <v>1.3637913399249914E-2</v>
      </c>
    </row>
    <row r="3090" spans="1:10" ht="90" x14ac:dyDescent="0.25">
      <c r="C3090" s="1" t="s">
        <v>2557</v>
      </c>
      <c r="D3090">
        <v>7700</v>
      </c>
      <c r="E3090">
        <v>40.799999999999997</v>
      </c>
      <c r="F3090">
        <v>16.600000000000001</v>
      </c>
      <c r="G3090">
        <v>0</v>
      </c>
      <c r="H3090" s="37">
        <v>2700</v>
      </c>
      <c r="I3090" s="37">
        <f>H3090/'Building data'!$R$6</f>
        <v>0.19401848205688332</v>
      </c>
      <c r="J3090" s="60">
        <f t="shared" si="202"/>
        <v>1.8411183088987385E-3</v>
      </c>
    </row>
    <row r="3091" spans="1:10" ht="45" x14ac:dyDescent="0.25">
      <c r="C3091" s="1" t="s">
        <v>2558</v>
      </c>
      <c r="D3091">
        <v>2000</v>
      </c>
      <c r="E3091">
        <v>10.6</v>
      </c>
      <c r="F3091">
        <v>4.3</v>
      </c>
      <c r="G3091">
        <v>0</v>
      </c>
      <c r="H3091" s="37">
        <v>5400</v>
      </c>
      <c r="I3091" s="37">
        <f>H3091/'Building data'!$R$6</f>
        <v>0.38803696411376665</v>
      </c>
      <c r="J3091" s="60">
        <f t="shared" si="202"/>
        <v>3.682236617797477E-3</v>
      </c>
    </row>
    <row r="3092" spans="1:10" ht="30" x14ac:dyDescent="0.25">
      <c r="C3092" s="1" t="s">
        <v>2549</v>
      </c>
      <c r="D3092">
        <v>800</v>
      </c>
      <c r="E3092">
        <v>4.2</v>
      </c>
      <c r="F3092">
        <v>1.7</v>
      </c>
      <c r="G3092">
        <v>0</v>
      </c>
      <c r="H3092" s="37">
        <v>3400</v>
      </c>
      <c r="I3092" s="37">
        <f>H3092/'Building data'!$R$6</f>
        <v>0.2443195699975568</v>
      </c>
      <c r="J3092" s="60">
        <f t="shared" si="202"/>
        <v>2.3184452778724856E-3</v>
      </c>
    </row>
    <row r="3093" spans="1:10" ht="45" x14ac:dyDescent="0.25">
      <c r="A3093" s="61"/>
      <c r="B3093" s="61"/>
      <c r="C3093" s="62" t="s">
        <v>2533</v>
      </c>
      <c r="D3093" s="61">
        <v>100</v>
      </c>
      <c r="E3093" s="61">
        <v>0.8</v>
      </c>
      <c r="F3093" s="61">
        <v>0.3</v>
      </c>
      <c r="G3093" s="61">
        <v>0</v>
      </c>
      <c r="H3093" s="63">
        <v>200</v>
      </c>
      <c r="I3093" s="63">
        <f>H3093/'Building data'!$R$6</f>
        <v>1.4371739411620987E-2</v>
      </c>
      <c r="J3093" s="60">
        <f t="shared" si="202"/>
        <v>1.3637913399249915E-4</v>
      </c>
    </row>
    <row r="3094" spans="1:10" ht="18.75" customHeight="1" x14ac:dyDescent="0.25">
      <c r="A3094" s="55" t="s">
        <v>2555</v>
      </c>
      <c r="B3094" s="55" t="s">
        <v>1220</v>
      </c>
      <c r="C3094" s="55"/>
      <c r="D3094" s="55"/>
      <c r="E3094" s="55"/>
      <c r="F3094" s="55"/>
      <c r="G3094" s="55"/>
      <c r="H3094" s="55"/>
      <c r="I3094" s="55"/>
      <c r="J3094" s="60">
        <f t="shared" si="202"/>
        <v>0</v>
      </c>
    </row>
    <row r="3095" spans="1:10" ht="30" x14ac:dyDescent="0.25">
      <c r="C3095" s="1" t="s">
        <v>2534</v>
      </c>
      <c r="D3095">
        <v>3000</v>
      </c>
      <c r="E3095">
        <v>16</v>
      </c>
      <c r="F3095">
        <v>6.5</v>
      </c>
      <c r="G3095">
        <v>0</v>
      </c>
      <c r="H3095" s="37">
        <v>300</v>
      </c>
      <c r="I3095" s="37">
        <f>H3095/'Building data'!$R$6</f>
        <v>2.1557609117431483E-2</v>
      </c>
      <c r="J3095" s="60">
        <f t="shared" si="202"/>
        <v>2.0456870098874873E-4</v>
      </c>
    </row>
    <row r="3096" spans="1:10" x14ac:dyDescent="0.25">
      <c r="G3096" s="64" t="s">
        <v>1223</v>
      </c>
      <c r="H3096" s="65">
        <f>SUM(H3089:H3095)</f>
        <v>32000</v>
      </c>
      <c r="I3096" s="65">
        <f>H3096/'Building data'!$R$6</f>
        <v>2.299478305859358</v>
      </c>
      <c r="J3096" s="66"/>
    </row>
    <row r="3099" spans="1:10" ht="18.75" customHeight="1" x14ac:dyDescent="0.25">
      <c r="A3099" s="49" t="s">
        <v>2559</v>
      </c>
      <c r="B3099" s="55" t="s">
        <v>6</v>
      </c>
      <c r="C3099" s="55"/>
      <c r="D3099" s="55"/>
      <c r="E3099" s="55"/>
      <c r="F3099" s="55"/>
      <c r="G3099" s="55"/>
      <c r="H3099" s="55"/>
      <c r="I3099" s="49"/>
      <c r="J3099" s="56"/>
    </row>
    <row r="3100" spans="1:10" ht="105" x14ac:dyDescent="0.25">
      <c r="A3100" s="57"/>
      <c r="B3100" s="57"/>
      <c r="C3100" s="58" t="s">
        <v>2560</v>
      </c>
      <c r="D3100" s="57">
        <v>59700</v>
      </c>
      <c r="E3100" s="57">
        <v>23.5</v>
      </c>
      <c r="F3100" s="57">
        <v>15.4</v>
      </c>
      <c r="G3100" s="57">
        <v>0</v>
      </c>
      <c r="H3100" s="59">
        <v>96700</v>
      </c>
      <c r="I3100" s="37">
        <f>H3100/'Building data'!$R$6</f>
        <v>6.9487360055187475</v>
      </c>
      <c r="J3100" s="60">
        <f t="shared" ref="J3100:J3105" si="203">H3100/$H$14</f>
        <v>6.5939311285373337E-2</v>
      </c>
    </row>
    <row r="3101" spans="1:10" ht="45" x14ac:dyDescent="0.25">
      <c r="C3101" s="1" t="s">
        <v>2561</v>
      </c>
      <c r="D3101">
        <v>21000</v>
      </c>
      <c r="E3101">
        <v>8.1999999999999993</v>
      </c>
      <c r="F3101">
        <v>5.4</v>
      </c>
      <c r="G3101">
        <v>0</v>
      </c>
      <c r="H3101" s="37">
        <v>10200</v>
      </c>
      <c r="I3101" s="37">
        <f>H3101/'Building data'!$R$6</f>
        <v>0.73295870999267032</v>
      </c>
      <c r="J3101" s="60">
        <f t="shared" si="203"/>
        <v>6.9553358336174563E-3</v>
      </c>
    </row>
    <row r="3102" spans="1:10" ht="90" x14ac:dyDescent="0.25">
      <c r="C3102" s="1" t="s">
        <v>2530</v>
      </c>
      <c r="D3102">
        <v>11300</v>
      </c>
      <c r="E3102">
        <v>4.4000000000000004</v>
      </c>
      <c r="F3102">
        <v>2.9</v>
      </c>
      <c r="G3102">
        <v>0</v>
      </c>
      <c r="H3102" s="37">
        <v>27000</v>
      </c>
      <c r="I3102" s="37">
        <f>H3102/'Building data'!$R$6</f>
        <v>1.9401848205688332</v>
      </c>
      <c r="J3102" s="60">
        <f t="shared" si="203"/>
        <v>1.8411183088987385E-2</v>
      </c>
    </row>
    <row r="3103" spans="1:10" ht="45" x14ac:dyDescent="0.25">
      <c r="A3103" s="61"/>
      <c r="B3103" s="61"/>
      <c r="C3103" s="62" t="s">
        <v>2533</v>
      </c>
      <c r="D3103" s="61">
        <v>6700</v>
      </c>
      <c r="E3103" s="61">
        <v>2.6</v>
      </c>
      <c r="F3103" s="61">
        <v>1.7</v>
      </c>
      <c r="G3103" s="61">
        <v>0</v>
      </c>
      <c r="H3103" s="63">
        <v>4900</v>
      </c>
      <c r="I3103" s="63">
        <f>H3103/'Building data'!$R$6</f>
        <v>0.35210761558471421</v>
      </c>
      <c r="J3103" s="60">
        <f t="shared" si="203"/>
        <v>3.3412887828162289E-3</v>
      </c>
    </row>
    <row r="3104" spans="1:10" ht="18.75" customHeight="1" x14ac:dyDescent="0.25">
      <c r="A3104" s="55" t="s">
        <v>2559</v>
      </c>
      <c r="B3104" s="55" t="s">
        <v>1220</v>
      </c>
      <c r="C3104" s="55"/>
      <c r="D3104" s="55"/>
      <c r="E3104" s="55"/>
      <c r="F3104" s="55"/>
      <c r="G3104" s="55"/>
      <c r="H3104" s="55"/>
      <c r="I3104" s="55"/>
      <c r="J3104" s="60">
        <f t="shared" si="203"/>
        <v>0</v>
      </c>
    </row>
    <row r="3105" spans="1:10" ht="30" x14ac:dyDescent="0.25">
      <c r="C3105" s="1" t="s">
        <v>2534</v>
      </c>
      <c r="D3105">
        <v>9000</v>
      </c>
      <c r="E3105">
        <v>3.5</v>
      </c>
      <c r="F3105">
        <v>2.2999999999999998</v>
      </c>
      <c r="G3105">
        <v>0</v>
      </c>
      <c r="H3105" s="37">
        <v>6300</v>
      </c>
      <c r="I3105" s="37">
        <f>H3105/'Building data'!$R$6</f>
        <v>0.45270979146606111</v>
      </c>
      <c r="J3105" s="60">
        <f t="shared" si="203"/>
        <v>4.2959427207637235E-3</v>
      </c>
    </row>
    <row r="3106" spans="1:10" x14ac:dyDescent="0.25">
      <c r="G3106" s="64" t="s">
        <v>1223</v>
      </c>
      <c r="H3106" s="65">
        <f>SUM(H3100:H3105)</f>
        <v>145100</v>
      </c>
      <c r="I3106" s="65">
        <f>H3106/'Building data'!$R$6</f>
        <v>10.426696943131027</v>
      </c>
      <c r="J3106" s="66"/>
    </row>
    <row r="3109" spans="1:10" ht="18.75" customHeight="1" x14ac:dyDescent="0.25">
      <c r="A3109" s="49" t="s">
        <v>2562</v>
      </c>
      <c r="B3109" s="55" t="s">
        <v>6</v>
      </c>
      <c r="C3109" s="55"/>
      <c r="D3109" s="55"/>
      <c r="E3109" s="55"/>
      <c r="F3109" s="55"/>
      <c r="G3109" s="55"/>
      <c r="H3109" s="55"/>
      <c r="I3109" s="49"/>
      <c r="J3109" s="56"/>
    </row>
    <row r="3110" spans="1:10" ht="90" x14ac:dyDescent="0.25">
      <c r="A3110" s="57"/>
      <c r="B3110" s="57"/>
      <c r="C3110" s="58" t="s">
        <v>2528</v>
      </c>
      <c r="D3110" s="57">
        <v>63800</v>
      </c>
      <c r="E3110" s="57">
        <v>66.400000000000006</v>
      </c>
      <c r="F3110" s="57">
        <v>32.9</v>
      </c>
      <c r="G3110" s="57">
        <v>0</v>
      </c>
      <c r="H3110" s="59">
        <v>54600</v>
      </c>
      <c r="I3110" s="37">
        <f>H3110/'Building data'!$R$6</f>
        <v>3.9234848593725298</v>
      </c>
      <c r="J3110" s="60">
        <f t="shared" ref="J3110:J3115" si="204">H3110/$H$14</f>
        <v>3.7231503579952266E-2</v>
      </c>
    </row>
    <row r="3111" spans="1:10" ht="60" x14ac:dyDescent="0.25">
      <c r="C3111" s="1" t="s">
        <v>2552</v>
      </c>
      <c r="D3111">
        <v>21900</v>
      </c>
      <c r="E3111">
        <v>22.8</v>
      </c>
      <c r="F3111">
        <v>11.3</v>
      </c>
      <c r="G3111">
        <v>0</v>
      </c>
      <c r="H3111" s="37">
        <v>18100</v>
      </c>
      <c r="I3111" s="37">
        <f>H3111/'Building data'!$R$6</f>
        <v>1.3006424167516994</v>
      </c>
      <c r="J3111" s="60">
        <f t="shared" si="204"/>
        <v>1.2342311626321174E-2</v>
      </c>
    </row>
    <row r="3112" spans="1:10" ht="90" x14ac:dyDescent="0.25">
      <c r="C3112" s="1" t="s">
        <v>2563</v>
      </c>
      <c r="D3112">
        <v>6300</v>
      </c>
      <c r="E3112">
        <v>6.6</v>
      </c>
      <c r="F3112">
        <v>3.3</v>
      </c>
      <c r="G3112">
        <v>0</v>
      </c>
      <c r="H3112" s="37">
        <v>16500</v>
      </c>
      <c r="I3112" s="37">
        <f>H3112/'Building data'!$R$6</f>
        <v>1.1856685014587316</v>
      </c>
      <c r="J3112" s="60">
        <f t="shared" si="204"/>
        <v>1.125127855438118E-2</v>
      </c>
    </row>
    <row r="3113" spans="1:10" ht="45" x14ac:dyDescent="0.25">
      <c r="A3113" s="61"/>
      <c r="B3113" s="61"/>
      <c r="C3113" s="62" t="s">
        <v>2533</v>
      </c>
      <c r="D3113" s="61">
        <v>1500</v>
      </c>
      <c r="E3113" s="61">
        <v>1.5</v>
      </c>
      <c r="F3113" s="61">
        <v>0.7</v>
      </c>
      <c r="G3113" s="61">
        <v>0</v>
      </c>
      <c r="H3113" s="63">
        <v>800</v>
      </c>
      <c r="I3113" s="63">
        <f>H3113/'Building data'!$R$6</f>
        <v>5.7486957646483948E-2</v>
      </c>
      <c r="J3113" s="60">
        <f t="shared" si="204"/>
        <v>5.4551653596999659E-4</v>
      </c>
    </row>
    <row r="3114" spans="1:10" ht="18.75" customHeight="1" x14ac:dyDescent="0.25">
      <c r="A3114" s="55" t="s">
        <v>2562</v>
      </c>
      <c r="B3114" s="55" t="s">
        <v>1220</v>
      </c>
      <c r="C3114" s="55"/>
      <c r="D3114" s="55"/>
      <c r="E3114" s="55"/>
      <c r="F3114" s="55"/>
      <c r="G3114" s="55"/>
      <c r="H3114" s="55"/>
      <c r="I3114" s="55"/>
      <c r="J3114" s="60">
        <f t="shared" si="204"/>
        <v>0</v>
      </c>
    </row>
    <row r="3115" spans="1:10" ht="30" x14ac:dyDescent="0.25">
      <c r="C3115" s="1" t="s">
        <v>2534</v>
      </c>
      <c r="D3115">
        <v>3000</v>
      </c>
      <c r="E3115">
        <v>3.1</v>
      </c>
      <c r="F3115">
        <v>1.5</v>
      </c>
      <c r="G3115">
        <v>0</v>
      </c>
      <c r="H3115" s="37">
        <v>1200</v>
      </c>
      <c r="I3115" s="37">
        <f>H3115/'Building data'!$R$6</f>
        <v>8.6230436469725932E-2</v>
      </c>
      <c r="J3115" s="60">
        <f t="shared" si="204"/>
        <v>8.1827480395499494E-4</v>
      </c>
    </row>
    <row r="3116" spans="1:10" x14ac:dyDescent="0.25">
      <c r="G3116" s="64" t="s">
        <v>1223</v>
      </c>
      <c r="H3116" s="65">
        <f>SUM(H3110:H3115)</f>
        <v>91200</v>
      </c>
      <c r="I3116" s="65">
        <f>H3116/'Building data'!$R$6</f>
        <v>6.5535131716991701</v>
      </c>
      <c r="J3116" s="66"/>
    </row>
    <row r="3119" spans="1:10" ht="18.75" customHeight="1" x14ac:dyDescent="0.25">
      <c r="A3119" s="49" t="s">
        <v>2564</v>
      </c>
      <c r="B3119" s="55" t="s">
        <v>6</v>
      </c>
      <c r="C3119" s="55"/>
      <c r="D3119" s="55"/>
      <c r="E3119" s="55"/>
      <c r="F3119" s="55"/>
      <c r="G3119" s="55"/>
      <c r="H3119" s="55"/>
      <c r="I3119" s="49"/>
      <c r="J3119" s="56"/>
    </row>
    <row r="3120" spans="1:10" ht="90" x14ac:dyDescent="0.25">
      <c r="A3120" s="57"/>
      <c r="B3120" s="57"/>
      <c r="C3120" s="58" t="s">
        <v>2565</v>
      </c>
      <c r="D3120" s="57">
        <v>42500</v>
      </c>
      <c r="E3120" s="57">
        <v>76</v>
      </c>
      <c r="F3120" s="57">
        <v>34.4</v>
      </c>
      <c r="G3120" s="57">
        <v>0</v>
      </c>
      <c r="H3120" s="59">
        <v>33700</v>
      </c>
      <c r="I3120" s="37">
        <f>H3120/'Building data'!$R$6</f>
        <v>2.4216380908581363</v>
      </c>
      <c r="J3120" s="60">
        <f t="shared" ref="J3120:J3128" si="205">H3120/$H$14</f>
        <v>2.2979884077736105E-2</v>
      </c>
    </row>
    <row r="3121" spans="1:10" ht="105" x14ac:dyDescent="0.25">
      <c r="C3121" s="1" t="s">
        <v>2566</v>
      </c>
      <c r="D3121">
        <v>780</v>
      </c>
      <c r="E3121">
        <v>1.4</v>
      </c>
      <c r="F3121">
        <v>0.6</v>
      </c>
      <c r="G3121">
        <v>0</v>
      </c>
      <c r="H3121" s="37">
        <v>1000</v>
      </c>
      <c r="I3121" s="37">
        <f>H3121/'Building data'!$R$6</f>
        <v>7.1858697058104937E-2</v>
      </c>
      <c r="J3121" s="60">
        <f t="shared" si="205"/>
        <v>6.8189566996249571E-4</v>
      </c>
    </row>
    <row r="3122" spans="1:10" ht="105" x14ac:dyDescent="0.25">
      <c r="C3122" s="1" t="s">
        <v>2567</v>
      </c>
      <c r="D3122">
        <v>14370</v>
      </c>
      <c r="E3122">
        <v>25.7</v>
      </c>
      <c r="F3122">
        <v>11.6</v>
      </c>
      <c r="G3122">
        <v>0</v>
      </c>
      <c r="H3122" s="37">
        <v>5000</v>
      </c>
      <c r="I3122" s="37">
        <f>H3122/'Building data'!$R$6</f>
        <v>0.35929348529052468</v>
      </c>
      <c r="J3122" s="60">
        <f t="shared" si="205"/>
        <v>3.4094783498124785E-3</v>
      </c>
    </row>
    <row r="3123" spans="1:10" ht="165" x14ac:dyDescent="0.25">
      <c r="C3123" s="1" t="s">
        <v>2568</v>
      </c>
      <c r="D3123">
        <v>6340</v>
      </c>
      <c r="E3123">
        <v>11.3</v>
      </c>
      <c r="F3123">
        <v>5.0999999999999996</v>
      </c>
      <c r="G3123">
        <v>0</v>
      </c>
      <c r="H3123" s="37">
        <v>19400</v>
      </c>
      <c r="I3123" s="37">
        <f>H3123/'Building data'!$R$6</f>
        <v>1.3940587229272359</v>
      </c>
      <c r="J3123" s="60">
        <f t="shared" si="205"/>
        <v>1.3228775997272417E-2</v>
      </c>
    </row>
    <row r="3124" spans="1:10" ht="60" x14ac:dyDescent="0.25">
      <c r="A3124" s="61"/>
      <c r="B3124" s="61"/>
      <c r="C3124" s="62" t="s">
        <v>2569</v>
      </c>
      <c r="D3124" s="61">
        <v>1950</v>
      </c>
      <c r="E3124" s="61">
        <v>3.5</v>
      </c>
      <c r="F3124" s="61">
        <v>1.5</v>
      </c>
      <c r="G3124" s="61">
        <v>0</v>
      </c>
      <c r="H3124" s="63">
        <v>1700</v>
      </c>
      <c r="I3124" s="63">
        <f>H3124/'Building data'!$R$6</f>
        <v>0.1221597849987784</v>
      </c>
      <c r="J3124" s="60">
        <f t="shared" si="205"/>
        <v>1.1592226389362428E-3</v>
      </c>
    </row>
    <row r="3125" spans="1:10" ht="18.75" customHeight="1" x14ac:dyDescent="0.25">
      <c r="A3125" s="55" t="s">
        <v>2564</v>
      </c>
      <c r="B3125" s="55" t="s">
        <v>1220</v>
      </c>
      <c r="C3125" s="55"/>
      <c r="D3125" s="55"/>
      <c r="E3125" s="55"/>
      <c r="F3125" s="55"/>
      <c r="G3125" s="55"/>
      <c r="H3125" s="55"/>
      <c r="I3125" s="55"/>
      <c r="J3125" s="60">
        <f t="shared" si="205"/>
        <v>0</v>
      </c>
    </row>
    <row r="3126" spans="1:10" ht="60" x14ac:dyDescent="0.25">
      <c r="C3126" s="1" t="s">
        <v>2570</v>
      </c>
      <c r="D3126">
        <v>2540</v>
      </c>
      <c r="E3126">
        <v>4.5</v>
      </c>
      <c r="F3126">
        <v>2.1</v>
      </c>
      <c r="G3126">
        <v>0</v>
      </c>
      <c r="H3126" s="37">
        <v>1400</v>
      </c>
      <c r="I3126" s="37">
        <f>H3126/'Building data'!$R$6</f>
        <v>0.10060217588134691</v>
      </c>
      <c r="J3126" s="60">
        <f t="shared" si="205"/>
        <v>9.5465393794749406E-4</v>
      </c>
    </row>
    <row r="3127" spans="1:10" ht="60" x14ac:dyDescent="0.25">
      <c r="C3127" s="1" t="s">
        <v>2571</v>
      </c>
      <c r="D3127">
        <v>1880</v>
      </c>
      <c r="E3127">
        <v>3.4</v>
      </c>
      <c r="F3127">
        <v>1.5</v>
      </c>
      <c r="G3127">
        <v>0</v>
      </c>
      <c r="H3127" s="37">
        <v>1100</v>
      </c>
      <c r="I3127" s="37">
        <f>H3127/'Building data'!$R$6</f>
        <v>7.9044566763915428E-2</v>
      </c>
      <c r="J3127" s="60">
        <f t="shared" si="205"/>
        <v>7.5008523695874532E-4</v>
      </c>
    </row>
    <row r="3128" spans="1:10" ht="120" x14ac:dyDescent="0.25">
      <c r="C3128" s="1" t="s">
        <v>2572</v>
      </c>
      <c r="D3128">
        <v>1240</v>
      </c>
      <c r="E3128">
        <v>2.2000000000000002</v>
      </c>
      <c r="F3128">
        <v>1</v>
      </c>
      <c r="G3128">
        <v>0</v>
      </c>
      <c r="H3128" s="37">
        <v>9700</v>
      </c>
      <c r="I3128" s="37">
        <f>H3128/'Building data'!$R$6</f>
        <v>0.69702936146361794</v>
      </c>
      <c r="J3128" s="60">
        <f t="shared" si="205"/>
        <v>6.6143879986362087E-3</v>
      </c>
    </row>
    <row r="3129" spans="1:10" x14ac:dyDescent="0.25">
      <c r="G3129" s="64" t="s">
        <v>1223</v>
      </c>
      <c r="H3129" s="65">
        <f>SUM(H3120:H3128)</f>
        <v>73000</v>
      </c>
      <c r="I3129" s="65">
        <f>H3129/'Building data'!$R$6</f>
        <v>5.2456848852416602</v>
      </c>
      <c r="J3129" s="66"/>
    </row>
    <row r="3132" spans="1:10" ht="18.75" customHeight="1" x14ac:dyDescent="0.25">
      <c r="A3132" s="49" t="s">
        <v>2573</v>
      </c>
      <c r="B3132" s="55" t="s">
        <v>6</v>
      </c>
      <c r="C3132" s="55"/>
      <c r="D3132" s="55"/>
      <c r="E3132" s="55"/>
      <c r="F3132" s="55"/>
      <c r="G3132" s="55"/>
      <c r="H3132" s="55"/>
      <c r="I3132" s="49"/>
      <c r="J3132" s="56"/>
    </row>
    <row r="3133" spans="1:10" ht="150" x14ac:dyDescent="0.25">
      <c r="A3133" s="57"/>
      <c r="B3133" s="57"/>
      <c r="C3133" s="58" t="s">
        <v>2574</v>
      </c>
      <c r="D3133" s="57">
        <v>162810</v>
      </c>
      <c r="E3133" s="57">
        <v>55.2</v>
      </c>
      <c r="F3133" s="57">
        <v>33.1</v>
      </c>
      <c r="G3133" s="57">
        <v>0</v>
      </c>
      <c r="H3133" s="59">
        <v>166000</v>
      </c>
      <c r="I3133" s="37">
        <f>H3133/'Building data'!$R$6</f>
        <v>11.928543711645419</v>
      </c>
      <c r="J3133" s="60">
        <f t="shared" ref="J3133:J3141" si="206">H3133/$H$14</f>
        <v>0.1131946812137743</v>
      </c>
    </row>
    <row r="3134" spans="1:10" ht="105" x14ac:dyDescent="0.25">
      <c r="C3134" s="1" t="s">
        <v>2575</v>
      </c>
      <c r="D3134">
        <v>13570</v>
      </c>
      <c r="E3134">
        <v>4.5999999999999996</v>
      </c>
      <c r="F3134">
        <v>2.8</v>
      </c>
      <c r="G3134">
        <v>0</v>
      </c>
      <c r="H3134" s="37">
        <v>14500</v>
      </c>
      <c r="I3134" s="37">
        <f>H3134/'Building data'!$R$6</f>
        <v>1.0419511073425216</v>
      </c>
      <c r="J3134" s="60">
        <f t="shared" si="206"/>
        <v>9.8874872144561875E-3</v>
      </c>
    </row>
    <row r="3135" spans="1:10" ht="60" x14ac:dyDescent="0.25">
      <c r="C3135" s="1" t="s">
        <v>2576</v>
      </c>
      <c r="D3135">
        <v>1310</v>
      </c>
      <c r="E3135">
        <v>0.4</v>
      </c>
      <c r="F3135">
        <v>0.3</v>
      </c>
      <c r="G3135">
        <v>0</v>
      </c>
      <c r="H3135" s="37">
        <v>1800</v>
      </c>
      <c r="I3135" s="37">
        <f>H3135/'Building data'!$R$6</f>
        <v>0.12934565470458889</v>
      </c>
      <c r="J3135" s="60">
        <f t="shared" si="206"/>
        <v>1.2274122059324924E-3</v>
      </c>
    </row>
    <row r="3136" spans="1:10" ht="195" x14ac:dyDescent="0.25">
      <c r="C3136" s="1" t="s">
        <v>2577</v>
      </c>
      <c r="D3136">
        <v>8190</v>
      </c>
      <c r="E3136">
        <v>2.8</v>
      </c>
      <c r="F3136">
        <v>1.7</v>
      </c>
      <c r="G3136">
        <v>0</v>
      </c>
      <c r="H3136" s="37">
        <v>24700</v>
      </c>
      <c r="I3136" s="37">
        <f>H3136/'Building data'!$R$6</f>
        <v>1.774909817335192</v>
      </c>
      <c r="J3136" s="60">
        <f t="shared" si="206"/>
        <v>1.6842823048073646E-2</v>
      </c>
    </row>
    <row r="3137" spans="1:10" ht="60" x14ac:dyDescent="0.25">
      <c r="C3137" s="1" t="s">
        <v>2578</v>
      </c>
      <c r="D3137">
        <v>16040</v>
      </c>
      <c r="E3137">
        <v>5.4</v>
      </c>
      <c r="F3137">
        <v>3.3</v>
      </c>
      <c r="G3137">
        <v>0</v>
      </c>
      <c r="H3137" s="37">
        <v>14800</v>
      </c>
      <c r="I3137" s="37">
        <f>H3137/'Building data'!$R$6</f>
        <v>1.063508716459953</v>
      </c>
      <c r="J3137" s="60">
        <f t="shared" si="206"/>
        <v>1.0092055915444938E-2</v>
      </c>
    </row>
    <row r="3138" spans="1:10" ht="45" x14ac:dyDescent="0.25">
      <c r="A3138" s="61"/>
      <c r="B3138" s="61"/>
      <c r="C3138" s="62" t="s">
        <v>2579</v>
      </c>
      <c r="D3138" s="61">
        <v>440</v>
      </c>
      <c r="E3138" s="61">
        <v>0.1</v>
      </c>
      <c r="F3138" s="61">
        <v>0.1</v>
      </c>
      <c r="G3138" s="61">
        <v>0</v>
      </c>
      <c r="H3138" s="63">
        <v>1200</v>
      </c>
      <c r="I3138" s="63">
        <f>H3138/'Building data'!$R$6</f>
        <v>8.6230436469725932E-2</v>
      </c>
      <c r="J3138" s="60">
        <f t="shared" si="206"/>
        <v>8.1827480395499494E-4</v>
      </c>
    </row>
    <row r="3139" spans="1:10" ht="18.75" customHeight="1" x14ac:dyDescent="0.25">
      <c r="A3139" s="55" t="s">
        <v>2573</v>
      </c>
      <c r="B3139" s="55" t="s">
        <v>1220</v>
      </c>
      <c r="C3139" s="55"/>
      <c r="D3139" s="55"/>
      <c r="E3139" s="55"/>
      <c r="F3139" s="55"/>
      <c r="G3139" s="55"/>
      <c r="H3139" s="55"/>
      <c r="I3139" s="55"/>
      <c r="J3139" s="60">
        <f t="shared" si="206"/>
        <v>0</v>
      </c>
    </row>
    <row r="3140" spans="1:10" ht="60" x14ac:dyDescent="0.25">
      <c r="C3140" s="1" t="s">
        <v>2570</v>
      </c>
      <c r="D3140">
        <v>4570</v>
      </c>
      <c r="E3140">
        <v>1.6</v>
      </c>
      <c r="F3140">
        <v>0.9</v>
      </c>
      <c r="G3140">
        <v>0</v>
      </c>
      <c r="H3140" s="37">
        <v>7400</v>
      </c>
      <c r="I3140" s="37">
        <f>H3140/'Building data'!$R$6</f>
        <v>0.53175435822997652</v>
      </c>
      <c r="J3140" s="60">
        <f t="shared" si="206"/>
        <v>5.0460279577224688E-3</v>
      </c>
    </row>
    <row r="3141" spans="1:10" ht="120" x14ac:dyDescent="0.25">
      <c r="C3141" s="1" t="s">
        <v>2580</v>
      </c>
      <c r="D3141">
        <v>5660</v>
      </c>
      <c r="E3141">
        <v>1.9</v>
      </c>
      <c r="F3141">
        <v>1.2</v>
      </c>
      <c r="G3141">
        <v>0</v>
      </c>
      <c r="H3141" s="37">
        <v>47600</v>
      </c>
      <c r="I3141" s="37">
        <f>H3141/'Building data'!$R$6</f>
        <v>3.4204739799657951</v>
      </c>
      <c r="J3141" s="60">
        <f t="shared" si="206"/>
        <v>3.2458233890214794E-2</v>
      </c>
    </row>
    <row r="3142" spans="1:10" x14ac:dyDescent="0.25">
      <c r="G3142" s="64" t="s">
        <v>1223</v>
      </c>
      <c r="H3142" s="65">
        <f>SUM(H3133:H3141)</f>
        <v>278000</v>
      </c>
      <c r="I3142" s="65">
        <f>H3142/'Building data'!$R$6</f>
        <v>19.976717782153173</v>
      </c>
      <c r="J3142" s="66"/>
    </row>
    <row r="3145" spans="1:10" ht="18.75" customHeight="1" x14ac:dyDescent="0.25">
      <c r="A3145" s="49" t="s">
        <v>2581</v>
      </c>
      <c r="B3145" s="55" t="s">
        <v>6</v>
      </c>
      <c r="C3145" s="55"/>
      <c r="D3145" s="55"/>
      <c r="E3145" s="55"/>
      <c r="F3145" s="55"/>
      <c r="G3145" s="55"/>
      <c r="H3145" s="55"/>
      <c r="I3145" s="49"/>
      <c r="J3145" s="56"/>
    </row>
    <row r="3146" spans="1:10" ht="75" x14ac:dyDescent="0.25">
      <c r="A3146" s="57"/>
      <c r="B3146" s="57"/>
      <c r="C3146" s="58" t="s">
        <v>2582</v>
      </c>
      <c r="D3146" s="57">
        <v>27660</v>
      </c>
      <c r="E3146" s="57">
        <v>42.5</v>
      </c>
      <c r="F3146" s="57">
        <v>22</v>
      </c>
      <c r="G3146" s="57">
        <v>0</v>
      </c>
      <c r="H3146" s="59">
        <v>26108</v>
      </c>
      <c r="I3146" s="37">
        <f>H3146/'Building data'!$R$6</f>
        <v>1.8760868627930036</v>
      </c>
      <c r="J3146" s="60">
        <f t="shared" ref="J3146:J3156" si="207">H3146/$H$14</f>
        <v>1.7802932151380839E-2</v>
      </c>
    </row>
    <row r="3147" spans="1:10" ht="75" x14ac:dyDescent="0.25">
      <c r="C3147" s="1" t="s">
        <v>2583</v>
      </c>
      <c r="D3147">
        <v>6620</v>
      </c>
      <c r="E3147">
        <v>10.199999999999999</v>
      </c>
      <c r="F3147">
        <v>5</v>
      </c>
      <c r="G3147">
        <v>0</v>
      </c>
      <c r="H3147" s="37">
        <v>11401</v>
      </c>
      <c r="I3147" s="37">
        <f>H3147/'Building data'!$R$6</f>
        <v>0.81926100515945444</v>
      </c>
      <c r="J3147" s="60">
        <f t="shared" si="207"/>
        <v>7.7742925332424141E-3</v>
      </c>
    </row>
    <row r="3148" spans="1:10" ht="90" x14ac:dyDescent="0.25">
      <c r="C3148" s="1" t="s">
        <v>2584</v>
      </c>
      <c r="D3148">
        <v>21000</v>
      </c>
      <c r="E3148">
        <v>32.200000000000003</v>
      </c>
      <c r="F3148">
        <v>17</v>
      </c>
      <c r="G3148">
        <v>0</v>
      </c>
      <c r="H3148" s="37">
        <v>4178</v>
      </c>
      <c r="I3148" s="37">
        <f>H3148/'Building data'!$R$6</f>
        <v>0.30022563630876242</v>
      </c>
      <c r="J3148" s="60">
        <f t="shared" si="207"/>
        <v>2.8489601091033073E-3</v>
      </c>
    </row>
    <row r="3149" spans="1:10" ht="75" x14ac:dyDescent="0.25">
      <c r="C3149" s="1" t="s">
        <v>2585</v>
      </c>
      <c r="D3149">
        <v>2890</v>
      </c>
      <c r="E3149">
        <v>4.4000000000000004</v>
      </c>
      <c r="F3149">
        <v>2</v>
      </c>
      <c r="G3149">
        <v>0</v>
      </c>
      <c r="H3149" s="37">
        <v>1035</v>
      </c>
      <c r="I3149" s="37">
        <f>H3149/'Building data'!$R$6</f>
        <v>7.4373751455138609E-2</v>
      </c>
      <c r="J3149" s="60">
        <f t="shared" si="207"/>
        <v>7.0576201841118314E-4</v>
      </c>
    </row>
    <row r="3150" spans="1:10" ht="150" x14ac:dyDescent="0.25">
      <c r="C3150" s="1" t="s">
        <v>2586</v>
      </c>
      <c r="D3150">
        <v>3510</v>
      </c>
      <c r="E3150">
        <v>5.39</v>
      </c>
      <c r="F3150">
        <v>2</v>
      </c>
      <c r="G3150">
        <v>0</v>
      </c>
      <c r="H3150" s="37">
        <v>9637</v>
      </c>
      <c r="I3150" s="37">
        <f>H3150/'Building data'!$R$6</f>
        <v>0.69250226354895728</v>
      </c>
      <c r="J3150" s="60">
        <f t="shared" si="207"/>
        <v>6.5714285714285718E-3</v>
      </c>
    </row>
    <row r="3151" spans="1:10" ht="60" x14ac:dyDescent="0.25">
      <c r="C3151" s="1" t="s">
        <v>2587</v>
      </c>
      <c r="D3151">
        <v>800</v>
      </c>
      <c r="E3151">
        <v>1.2</v>
      </c>
      <c r="F3151">
        <v>1</v>
      </c>
      <c r="G3151">
        <v>0</v>
      </c>
      <c r="H3151" s="37">
        <v>2875</v>
      </c>
      <c r="I3151" s="37">
        <f>H3151/'Building data'!$R$6</f>
        <v>0.20659375404205169</v>
      </c>
      <c r="J3151" s="60">
        <f t="shared" si="207"/>
        <v>1.9604500511421754E-3</v>
      </c>
    </row>
    <row r="3152" spans="1:10" ht="60" x14ac:dyDescent="0.25">
      <c r="C3152" s="1" t="s">
        <v>2588</v>
      </c>
      <c r="D3152">
        <v>1940</v>
      </c>
      <c r="E3152">
        <v>3</v>
      </c>
      <c r="F3152">
        <v>2</v>
      </c>
      <c r="G3152">
        <v>0</v>
      </c>
      <c r="H3152" s="37">
        <v>1553.82</v>
      </c>
      <c r="I3152" s="37">
        <f>H3152/'Building data'!$R$6</f>
        <v>0.11165548066282462</v>
      </c>
      <c r="J3152" s="60">
        <f t="shared" si="207"/>
        <v>1.059543129901125E-3</v>
      </c>
    </row>
    <row r="3153" spans="1:10" ht="60" x14ac:dyDescent="0.25">
      <c r="A3153" s="61"/>
      <c r="B3153" s="61"/>
      <c r="C3153" s="62" t="s">
        <v>2589</v>
      </c>
      <c r="D3153" s="61">
        <v>3920</v>
      </c>
      <c r="E3153" s="61">
        <v>6</v>
      </c>
      <c r="F3153" s="61">
        <v>3</v>
      </c>
      <c r="G3153" s="61">
        <v>0</v>
      </c>
      <c r="H3153" s="63">
        <v>1747</v>
      </c>
      <c r="I3153" s="63">
        <f>H3153/'Building data'!$R$6</f>
        <v>0.12553714376050934</v>
      </c>
      <c r="J3153" s="60">
        <f t="shared" si="207"/>
        <v>1.19127173542448E-3</v>
      </c>
    </row>
    <row r="3154" spans="1:10" ht="18.75" customHeight="1" x14ac:dyDescent="0.25">
      <c r="A3154" s="55" t="s">
        <v>2581</v>
      </c>
      <c r="B3154" s="55" t="s">
        <v>1220</v>
      </c>
      <c r="C3154" s="55"/>
      <c r="D3154" s="55"/>
      <c r="E3154" s="55"/>
      <c r="F3154" s="55"/>
      <c r="G3154" s="55"/>
      <c r="H3154" s="55"/>
      <c r="I3154" s="55"/>
      <c r="J3154" s="60">
        <f t="shared" si="207"/>
        <v>0</v>
      </c>
    </row>
    <row r="3155" spans="1:10" ht="75" x14ac:dyDescent="0.25">
      <c r="C3155" s="1" t="s">
        <v>2590</v>
      </c>
      <c r="D3155">
        <v>2020</v>
      </c>
      <c r="E3155">
        <v>3.1</v>
      </c>
      <c r="F3155">
        <v>2</v>
      </c>
      <c r="G3155">
        <v>0</v>
      </c>
      <c r="H3155" s="37">
        <v>1623</v>
      </c>
      <c r="I3155" s="37">
        <f>H3155/'Building data'!$R$6</f>
        <v>0.11662666532530432</v>
      </c>
      <c r="J3155" s="60">
        <f t="shared" si="207"/>
        <v>1.1067166723491306E-3</v>
      </c>
    </row>
    <row r="3156" spans="1:10" ht="60" x14ac:dyDescent="0.25">
      <c r="C3156" s="1" t="s">
        <v>2591</v>
      </c>
      <c r="D3156">
        <v>910</v>
      </c>
      <c r="E3156">
        <v>1.4</v>
      </c>
      <c r="F3156">
        <v>1</v>
      </c>
      <c r="G3156">
        <v>0</v>
      </c>
      <c r="H3156" s="37">
        <v>1252</v>
      </c>
      <c r="I3156" s="37">
        <f>H3156/'Building data'!$R$6</f>
        <v>8.9967088716747384E-2</v>
      </c>
      <c r="J3156" s="60">
        <f t="shared" si="207"/>
        <v>8.5373337879304464E-4</v>
      </c>
    </row>
    <row r="3157" spans="1:10" x14ac:dyDescent="0.25">
      <c r="G3157" s="64" t="s">
        <v>1223</v>
      </c>
      <c r="H3157" s="65">
        <f>SUM(H3146:H3156)</f>
        <v>61409.82</v>
      </c>
      <c r="I3157" s="65">
        <f>H3157/'Building data'!$R$6</f>
        <v>4.4128296517727534</v>
      </c>
      <c r="J3157" s="66"/>
    </row>
    <row r="3160" spans="1:10" ht="18.75" customHeight="1" x14ac:dyDescent="0.25">
      <c r="A3160" s="49" t="s">
        <v>2592</v>
      </c>
      <c r="B3160" s="55" t="s">
        <v>6</v>
      </c>
      <c r="C3160" s="55"/>
      <c r="D3160" s="55"/>
      <c r="E3160" s="55"/>
      <c r="F3160" s="55"/>
      <c r="G3160" s="55"/>
      <c r="H3160" s="55"/>
      <c r="I3160" s="49"/>
      <c r="J3160" s="56"/>
    </row>
    <row r="3161" spans="1:10" ht="75" x14ac:dyDescent="0.25">
      <c r="A3161" s="57"/>
      <c r="B3161" s="57"/>
      <c r="C3161" s="58" t="s">
        <v>2582</v>
      </c>
      <c r="D3161" s="57">
        <v>107990</v>
      </c>
      <c r="E3161" s="57">
        <v>54.3</v>
      </c>
      <c r="F3161" s="57">
        <v>36</v>
      </c>
      <c r="G3161" s="57">
        <v>0</v>
      </c>
      <c r="H3161" s="59">
        <v>101178</v>
      </c>
      <c r="I3161" s="37">
        <f>H3161/'Building data'!$R$6</f>
        <v>7.2705192509449414</v>
      </c>
      <c r="J3161" s="60">
        <f t="shared" ref="J3161:J3171" si="208">H3161/$H$14</f>
        <v>6.8992840095465399E-2</v>
      </c>
    </row>
    <row r="3162" spans="1:10" ht="75" x14ac:dyDescent="0.25">
      <c r="C3162" s="1" t="s">
        <v>2583</v>
      </c>
      <c r="D3162">
        <v>4390</v>
      </c>
      <c r="E3162">
        <v>2.2000000000000002</v>
      </c>
      <c r="F3162">
        <v>1</v>
      </c>
      <c r="G3162">
        <v>0</v>
      </c>
      <c r="H3162" s="37">
        <v>8038</v>
      </c>
      <c r="I3162" s="37">
        <f>H3162/'Building data'!$R$6</f>
        <v>0.57760020695304748</v>
      </c>
      <c r="J3162" s="60">
        <f t="shared" si="208"/>
        <v>5.4810773951585404E-3</v>
      </c>
    </row>
    <row r="3163" spans="1:10" ht="120" x14ac:dyDescent="0.25">
      <c r="C3163" s="1" t="s">
        <v>2593</v>
      </c>
      <c r="D3163">
        <v>10990</v>
      </c>
      <c r="E3163">
        <v>5.5</v>
      </c>
      <c r="F3163">
        <v>4</v>
      </c>
      <c r="G3163">
        <v>0</v>
      </c>
      <c r="H3163" s="37">
        <v>29120</v>
      </c>
      <c r="I3163" s="37">
        <f>H3163/'Building data'!$R$6</f>
        <v>2.092525258332016</v>
      </c>
      <c r="J3163" s="60">
        <f t="shared" si="208"/>
        <v>1.9856801909307876E-2</v>
      </c>
    </row>
    <row r="3164" spans="1:10" ht="120" x14ac:dyDescent="0.25">
      <c r="C3164" s="1" t="s">
        <v>2594</v>
      </c>
      <c r="D3164">
        <v>1700</v>
      </c>
      <c r="E3164">
        <v>0.9</v>
      </c>
      <c r="F3164">
        <v>1</v>
      </c>
      <c r="G3164">
        <v>0</v>
      </c>
      <c r="H3164" s="37">
        <v>1143</v>
      </c>
      <c r="I3164" s="37">
        <f>H3164/'Building data'!$R$6</f>
        <v>8.213449073741394E-2</v>
      </c>
      <c r="J3164" s="60">
        <f t="shared" si="208"/>
        <v>7.7940675076713266E-4</v>
      </c>
    </row>
    <row r="3165" spans="1:10" ht="90" x14ac:dyDescent="0.25">
      <c r="C3165" s="1" t="s">
        <v>2595</v>
      </c>
      <c r="D3165">
        <v>10310</v>
      </c>
      <c r="E3165">
        <v>5.2</v>
      </c>
      <c r="F3165">
        <v>3</v>
      </c>
      <c r="G3165">
        <v>0</v>
      </c>
      <c r="H3165" s="37">
        <v>10685</v>
      </c>
      <c r="I3165" s="37">
        <f>H3165/'Building data'!$R$6</f>
        <v>0.76781017806585128</v>
      </c>
      <c r="J3165" s="60">
        <f t="shared" si="208"/>
        <v>7.2860552335492672E-3</v>
      </c>
    </row>
    <row r="3166" spans="1:10" ht="90" x14ac:dyDescent="0.25">
      <c r="C3166" s="1" t="s">
        <v>2596</v>
      </c>
      <c r="D3166">
        <v>1130</v>
      </c>
      <c r="E3166">
        <v>0.6</v>
      </c>
      <c r="F3166">
        <v>0</v>
      </c>
      <c r="G3166">
        <v>0</v>
      </c>
      <c r="H3166" s="37">
        <v>1518</v>
      </c>
      <c r="I3166" s="37">
        <f>H3166/'Building data'!$R$6</f>
        <v>0.1090815021342033</v>
      </c>
      <c r="J3166" s="60">
        <f t="shared" si="208"/>
        <v>1.0351176270030685E-3</v>
      </c>
    </row>
    <row r="3167" spans="1:10" ht="60" x14ac:dyDescent="0.25">
      <c r="C3167" s="1" t="s">
        <v>2588</v>
      </c>
      <c r="D3167">
        <v>1500</v>
      </c>
      <c r="E3167">
        <v>0.8</v>
      </c>
      <c r="F3167">
        <v>1</v>
      </c>
      <c r="G3167">
        <v>0</v>
      </c>
      <c r="H3167" s="37">
        <v>1561</v>
      </c>
      <c r="I3167" s="37">
        <f>H3167/'Building data'!$R$6</f>
        <v>0.11217142610770181</v>
      </c>
      <c r="J3167" s="60">
        <f t="shared" si="208"/>
        <v>1.064439140811456E-3</v>
      </c>
    </row>
    <row r="3168" spans="1:10" ht="60" x14ac:dyDescent="0.25">
      <c r="A3168" s="61"/>
      <c r="B3168" s="61"/>
      <c r="C3168" s="62" t="s">
        <v>2597</v>
      </c>
      <c r="D3168" s="61">
        <v>12060</v>
      </c>
      <c r="E3168" s="61">
        <v>6.1</v>
      </c>
      <c r="F3168" s="61">
        <v>4</v>
      </c>
      <c r="G3168" s="61">
        <v>0</v>
      </c>
      <c r="H3168" s="63">
        <v>6587</v>
      </c>
      <c r="I3168" s="63">
        <f>H3168/'Building data'!$R$6</f>
        <v>0.47333323752173723</v>
      </c>
      <c r="J3168" s="60">
        <f t="shared" si="208"/>
        <v>4.4916467780429592E-3</v>
      </c>
    </row>
    <row r="3169" spans="1:10" ht="18.75" customHeight="1" x14ac:dyDescent="0.25">
      <c r="A3169" s="55" t="s">
        <v>2592</v>
      </c>
      <c r="B3169" s="55" t="s">
        <v>1220</v>
      </c>
      <c r="C3169" s="55"/>
      <c r="D3169" s="55"/>
      <c r="E3169" s="55"/>
      <c r="F3169" s="55"/>
      <c r="G3169" s="55"/>
      <c r="H3169" s="55"/>
      <c r="I3169" s="55"/>
      <c r="J3169" s="60">
        <f t="shared" si="208"/>
        <v>0</v>
      </c>
    </row>
    <row r="3170" spans="1:10" ht="60" x14ac:dyDescent="0.25">
      <c r="C3170" s="1" t="s">
        <v>2598</v>
      </c>
      <c r="D3170">
        <v>4770</v>
      </c>
      <c r="E3170">
        <v>2.4</v>
      </c>
      <c r="F3170">
        <v>2</v>
      </c>
      <c r="G3170">
        <v>0</v>
      </c>
      <c r="H3170" s="37">
        <v>4953</v>
      </c>
      <c r="I3170" s="37">
        <f>H3170/'Building data'!$R$6</f>
        <v>0.35591612652879379</v>
      </c>
      <c r="J3170" s="60">
        <f t="shared" si="208"/>
        <v>3.3774292533242413E-3</v>
      </c>
    </row>
    <row r="3171" spans="1:10" ht="120" x14ac:dyDescent="0.25">
      <c r="C3171" s="1" t="s">
        <v>2599</v>
      </c>
      <c r="D3171">
        <v>4220</v>
      </c>
      <c r="E3171">
        <v>2.1</v>
      </c>
      <c r="F3171">
        <v>1</v>
      </c>
      <c r="G3171">
        <v>0</v>
      </c>
      <c r="H3171" s="37">
        <v>4873</v>
      </c>
      <c r="I3171" s="37">
        <f>H3171/'Building data'!$R$6</f>
        <v>0.35016743076414536</v>
      </c>
      <c r="J3171" s="60">
        <f t="shared" si="208"/>
        <v>3.3228775997272419E-3</v>
      </c>
    </row>
    <row r="3172" spans="1:10" x14ac:dyDescent="0.25">
      <c r="G3172" s="64" t="s">
        <v>1223</v>
      </c>
      <c r="H3172" s="65">
        <f>SUM(H3161:H3171)</f>
        <v>169656</v>
      </c>
      <c r="I3172" s="65">
        <f>H3172/'Building data'!$R$6</f>
        <v>12.191259108089852</v>
      </c>
      <c r="J3172" s="66"/>
    </row>
    <row r="3175" spans="1:10" ht="18.75" customHeight="1" x14ac:dyDescent="0.25">
      <c r="A3175" s="49" t="s">
        <v>2600</v>
      </c>
      <c r="B3175" s="55" t="s">
        <v>6</v>
      </c>
      <c r="C3175" s="55"/>
      <c r="D3175" s="55"/>
      <c r="E3175" s="55"/>
      <c r="F3175" s="55"/>
      <c r="G3175" s="55"/>
      <c r="H3175" s="55"/>
      <c r="I3175" s="49"/>
      <c r="J3175" s="56"/>
    </row>
    <row r="3176" spans="1:10" ht="135" x14ac:dyDescent="0.25">
      <c r="A3176" s="57"/>
      <c r="B3176" s="57"/>
      <c r="C3176" s="58" t="s">
        <v>2601</v>
      </c>
      <c r="D3176" s="57">
        <v>122470</v>
      </c>
      <c r="E3176" s="57">
        <v>41.7</v>
      </c>
      <c r="F3176" s="57">
        <v>20.7</v>
      </c>
      <c r="G3176" s="57">
        <v>0</v>
      </c>
      <c r="H3176" s="59">
        <v>104400</v>
      </c>
      <c r="I3176" s="37">
        <f>H3176/'Building data'!$R$6</f>
        <v>7.5020479728661558</v>
      </c>
      <c r="J3176" s="60">
        <f t="shared" ref="J3176:J3185" si="209">H3176/$H$14</f>
        <v>7.1189907944084557E-2</v>
      </c>
    </row>
    <row r="3177" spans="1:10" ht="105" x14ac:dyDescent="0.25">
      <c r="C3177" s="1" t="s">
        <v>2602</v>
      </c>
      <c r="D3177">
        <v>5760</v>
      </c>
      <c r="E3177">
        <v>2</v>
      </c>
      <c r="F3177">
        <v>1</v>
      </c>
      <c r="G3177">
        <v>0</v>
      </c>
      <c r="H3177" s="37">
        <v>7800</v>
      </c>
      <c r="I3177" s="37">
        <f>H3177/'Building data'!$R$6</f>
        <v>0.56049783705321854</v>
      </c>
      <c r="J3177" s="60">
        <f t="shared" si="209"/>
        <v>5.3187862257074664E-3</v>
      </c>
    </row>
    <row r="3178" spans="1:10" ht="75" x14ac:dyDescent="0.25">
      <c r="C3178" s="1" t="s">
        <v>2603</v>
      </c>
      <c r="D3178">
        <v>43270</v>
      </c>
      <c r="E3178">
        <v>14.7</v>
      </c>
      <c r="F3178">
        <v>7.3</v>
      </c>
      <c r="G3178">
        <v>0</v>
      </c>
      <c r="H3178" s="37">
        <v>40000</v>
      </c>
      <c r="I3178" s="37">
        <f>H3178/'Building data'!$R$6</f>
        <v>2.8743478823241975</v>
      </c>
      <c r="J3178" s="60">
        <f t="shared" si="209"/>
        <v>2.7275826798499828E-2</v>
      </c>
    </row>
    <row r="3179" spans="1:10" ht="165" x14ac:dyDescent="0.25">
      <c r="C3179" s="1" t="s">
        <v>2604</v>
      </c>
      <c r="D3179">
        <v>11490</v>
      </c>
      <c r="E3179">
        <v>3.9</v>
      </c>
      <c r="F3179">
        <v>1.9</v>
      </c>
      <c r="G3179">
        <v>0</v>
      </c>
      <c r="H3179" s="37">
        <v>44300</v>
      </c>
      <c r="I3179" s="37">
        <f>H3179/'Building data'!$R$6</f>
        <v>3.1833402796740486</v>
      </c>
      <c r="J3179" s="60">
        <f t="shared" si="209"/>
        <v>3.0207978179338561E-2</v>
      </c>
    </row>
    <row r="3180" spans="1:10" ht="60" x14ac:dyDescent="0.25">
      <c r="C3180" s="1" t="s">
        <v>2605</v>
      </c>
      <c r="D3180">
        <v>34180</v>
      </c>
      <c r="E3180">
        <v>11.6</v>
      </c>
      <c r="F3180">
        <v>5.8</v>
      </c>
      <c r="G3180">
        <v>0</v>
      </c>
      <c r="H3180" s="37">
        <v>18900</v>
      </c>
      <c r="I3180" s="37">
        <f>H3180/'Building data'!$R$6</f>
        <v>1.3581293743981833</v>
      </c>
      <c r="J3180" s="60">
        <f t="shared" si="209"/>
        <v>1.2887828162291169E-2</v>
      </c>
    </row>
    <row r="3181" spans="1:10" ht="45" x14ac:dyDescent="0.25">
      <c r="A3181" s="61"/>
      <c r="B3181" s="61"/>
      <c r="C3181" s="62" t="s">
        <v>2606</v>
      </c>
      <c r="D3181" s="61">
        <v>1860</v>
      </c>
      <c r="E3181" s="61">
        <v>0.6</v>
      </c>
      <c r="F3181" s="61">
        <v>0.3</v>
      </c>
      <c r="G3181" s="61">
        <v>0</v>
      </c>
      <c r="H3181" s="63">
        <v>5000</v>
      </c>
      <c r="I3181" s="63">
        <f>H3181/'Building data'!$R$6</f>
        <v>0.35929348529052468</v>
      </c>
      <c r="J3181" s="60">
        <f t="shared" si="209"/>
        <v>3.4094783498124785E-3</v>
      </c>
    </row>
    <row r="3182" spans="1:10" ht="18.75" customHeight="1" x14ac:dyDescent="0.25">
      <c r="A3182" s="55" t="s">
        <v>2600</v>
      </c>
      <c r="B3182" s="55" t="s">
        <v>1220</v>
      </c>
      <c r="C3182" s="55"/>
      <c r="D3182" s="55"/>
      <c r="E3182" s="55"/>
      <c r="F3182" s="55"/>
      <c r="G3182" s="55"/>
      <c r="H3182" s="55"/>
      <c r="I3182" s="55"/>
      <c r="J3182" s="60">
        <f t="shared" si="209"/>
        <v>0</v>
      </c>
    </row>
    <row r="3183" spans="1:10" ht="60" x14ac:dyDescent="0.25">
      <c r="C3183" s="1" t="s">
        <v>2607</v>
      </c>
      <c r="D3183">
        <v>10150</v>
      </c>
      <c r="E3183">
        <v>3.5</v>
      </c>
      <c r="F3183">
        <v>1.7</v>
      </c>
      <c r="G3183">
        <v>0</v>
      </c>
      <c r="H3183" s="37">
        <v>7400</v>
      </c>
      <c r="I3183" s="37">
        <f>H3183/'Building data'!$R$6</f>
        <v>0.53175435822997652</v>
      </c>
      <c r="J3183" s="60">
        <f t="shared" si="209"/>
        <v>5.0460279577224688E-3</v>
      </c>
    </row>
    <row r="3184" spans="1:10" ht="60" x14ac:dyDescent="0.25">
      <c r="C3184" s="1" t="s">
        <v>2608</v>
      </c>
      <c r="D3184">
        <v>6730</v>
      </c>
      <c r="E3184">
        <v>2.2999999999999998</v>
      </c>
      <c r="F3184">
        <v>1.1000000000000001</v>
      </c>
      <c r="G3184">
        <v>0</v>
      </c>
      <c r="H3184" s="37">
        <v>5700</v>
      </c>
      <c r="I3184" s="37">
        <f>H3184/'Building data'!$R$6</f>
        <v>0.40959457323119813</v>
      </c>
      <c r="J3184" s="60">
        <f t="shared" si="209"/>
        <v>3.8868053187862258E-3</v>
      </c>
    </row>
    <row r="3185" spans="1:10" ht="120" x14ac:dyDescent="0.25">
      <c r="C3185" s="1" t="s">
        <v>2609</v>
      </c>
      <c r="D3185">
        <v>5600</v>
      </c>
      <c r="E3185">
        <v>1.9</v>
      </c>
      <c r="F3185">
        <v>0.9</v>
      </c>
      <c r="G3185">
        <v>0</v>
      </c>
      <c r="H3185" s="37">
        <v>48500</v>
      </c>
      <c r="I3185" s="37">
        <f>H3185/'Building data'!$R$6</f>
        <v>3.4851468073180896</v>
      </c>
      <c r="J3185" s="60">
        <f t="shared" si="209"/>
        <v>3.3071939993181046E-2</v>
      </c>
    </row>
    <row r="3186" spans="1:10" x14ac:dyDescent="0.25">
      <c r="G3186" s="64" t="s">
        <v>1223</v>
      </c>
      <c r="H3186" s="65">
        <f>SUM(H3176:H3185)</f>
        <v>282000</v>
      </c>
      <c r="I3186" s="65">
        <f>H3186/'Building data'!$R$6</f>
        <v>20.264152570385594</v>
      </c>
      <c r="J3186" s="66"/>
    </row>
    <row r="3189" spans="1:10" ht="18.75" customHeight="1" x14ac:dyDescent="0.25">
      <c r="A3189" s="49" t="s">
        <v>2610</v>
      </c>
      <c r="B3189" s="55" t="s">
        <v>6</v>
      </c>
      <c r="C3189" s="55"/>
      <c r="D3189" s="55"/>
      <c r="E3189" s="55"/>
      <c r="F3189" s="55"/>
      <c r="G3189" s="55"/>
      <c r="H3189" s="55"/>
      <c r="I3189" s="49"/>
      <c r="J3189" s="56"/>
    </row>
    <row r="3190" spans="1:10" ht="90" x14ac:dyDescent="0.25">
      <c r="A3190" s="57"/>
      <c r="B3190" s="57"/>
      <c r="C3190" s="58" t="s">
        <v>2611</v>
      </c>
      <c r="D3190" s="57">
        <v>45630</v>
      </c>
      <c r="E3190" s="57">
        <v>47</v>
      </c>
      <c r="F3190" s="57">
        <v>27.2</v>
      </c>
      <c r="G3190" s="57">
        <v>0</v>
      </c>
      <c r="H3190" s="59">
        <v>49200</v>
      </c>
      <c r="I3190" s="37">
        <f>H3190/'Building data'!$R$6</f>
        <v>3.5354478952587631</v>
      </c>
      <c r="J3190" s="60">
        <f t="shared" ref="J3190:J3198" si="210">H3190/$H$14</f>
        <v>3.3549266962154788E-2</v>
      </c>
    </row>
    <row r="3191" spans="1:10" ht="75" x14ac:dyDescent="0.25">
      <c r="C3191" s="1" t="s">
        <v>2612</v>
      </c>
      <c r="D3191">
        <v>1730</v>
      </c>
      <c r="E3191">
        <v>1.8</v>
      </c>
      <c r="F3191">
        <v>1</v>
      </c>
      <c r="G3191">
        <v>0</v>
      </c>
      <c r="H3191" s="37">
        <v>4200</v>
      </c>
      <c r="I3191" s="37">
        <f>H3191/'Building data'!$R$6</f>
        <v>0.30180652764404076</v>
      </c>
      <c r="J3191" s="60">
        <f t="shared" si="210"/>
        <v>2.8639618138424821E-3</v>
      </c>
    </row>
    <row r="3192" spans="1:10" ht="105" x14ac:dyDescent="0.25">
      <c r="C3192" s="1" t="s">
        <v>2613</v>
      </c>
      <c r="D3192">
        <v>21710</v>
      </c>
      <c r="E3192">
        <v>22.4</v>
      </c>
      <c r="F3192">
        <v>12.9</v>
      </c>
      <c r="G3192">
        <v>0</v>
      </c>
      <c r="H3192" s="37">
        <v>9500</v>
      </c>
      <c r="I3192" s="37">
        <f>H3192/'Building data'!$R$6</f>
        <v>0.68265762205199687</v>
      </c>
      <c r="J3192" s="60">
        <f t="shared" si="210"/>
        <v>6.4780088646437094E-3</v>
      </c>
    </row>
    <row r="3193" spans="1:10" ht="135" x14ac:dyDescent="0.25">
      <c r="C3193" s="1" t="s">
        <v>2614</v>
      </c>
      <c r="D3193">
        <v>8280</v>
      </c>
      <c r="E3193">
        <v>8.5</v>
      </c>
      <c r="F3193">
        <v>4.9000000000000004</v>
      </c>
      <c r="G3193">
        <v>0</v>
      </c>
      <c r="H3193" s="37">
        <v>27100</v>
      </c>
      <c r="I3193" s="37">
        <f>H3193/'Building data'!$R$6</f>
        <v>1.9473706902746439</v>
      </c>
      <c r="J3193" s="60">
        <f t="shared" si="210"/>
        <v>1.8479372655983633E-2</v>
      </c>
    </row>
    <row r="3194" spans="1:10" ht="60" x14ac:dyDescent="0.25">
      <c r="C3194" s="1" t="s">
        <v>2615</v>
      </c>
      <c r="D3194">
        <v>5510</v>
      </c>
      <c r="E3194">
        <v>5.7</v>
      </c>
      <c r="F3194">
        <v>3.3</v>
      </c>
      <c r="G3194">
        <v>0</v>
      </c>
      <c r="H3194" s="37">
        <v>4700</v>
      </c>
      <c r="I3194" s="37">
        <f>H3194/'Building data'!$R$6</f>
        <v>0.3377358761730932</v>
      </c>
      <c r="J3194" s="60">
        <f t="shared" si="210"/>
        <v>3.2049096488237301E-3</v>
      </c>
    </row>
    <row r="3195" spans="1:10" ht="45" x14ac:dyDescent="0.25">
      <c r="A3195" s="61"/>
      <c r="B3195" s="61"/>
      <c r="C3195" s="62" t="s">
        <v>2616</v>
      </c>
      <c r="D3195" s="61">
        <v>330</v>
      </c>
      <c r="E3195" s="61">
        <v>0.3</v>
      </c>
      <c r="F3195" s="61">
        <v>0.2</v>
      </c>
      <c r="G3195" s="61">
        <v>0</v>
      </c>
      <c r="H3195" s="63">
        <v>1100</v>
      </c>
      <c r="I3195" s="63">
        <f>H3195/'Building data'!$R$6</f>
        <v>7.9044566763915428E-2</v>
      </c>
      <c r="J3195" s="60">
        <f t="shared" si="210"/>
        <v>7.5008523695874532E-4</v>
      </c>
    </row>
    <row r="3196" spans="1:10" ht="18.75" customHeight="1" x14ac:dyDescent="0.25">
      <c r="A3196" s="55" t="s">
        <v>2610</v>
      </c>
      <c r="B3196" s="55" t="s">
        <v>1220</v>
      </c>
      <c r="C3196" s="55"/>
      <c r="D3196" s="55"/>
      <c r="E3196" s="55"/>
      <c r="F3196" s="55"/>
      <c r="G3196" s="55"/>
      <c r="H3196" s="55"/>
      <c r="I3196" s="55"/>
      <c r="J3196" s="60">
        <f t="shared" si="210"/>
        <v>0</v>
      </c>
    </row>
    <row r="3197" spans="1:10" ht="60" x14ac:dyDescent="0.25">
      <c r="C3197" s="1" t="s">
        <v>2617</v>
      </c>
      <c r="D3197">
        <v>3590</v>
      </c>
      <c r="E3197">
        <v>3.7</v>
      </c>
      <c r="F3197">
        <v>2.2000000000000002</v>
      </c>
      <c r="G3197">
        <v>0</v>
      </c>
      <c r="H3197" s="37">
        <v>2500</v>
      </c>
      <c r="I3197" s="37">
        <f>H3197/'Building data'!$R$6</f>
        <v>0.17964674264526234</v>
      </c>
      <c r="J3197" s="60">
        <f t="shared" si="210"/>
        <v>1.7047391749062393E-3</v>
      </c>
    </row>
    <row r="3198" spans="1:10" ht="45" x14ac:dyDescent="0.25">
      <c r="C3198" s="1" t="s">
        <v>2618</v>
      </c>
      <c r="D3198">
        <v>1250</v>
      </c>
      <c r="E3198">
        <v>1.3</v>
      </c>
      <c r="F3198">
        <v>0.7</v>
      </c>
      <c r="G3198">
        <v>0</v>
      </c>
      <c r="H3198" s="37">
        <v>1900</v>
      </c>
      <c r="I3198" s="37">
        <f>H3198/'Building data'!$R$6</f>
        <v>0.1365315244103994</v>
      </c>
      <c r="J3198" s="60">
        <f t="shared" si="210"/>
        <v>1.2956017729287418E-3</v>
      </c>
    </row>
    <row r="3199" spans="1:10" x14ac:dyDescent="0.25">
      <c r="G3199" s="64" t="s">
        <v>1223</v>
      </c>
      <c r="H3199" s="65">
        <f>SUM(H3190:H3198)</f>
        <v>100200</v>
      </c>
      <c r="I3199" s="65">
        <f>H3199/'Building data'!$R$6</f>
        <v>7.2002414452221153</v>
      </c>
      <c r="J3199" s="66"/>
    </row>
    <row r="3202" spans="1:10" ht="18.75" customHeight="1" x14ac:dyDescent="0.25">
      <c r="A3202" s="49" t="s">
        <v>2619</v>
      </c>
      <c r="B3202" s="55" t="s">
        <v>6</v>
      </c>
      <c r="C3202" s="55"/>
      <c r="D3202" s="55"/>
      <c r="E3202" s="55"/>
      <c r="F3202" s="55"/>
      <c r="G3202" s="55"/>
      <c r="H3202" s="55"/>
      <c r="I3202" s="49"/>
      <c r="J3202" s="56"/>
    </row>
    <row r="3203" spans="1:10" ht="90" x14ac:dyDescent="0.25">
      <c r="A3203" s="57"/>
      <c r="B3203" s="57"/>
      <c r="C3203" s="58" t="s">
        <v>2620</v>
      </c>
      <c r="D3203" s="57">
        <v>112470</v>
      </c>
      <c r="E3203" s="57">
        <v>66.7</v>
      </c>
      <c r="F3203" s="57">
        <v>36</v>
      </c>
      <c r="G3203" s="57">
        <v>0</v>
      </c>
      <c r="H3203" s="59">
        <v>72300</v>
      </c>
      <c r="I3203" s="37">
        <f>H3203/'Building data'!$R$6</f>
        <v>5.1953837973009867</v>
      </c>
      <c r="J3203" s="60">
        <f t="shared" ref="J3203:J3214" si="211">H3203/$H$14</f>
        <v>4.9301056938288443E-2</v>
      </c>
    </row>
    <row r="3204" spans="1:10" ht="75" x14ac:dyDescent="0.25">
      <c r="C3204" s="1" t="s">
        <v>2621</v>
      </c>
      <c r="D3204">
        <v>3520</v>
      </c>
      <c r="E3204">
        <v>2.1</v>
      </c>
      <c r="F3204">
        <v>1</v>
      </c>
      <c r="G3204">
        <v>0</v>
      </c>
      <c r="H3204" s="37">
        <v>3000</v>
      </c>
      <c r="I3204" s="37">
        <f>H3204/'Building data'!$R$6</f>
        <v>0.21557609117431481</v>
      </c>
      <c r="J3204" s="60">
        <f t="shared" si="211"/>
        <v>2.0456870098874871E-3</v>
      </c>
    </row>
    <row r="3205" spans="1:10" ht="75" x14ac:dyDescent="0.25">
      <c r="C3205" s="1" t="s">
        <v>2622</v>
      </c>
      <c r="D3205">
        <v>29360</v>
      </c>
      <c r="E3205">
        <v>17.399999999999999</v>
      </c>
      <c r="F3205">
        <v>9</v>
      </c>
      <c r="G3205">
        <v>0</v>
      </c>
      <c r="H3205" s="37">
        <v>7200</v>
      </c>
      <c r="I3205" s="37">
        <f>H3205/'Building data'!$R$6</f>
        <v>0.51738261881835557</v>
      </c>
      <c r="J3205" s="60">
        <f t="shared" si="211"/>
        <v>4.9096488237299696E-3</v>
      </c>
    </row>
    <row r="3206" spans="1:10" ht="75" x14ac:dyDescent="0.25">
      <c r="C3206" s="1" t="s">
        <v>2623</v>
      </c>
      <c r="D3206">
        <v>1170</v>
      </c>
      <c r="E3206">
        <v>0.7</v>
      </c>
      <c r="F3206">
        <v>0.1</v>
      </c>
      <c r="G3206">
        <v>0</v>
      </c>
      <c r="H3206" s="37">
        <v>390</v>
      </c>
      <c r="I3206" s="37">
        <f>H3206/'Building data'!$R$6</f>
        <v>2.8024891852660928E-2</v>
      </c>
      <c r="J3206" s="60">
        <f t="shared" si="211"/>
        <v>2.6593931128537332E-4</v>
      </c>
    </row>
    <row r="3207" spans="1:10" ht="90" x14ac:dyDescent="0.25">
      <c r="C3207" s="1" t="s">
        <v>2624</v>
      </c>
      <c r="D3207">
        <v>21570</v>
      </c>
      <c r="E3207">
        <v>12.8</v>
      </c>
      <c r="F3207">
        <v>7</v>
      </c>
      <c r="G3207">
        <v>0</v>
      </c>
      <c r="H3207" s="37">
        <v>13300</v>
      </c>
      <c r="I3207" s="37">
        <f>H3207/'Building data'!$R$6</f>
        <v>0.95572067087279566</v>
      </c>
      <c r="J3207" s="60">
        <f t="shared" si="211"/>
        <v>9.0692124105011939E-3</v>
      </c>
    </row>
    <row r="3208" spans="1:10" ht="90" x14ac:dyDescent="0.25">
      <c r="C3208" s="1" t="s">
        <v>2625</v>
      </c>
      <c r="D3208">
        <v>860</v>
      </c>
      <c r="E3208">
        <v>0.5</v>
      </c>
      <c r="F3208">
        <v>0.1</v>
      </c>
      <c r="G3208">
        <v>0</v>
      </c>
      <c r="H3208" s="37">
        <v>700</v>
      </c>
      <c r="I3208" s="37">
        <f>H3208/'Building data'!$R$6</f>
        <v>5.0301087940673457E-2</v>
      </c>
      <c r="J3208" s="60">
        <f t="shared" si="211"/>
        <v>4.7732696897374703E-4</v>
      </c>
    </row>
    <row r="3209" spans="1:10" ht="30" x14ac:dyDescent="0.25">
      <c r="C3209" s="1" t="s">
        <v>2626</v>
      </c>
      <c r="D3209">
        <v>2810</v>
      </c>
      <c r="E3209">
        <v>1.7</v>
      </c>
      <c r="F3209">
        <v>1</v>
      </c>
      <c r="G3209">
        <v>0</v>
      </c>
      <c r="H3209" s="37">
        <v>5200</v>
      </c>
      <c r="I3209" s="37">
        <f>H3209/'Building data'!$R$6</f>
        <v>0.37366522470214569</v>
      </c>
      <c r="J3209" s="60">
        <f t="shared" si="211"/>
        <v>3.5458574838049778E-3</v>
      </c>
    </row>
    <row r="3210" spans="1:10" ht="45" x14ac:dyDescent="0.25">
      <c r="A3210" s="61"/>
      <c r="B3210" s="61"/>
      <c r="C3210" s="62" t="s">
        <v>2627</v>
      </c>
      <c r="D3210" s="61">
        <v>12400</v>
      </c>
      <c r="E3210" s="61">
        <v>7.4</v>
      </c>
      <c r="F3210" s="61">
        <v>4</v>
      </c>
      <c r="G3210" s="61">
        <v>0</v>
      </c>
      <c r="H3210" s="63">
        <v>6900</v>
      </c>
      <c r="I3210" s="63">
        <f>H3210/'Building data'!$R$6</f>
        <v>0.49582500970092408</v>
      </c>
      <c r="J3210" s="60">
        <f t="shared" si="211"/>
        <v>4.7050801227412203E-3</v>
      </c>
    </row>
    <row r="3211" spans="1:10" ht="18.75" customHeight="1" x14ac:dyDescent="0.25">
      <c r="A3211" s="55" t="s">
        <v>2619</v>
      </c>
      <c r="B3211" s="55" t="s">
        <v>1220</v>
      </c>
      <c r="C3211" s="55"/>
      <c r="D3211" s="55"/>
      <c r="E3211" s="55"/>
      <c r="F3211" s="55"/>
      <c r="G3211" s="55"/>
      <c r="H3211" s="55"/>
      <c r="I3211" s="55"/>
      <c r="J3211" s="60">
        <f t="shared" si="211"/>
        <v>0</v>
      </c>
    </row>
    <row r="3212" spans="1:10" ht="75" x14ac:dyDescent="0.25">
      <c r="C3212" s="1" t="s">
        <v>2628</v>
      </c>
      <c r="D3212">
        <v>6240</v>
      </c>
      <c r="E3212">
        <v>3.7</v>
      </c>
      <c r="F3212">
        <v>2</v>
      </c>
      <c r="G3212">
        <v>0</v>
      </c>
      <c r="H3212" s="37">
        <v>4200</v>
      </c>
      <c r="I3212" s="37">
        <f>H3212/'Building data'!$R$6</f>
        <v>0.30180652764404076</v>
      </c>
      <c r="J3212" s="60">
        <f t="shared" si="211"/>
        <v>2.8639618138424821E-3</v>
      </c>
    </row>
    <row r="3213" spans="1:10" ht="90" x14ac:dyDescent="0.25">
      <c r="C3213" s="1" t="s">
        <v>2629</v>
      </c>
      <c r="D3213">
        <v>3420</v>
      </c>
      <c r="E3213">
        <v>2</v>
      </c>
      <c r="F3213">
        <v>1</v>
      </c>
      <c r="G3213">
        <v>0</v>
      </c>
      <c r="H3213" s="37">
        <v>3200</v>
      </c>
      <c r="I3213" s="37">
        <f>H3213/'Building data'!$R$6</f>
        <v>0.22994783058593579</v>
      </c>
      <c r="J3213" s="60">
        <f t="shared" si="211"/>
        <v>2.1820661438799864E-3</v>
      </c>
    </row>
    <row r="3214" spans="1:10" ht="120" x14ac:dyDescent="0.25">
      <c r="C3214" s="1" t="s">
        <v>2630</v>
      </c>
      <c r="D3214">
        <v>3540</v>
      </c>
      <c r="E3214">
        <v>2.1</v>
      </c>
      <c r="F3214">
        <v>1</v>
      </c>
      <c r="G3214">
        <v>0</v>
      </c>
      <c r="H3214" s="37">
        <v>4900</v>
      </c>
      <c r="I3214" s="37">
        <f>H3214/'Building data'!$R$6</f>
        <v>0.35210761558471421</v>
      </c>
      <c r="J3214" s="60">
        <f t="shared" si="211"/>
        <v>3.3412887828162289E-3</v>
      </c>
    </row>
    <row r="3215" spans="1:10" x14ac:dyDescent="0.25">
      <c r="G3215" s="64" t="s">
        <v>1223</v>
      </c>
      <c r="H3215" s="65">
        <f>SUM(H3203:H3214)</f>
        <v>121290</v>
      </c>
      <c r="I3215" s="65">
        <f>H3215/'Building data'!$R$6</f>
        <v>8.7157413661775482</v>
      </c>
      <c r="J3215" s="66"/>
    </row>
    <row r="3218" spans="1:10" ht="18.75" customHeight="1" x14ac:dyDescent="0.25">
      <c r="A3218" s="49" t="s">
        <v>2631</v>
      </c>
      <c r="B3218" s="55" t="s">
        <v>6</v>
      </c>
      <c r="C3218" s="55"/>
      <c r="D3218" s="55"/>
      <c r="E3218" s="55"/>
      <c r="F3218" s="55"/>
      <c r="G3218" s="55"/>
      <c r="H3218" s="55"/>
      <c r="I3218" s="49"/>
      <c r="J3218" s="56"/>
    </row>
    <row r="3219" spans="1:10" ht="135" x14ac:dyDescent="0.25">
      <c r="A3219" s="57"/>
      <c r="B3219" s="57"/>
      <c r="C3219" s="58" t="s">
        <v>2632</v>
      </c>
      <c r="D3219" s="57">
        <v>71150</v>
      </c>
      <c r="E3219" s="57">
        <v>57.4</v>
      </c>
      <c r="F3219" s="57">
        <v>34</v>
      </c>
      <c r="G3219" s="57">
        <v>0</v>
      </c>
      <c r="H3219" s="59">
        <v>55200</v>
      </c>
      <c r="I3219" s="37">
        <f>H3219/'Building data'!$R$6</f>
        <v>3.9666000776073926</v>
      </c>
      <c r="J3219" s="60">
        <f t="shared" ref="J3219:J3226" si="212">H3219/$H$14</f>
        <v>3.7640640981929763E-2</v>
      </c>
    </row>
    <row r="3220" spans="1:10" ht="75" x14ac:dyDescent="0.25">
      <c r="C3220" s="1" t="s">
        <v>2633</v>
      </c>
      <c r="D3220">
        <v>2360</v>
      </c>
      <c r="E3220">
        <v>1.9</v>
      </c>
      <c r="F3220">
        <v>1</v>
      </c>
      <c r="G3220">
        <v>0</v>
      </c>
      <c r="H3220" s="37">
        <v>2400</v>
      </c>
      <c r="I3220" s="37">
        <f>H3220/'Building data'!$R$6</f>
        <v>0.17246087293945186</v>
      </c>
      <c r="J3220" s="60">
        <f t="shared" si="212"/>
        <v>1.6365496079099899E-3</v>
      </c>
    </row>
    <row r="3221" spans="1:10" ht="75" x14ac:dyDescent="0.25">
      <c r="C3221" s="1" t="s">
        <v>2634</v>
      </c>
      <c r="D3221">
        <v>20820</v>
      </c>
      <c r="E3221">
        <v>16.8</v>
      </c>
      <c r="F3221">
        <v>10</v>
      </c>
      <c r="G3221">
        <v>0</v>
      </c>
      <c r="H3221" s="37">
        <v>8900</v>
      </c>
      <c r="I3221" s="37">
        <f>H3221/'Building data'!$R$6</f>
        <v>0.63954240381713401</v>
      </c>
      <c r="J3221" s="60">
        <f t="shared" si="212"/>
        <v>6.0688714626662118E-3</v>
      </c>
    </row>
    <row r="3222" spans="1:10" ht="75" x14ac:dyDescent="0.25">
      <c r="C3222" s="1" t="s">
        <v>2635</v>
      </c>
      <c r="D3222">
        <v>120</v>
      </c>
      <c r="E3222">
        <v>0.1</v>
      </c>
      <c r="F3222">
        <v>0</v>
      </c>
      <c r="G3222">
        <v>0</v>
      </c>
      <c r="H3222" s="37">
        <v>600</v>
      </c>
      <c r="I3222" s="37">
        <f>H3222/'Building data'!$R$6</f>
        <v>4.3115218234862966E-2</v>
      </c>
      <c r="J3222" s="60">
        <f t="shared" si="212"/>
        <v>4.0913740197749747E-4</v>
      </c>
    </row>
    <row r="3223" spans="1:10" ht="60" x14ac:dyDescent="0.25">
      <c r="A3223" s="61"/>
      <c r="B3223" s="61"/>
      <c r="C3223" s="62" t="s">
        <v>2636</v>
      </c>
      <c r="D3223" s="61">
        <v>6690</v>
      </c>
      <c r="E3223" s="61">
        <v>5.4</v>
      </c>
      <c r="F3223" s="61">
        <v>3</v>
      </c>
      <c r="G3223" s="61">
        <v>0</v>
      </c>
      <c r="H3223" s="63">
        <v>4100</v>
      </c>
      <c r="I3223" s="63">
        <f>H3223/'Building data'!$R$6</f>
        <v>0.29462065793823022</v>
      </c>
      <c r="J3223" s="60">
        <f t="shared" si="212"/>
        <v>2.7957722468462324E-3</v>
      </c>
    </row>
    <row r="3224" spans="1:10" ht="18.75" customHeight="1" x14ac:dyDescent="0.25">
      <c r="A3224" s="55" t="s">
        <v>2631</v>
      </c>
      <c r="B3224" s="55" t="s">
        <v>1220</v>
      </c>
      <c r="C3224" s="55"/>
      <c r="D3224" s="55"/>
      <c r="E3224" s="55"/>
      <c r="F3224" s="55"/>
      <c r="G3224" s="55"/>
      <c r="H3224" s="55"/>
      <c r="I3224" s="55"/>
      <c r="J3224" s="60">
        <f t="shared" si="212"/>
        <v>0</v>
      </c>
    </row>
    <row r="3225" spans="1:10" ht="75" x14ac:dyDescent="0.25">
      <c r="C3225" s="1" t="s">
        <v>2628</v>
      </c>
      <c r="D3225">
        <v>1490</v>
      </c>
      <c r="E3225">
        <v>1.2</v>
      </c>
      <c r="F3225">
        <v>1</v>
      </c>
      <c r="G3225">
        <v>0</v>
      </c>
      <c r="H3225" s="37">
        <v>3100</v>
      </c>
      <c r="I3225" s="37">
        <f>H3225/'Building data'!$R$6</f>
        <v>0.22276196088012531</v>
      </c>
      <c r="J3225" s="60">
        <f t="shared" si="212"/>
        <v>2.1138765768837367E-3</v>
      </c>
    </row>
    <row r="3226" spans="1:10" ht="90" x14ac:dyDescent="0.25">
      <c r="C3226" s="1" t="s">
        <v>2637</v>
      </c>
      <c r="D3226">
        <v>870</v>
      </c>
      <c r="E3226">
        <v>0.7</v>
      </c>
      <c r="F3226">
        <v>0</v>
      </c>
      <c r="G3226">
        <v>0</v>
      </c>
      <c r="H3226" s="37">
        <v>2300</v>
      </c>
      <c r="I3226" s="37">
        <f>H3226/'Building data'!$R$6</f>
        <v>0.16527500323364136</v>
      </c>
      <c r="J3226" s="60">
        <f t="shared" si="212"/>
        <v>1.5683600409137403E-3</v>
      </c>
    </row>
    <row r="3227" spans="1:10" x14ac:dyDescent="0.25">
      <c r="G3227" s="64" t="s">
        <v>1223</v>
      </c>
      <c r="H3227" s="65">
        <f>SUM(H3219:H3226)</f>
        <v>76600</v>
      </c>
      <c r="I3227" s="65">
        <f>H3227/'Building data'!$R$6</f>
        <v>5.5043761946508383</v>
      </c>
      <c r="J3227" s="66"/>
    </row>
    <row r="3230" spans="1:10" ht="18.75" customHeight="1" x14ac:dyDescent="0.25">
      <c r="A3230" s="49" t="s">
        <v>2638</v>
      </c>
      <c r="B3230" s="55" t="s">
        <v>6</v>
      </c>
      <c r="C3230" s="55"/>
      <c r="D3230" s="55"/>
      <c r="E3230" s="55"/>
      <c r="F3230" s="55"/>
      <c r="G3230" s="55"/>
      <c r="H3230" s="55"/>
      <c r="I3230" s="49"/>
      <c r="J3230" s="56"/>
    </row>
    <row r="3231" spans="1:10" ht="135" x14ac:dyDescent="0.25">
      <c r="A3231" s="57"/>
      <c r="B3231" s="57"/>
      <c r="C3231" s="58" t="s">
        <v>2639</v>
      </c>
      <c r="D3231" s="57">
        <v>105250</v>
      </c>
      <c r="E3231" s="57">
        <v>31.8</v>
      </c>
      <c r="F3231" s="57">
        <v>17.600000000000001</v>
      </c>
      <c r="G3231" s="57">
        <v>0</v>
      </c>
      <c r="H3231" s="59">
        <v>109200</v>
      </c>
      <c r="I3231" s="37">
        <f>H3231/'Building data'!$R$6</f>
        <v>7.8469697187450596</v>
      </c>
      <c r="J3231" s="60">
        <f t="shared" ref="J3231:J3240" si="213">H3231/$H$14</f>
        <v>7.4463007159904532E-2</v>
      </c>
    </row>
    <row r="3232" spans="1:10" ht="105" x14ac:dyDescent="0.25">
      <c r="C3232" s="1" t="s">
        <v>2640</v>
      </c>
      <c r="D3232">
        <v>15460</v>
      </c>
      <c r="E3232">
        <v>4.7</v>
      </c>
      <c r="F3232">
        <v>2.6</v>
      </c>
      <c r="G3232">
        <v>0</v>
      </c>
      <c r="H3232" s="37">
        <v>17000</v>
      </c>
      <c r="I3232" s="37">
        <f>H3232/'Building data'!$R$6</f>
        <v>1.221597849987784</v>
      </c>
      <c r="J3232" s="60">
        <f t="shared" si="213"/>
        <v>1.1592226389362428E-2</v>
      </c>
    </row>
    <row r="3233" spans="1:10" ht="120" x14ac:dyDescent="0.25">
      <c r="C3233" s="1" t="s">
        <v>2641</v>
      </c>
      <c r="D3233">
        <v>58270</v>
      </c>
      <c r="E3233">
        <v>17.600000000000001</v>
      </c>
      <c r="F3233">
        <v>9.8000000000000007</v>
      </c>
      <c r="G3233">
        <v>0</v>
      </c>
      <c r="H3233" s="37">
        <v>17000</v>
      </c>
      <c r="I3233" s="37">
        <f>H3233/'Building data'!$R$6</f>
        <v>1.221597849987784</v>
      </c>
      <c r="J3233" s="60">
        <f t="shared" si="213"/>
        <v>1.1592226389362428E-2</v>
      </c>
    </row>
    <row r="3234" spans="1:10" ht="165" x14ac:dyDescent="0.25">
      <c r="C3234" s="1" t="s">
        <v>2642</v>
      </c>
      <c r="D3234">
        <v>17950</v>
      </c>
      <c r="E3234">
        <v>5.4</v>
      </c>
      <c r="F3234">
        <v>3</v>
      </c>
      <c r="G3234">
        <v>0</v>
      </c>
      <c r="H3234" s="37">
        <v>55200</v>
      </c>
      <c r="I3234" s="37">
        <f>H3234/'Building data'!$R$6</f>
        <v>3.9666000776073926</v>
      </c>
      <c r="J3234" s="60">
        <f t="shared" si="213"/>
        <v>3.7640640981929763E-2</v>
      </c>
    </row>
    <row r="3235" spans="1:10" ht="60" x14ac:dyDescent="0.25">
      <c r="C3235" s="1" t="s">
        <v>2578</v>
      </c>
      <c r="D3235">
        <v>10100</v>
      </c>
      <c r="E3235">
        <v>3.1</v>
      </c>
      <c r="F3235">
        <v>1.7</v>
      </c>
      <c r="G3235">
        <v>0</v>
      </c>
      <c r="H3235" s="37">
        <v>7100</v>
      </c>
      <c r="I3235" s="37">
        <f>H3235/'Building data'!$R$6</f>
        <v>0.51019674911254509</v>
      </c>
      <c r="J3235" s="60">
        <f t="shared" si="213"/>
        <v>4.8414592567337196E-3</v>
      </c>
    </row>
    <row r="3236" spans="1:10" ht="45" x14ac:dyDescent="0.25">
      <c r="A3236" s="61"/>
      <c r="B3236" s="61"/>
      <c r="C3236" s="62" t="s">
        <v>2643</v>
      </c>
      <c r="D3236" s="61">
        <v>2830</v>
      </c>
      <c r="E3236" s="61">
        <v>0.9</v>
      </c>
      <c r="F3236" s="61">
        <v>0.5</v>
      </c>
      <c r="G3236" s="61">
        <v>0</v>
      </c>
      <c r="H3236" s="63">
        <v>7200</v>
      </c>
      <c r="I3236" s="63">
        <f>H3236/'Building data'!$R$6</f>
        <v>0.51738261881835557</v>
      </c>
      <c r="J3236" s="60">
        <f t="shared" si="213"/>
        <v>4.9096488237299696E-3</v>
      </c>
    </row>
    <row r="3237" spans="1:10" ht="18.75" customHeight="1" x14ac:dyDescent="0.25">
      <c r="A3237" s="55" t="s">
        <v>2638</v>
      </c>
      <c r="B3237" s="55" t="s">
        <v>1220</v>
      </c>
      <c r="C3237" s="55"/>
      <c r="D3237" s="55"/>
      <c r="E3237" s="55"/>
      <c r="F3237" s="55"/>
      <c r="G3237" s="55"/>
      <c r="H3237" s="55"/>
      <c r="I3237" s="55"/>
      <c r="J3237" s="60">
        <f t="shared" si="213"/>
        <v>0</v>
      </c>
    </row>
    <row r="3238" spans="1:10" ht="75" x14ac:dyDescent="0.25">
      <c r="C3238" s="1" t="s">
        <v>2644</v>
      </c>
      <c r="D3238">
        <v>10650</v>
      </c>
      <c r="E3238">
        <v>3.2</v>
      </c>
      <c r="F3238">
        <v>1.8</v>
      </c>
      <c r="G3238">
        <v>0</v>
      </c>
      <c r="H3238" s="37">
        <v>8300</v>
      </c>
      <c r="I3238" s="37">
        <f>H3238/'Building data'!$R$6</f>
        <v>0.59642718558227104</v>
      </c>
      <c r="J3238" s="60">
        <f t="shared" si="213"/>
        <v>5.6597340606887149E-3</v>
      </c>
    </row>
    <row r="3239" spans="1:10" ht="75" x14ac:dyDescent="0.25">
      <c r="C3239" s="1" t="s">
        <v>2645</v>
      </c>
      <c r="D3239">
        <v>8830</v>
      </c>
      <c r="E3239">
        <v>2.7</v>
      </c>
      <c r="F3239">
        <v>1.5</v>
      </c>
      <c r="G3239">
        <v>0</v>
      </c>
      <c r="H3239" s="37">
        <v>6400</v>
      </c>
      <c r="I3239" s="37">
        <f>H3239/'Building data'!$R$6</f>
        <v>0.45989566117187158</v>
      </c>
      <c r="J3239" s="60">
        <f t="shared" si="213"/>
        <v>4.3641322877599727E-3</v>
      </c>
    </row>
    <row r="3240" spans="1:10" ht="120" x14ac:dyDescent="0.25">
      <c r="C3240" s="1" t="s">
        <v>2646</v>
      </c>
      <c r="D3240">
        <v>6730</v>
      </c>
      <c r="E3240">
        <v>2</v>
      </c>
      <c r="F3240">
        <v>1.1000000000000001</v>
      </c>
      <c r="G3240">
        <v>0</v>
      </c>
      <c r="H3240" s="37">
        <v>6400</v>
      </c>
      <c r="I3240" s="37">
        <f>H3240/'Building data'!$R$6</f>
        <v>0.45989566117187158</v>
      </c>
      <c r="J3240" s="60">
        <f t="shared" si="213"/>
        <v>4.3641322877599727E-3</v>
      </c>
    </row>
    <row r="3241" spans="1:10" x14ac:dyDescent="0.25">
      <c r="G3241" s="64" t="s">
        <v>1223</v>
      </c>
      <c r="H3241" s="65">
        <f>SUM(H3231:H3240)</f>
        <v>233800</v>
      </c>
      <c r="I3241" s="65">
        <f>H3241/'Building data'!$R$6</f>
        <v>16.800563372184936</v>
      </c>
      <c r="J3241" s="66"/>
    </row>
    <row r="3244" spans="1:10" ht="18.75" customHeight="1" x14ac:dyDescent="0.25">
      <c r="A3244" s="49" t="s">
        <v>2647</v>
      </c>
      <c r="B3244" s="55" t="s">
        <v>6</v>
      </c>
      <c r="C3244" s="55"/>
      <c r="D3244" s="55"/>
      <c r="E3244" s="55"/>
      <c r="F3244" s="55"/>
      <c r="G3244" s="55"/>
      <c r="H3244" s="55"/>
      <c r="I3244" s="49"/>
      <c r="J3244" s="56"/>
    </row>
    <row r="3245" spans="1:10" ht="105" x14ac:dyDescent="0.25">
      <c r="A3245" s="57"/>
      <c r="B3245" s="57"/>
      <c r="C3245" s="58" t="s">
        <v>2648</v>
      </c>
      <c r="D3245" s="57">
        <v>253680</v>
      </c>
      <c r="E3245" s="57">
        <v>43</v>
      </c>
      <c r="F3245" s="57">
        <v>24</v>
      </c>
      <c r="G3245" s="57">
        <v>0</v>
      </c>
      <c r="H3245" s="59">
        <v>163900</v>
      </c>
      <c r="I3245" s="37">
        <f>H3245/'Building data'!$R$6</f>
        <v>11.7776404478234</v>
      </c>
      <c r="J3245" s="60">
        <f t="shared" ref="J3245:J3255" si="214">H3245/$H$14</f>
        <v>0.11176270030685305</v>
      </c>
    </row>
    <row r="3246" spans="1:10" ht="105" x14ac:dyDescent="0.25">
      <c r="C3246" s="1" t="s">
        <v>2649</v>
      </c>
      <c r="D3246">
        <v>30680</v>
      </c>
      <c r="E3246">
        <v>5.2</v>
      </c>
      <c r="F3246">
        <v>3</v>
      </c>
      <c r="G3246">
        <v>0</v>
      </c>
      <c r="H3246" s="37">
        <v>24300</v>
      </c>
      <c r="I3246" s="37">
        <f>H3246/'Building data'!$R$6</f>
        <v>1.7461663385119499</v>
      </c>
      <c r="J3246" s="60">
        <f t="shared" si="214"/>
        <v>1.6570064780088645E-2</v>
      </c>
    </row>
    <row r="3247" spans="1:10" ht="105" x14ac:dyDescent="0.25">
      <c r="C3247" s="1" t="s">
        <v>2650</v>
      </c>
      <c r="D3247">
        <v>15340</v>
      </c>
      <c r="E3247">
        <v>2.6</v>
      </c>
      <c r="F3247">
        <v>1</v>
      </c>
      <c r="G3247">
        <v>0</v>
      </c>
      <c r="H3247" s="37">
        <v>29300</v>
      </c>
      <c r="I3247" s="37">
        <f>H3247/'Building data'!$R$6</f>
        <v>2.1054598238024749</v>
      </c>
      <c r="J3247" s="60">
        <f t="shared" si="214"/>
        <v>1.9979543129901123E-2</v>
      </c>
    </row>
    <row r="3248" spans="1:10" ht="75" x14ac:dyDescent="0.25">
      <c r="C3248" s="1" t="s">
        <v>2651</v>
      </c>
      <c r="D3248">
        <v>2950</v>
      </c>
      <c r="E3248">
        <v>0.5</v>
      </c>
      <c r="F3248">
        <v>0</v>
      </c>
      <c r="G3248">
        <v>0</v>
      </c>
      <c r="H3248" s="37">
        <v>2700</v>
      </c>
      <c r="I3248" s="37">
        <f>H3248/'Building data'!$R$6</f>
        <v>0.19401848205688332</v>
      </c>
      <c r="J3248" s="60">
        <f t="shared" si="214"/>
        <v>1.8411183088987385E-3</v>
      </c>
    </row>
    <row r="3249" spans="1:10" ht="90" x14ac:dyDescent="0.25">
      <c r="C3249" s="1" t="s">
        <v>2652</v>
      </c>
      <c r="D3249">
        <v>53690</v>
      </c>
      <c r="E3249">
        <v>9.1</v>
      </c>
      <c r="F3249">
        <v>5</v>
      </c>
      <c r="G3249">
        <v>0</v>
      </c>
      <c r="H3249" s="37">
        <v>12200</v>
      </c>
      <c r="I3249" s="37">
        <f>H3249/'Building data'!$R$6</f>
        <v>0.87667610410888031</v>
      </c>
      <c r="J3249" s="60">
        <f t="shared" si="214"/>
        <v>8.3191271735424486E-3</v>
      </c>
    </row>
    <row r="3250" spans="1:10" ht="105" x14ac:dyDescent="0.25">
      <c r="C3250" s="1" t="s">
        <v>2653</v>
      </c>
      <c r="D3250">
        <v>10620</v>
      </c>
      <c r="E3250">
        <v>1.8</v>
      </c>
      <c r="F3250">
        <v>1</v>
      </c>
      <c r="G3250">
        <v>0</v>
      </c>
      <c r="H3250" s="37">
        <v>3800</v>
      </c>
      <c r="I3250" s="37">
        <f>H3250/'Building data'!$R$6</f>
        <v>0.27306304882079879</v>
      </c>
      <c r="J3250" s="60">
        <f t="shared" si="214"/>
        <v>2.5912035458574836E-3</v>
      </c>
    </row>
    <row r="3251" spans="1:10" ht="165" x14ac:dyDescent="0.25">
      <c r="C3251" s="1" t="s">
        <v>2654</v>
      </c>
      <c r="D3251">
        <v>36580</v>
      </c>
      <c r="E3251">
        <v>6.2</v>
      </c>
      <c r="F3251">
        <v>3</v>
      </c>
      <c r="G3251">
        <v>0</v>
      </c>
      <c r="H3251" s="37">
        <v>24800</v>
      </c>
      <c r="I3251" s="37">
        <f>H3251/'Building data'!$R$6</f>
        <v>1.7820956870410025</v>
      </c>
      <c r="J3251" s="60">
        <f t="shared" si="214"/>
        <v>1.6911012615069894E-2</v>
      </c>
    </row>
    <row r="3252" spans="1:10" ht="60" x14ac:dyDescent="0.25">
      <c r="A3252" s="61"/>
      <c r="B3252" s="61"/>
      <c r="C3252" s="62" t="s">
        <v>2655</v>
      </c>
      <c r="D3252" s="61">
        <v>35400</v>
      </c>
      <c r="E3252" s="61">
        <v>6</v>
      </c>
      <c r="F3252" s="61">
        <v>3</v>
      </c>
      <c r="G3252" s="61">
        <v>0</v>
      </c>
      <c r="H3252" s="63">
        <v>23300</v>
      </c>
      <c r="I3252" s="63">
        <f>H3252/'Building data'!$R$6</f>
        <v>1.6743076414538451</v>
      </c>
      <c r="J3252" s="60">
        <f t="shared" si="214"/>
        <v>1.5888169110126152E-2</v>
      </c>
    </row>
    <row r="3253" spans="1:10" ht="18.75" customHeight="1" x14ac:dyDescent="0.25">
      <c r="A3253" s="55" t="s">
        <v>2647</v>
      </c>
      <c r="B3253" s="55" t="s">
        <v>1220</v>
      </c>
      <c r="C3253" s="55"/>
      <c r="D3253" s="55"/>
      <c r="E3253" s="55"/>
      <c r="F3253" s="55"/>
      <c r="G3253" s="55"/>
      <c r="H3253" s="55"/>
      <c r="I3253" s="55"/>
      <c r="J3253" s="60">
        <f t="shared" si="214"/>
        <v>0</v>
      </c>
    </row>
    <row r="3254" spans="1:10" ht="75" x14ac:dyDescent="0.25">
      <c r="C3254" s="1" t="s">
        <v>2628</v>
      </c>
      <c r="D3254">
        <v>7080</v>
      </c>
      <c r="E3254">
        <v>1.2</v>
      </c>
      <c r="F3254">
        <v>0.01</v>
      </c>
      <c r="G3254">
        <v>0</v>
      </c>
      <c r="H3254" s="37">
        <v>14700</v>
      </c>
      <c r="I3254" s="37">
        <f>H3254/'Building data'!$R$6</f>
        <v>1.0563228467541426</v>
      </c>
      <c r="J3254" s="60">
        <f t="shared" si="214"/>
        <v>1.0023866348448688E-2</v>
      </c>
    </row>
    <row r="3255" spans="1:10" ht="120" x14ac:dyDescent="0.25">
      <c r="C3255" s="1" t="s">
        <v>2599</v>
      </c>
      <c r="D3255">
        <v>11800</v>
      </c>
      <c r="E3255">
        <v>2</v>
      </c>
      <c r="F3255">
        <v>0.01</v>
      </c>
      <c r="G3255">
        <v>0</v>
      </c>
      <c r="H3255" s="37">
        <v>13800</v>
      </c>
      <c r="I3255" s="37">
        <f>H3255/'Building data'!$R$6</f>
        <v>0.99165001940184816</v>
      </c>
      <c r="J3255" s="60">
        <f t="shared" si="214"/>
        <v>9.4101602454824407E-3</v>
      </c>
    </row>
    <row r="3256" spans="1:10" x14ac:dyDescent="0.25">
      <c r="G3256" s="64" t="s">
        <v>1223</v>
      </c>
      <c r="H3256" s="65">
        <f>SUM(H3245:H3255)</f>
        <v>312800</v>
      </c>
      <c r="I3256" s="65">
        <f>H3256/'Building data'!$R$6</f>
        <v>22.477400439775224</v>
      </c>
      <c r="J3256" s="66"/>
    </row>
    <row r="3259" spans="1:10" ht="18.75" customHeight="1" x14ac:dyDescent="0.25">
      <c r="A3259" s="49" t="s">
        <v>2656</v>
      </c>
      <c r="B3259" s="55" t="s">
        <v>6</v>
      </c>
      <c r="C3259" s="55"/>
      <c r="D3259" s="55"/>
      <c r="E3259" s="55"/>
      <c r="F3259" s="55"/>
      <c r="G3259" s="55"/>
      <c r="H3259" s="55"/>
      <c r="I3259" s="49"/>
      <c r="J3259" s="56"/>
    </row>
    <row r="3260" spans="1:10" ht="45" x14ac:dyDescent="0.25">
      <c r="A3260" s="57"/>
      <c r="B3260" s="57"/>
      <c r="C3260" s="58" t="s">
        <v>2657</v>
      </c>
      <c r="D3260" s="57">
        <v>8340</v>
      </c>
      <c r="E3260" s="57">
        <v>43.13</v>
      </c>
      <c r="F3260" s="57">
        <v>16.8</v>
      </c>
      <c r="G3260" s="57">
        <v>0</v>
      </c>
      <c r="H3260" s="59">
        <v>0</v>
      </c>
      <c r="I3260" s="37">
        <f>H3260/'Building data'!$R$6</f>
        <v>0</v>
      </c>
      <c r="J3260" s="60">
        <f t="shared" ref="J3260:J3268" si="215">H3260/$H$14</f>
        <v>0</v>
      </c>
    </row>
    <row r="3261" spans="1:10" ht="45" x14ac:dyDescent="0.25">
      <c r="C3261" s="1" t="s">
        <v>2658</v>
      </c>
      <c r="D3261">
        <v>6600</v>
      </c>
      <c r="E3261">
        <v>34.159999999999997</v>
      </c>
      <c r="F3261">
        <v>13.31</v>
      </c>
      <c r="G3261">
        <v>0</v>
      </c>
      <c r="H3261" s="37">
        <v>0</v>
      </c>
      <c r="I3261" s="37">
        <f>H3261/'Building data'!$R$6</f>
        <v>0</v>
      </c>
      <c r="J3261" s="60">
        <f t="shared" si="215"/>
        <v>0</v>
      </c>
    </row>
    <row r="3262" spans="1:10" ht="75" x14ac:dyDescent="0.25">
      <c r="C3262" s="1" t="s">
        <v>2659</v>
      </c>
      <c r="D3262">
        <v>2420</v>
      </c>
      <c r="E3262">
        <v>12.53</v>
      </c>
      <c r="F3262">
        <v>4.88</v>
      </c>
      <c r="G3262">
        <v>0</v>
      </c>
      <c r="H3262" s="37">
        <v>0</v>
      </c>
      <c r="I3262" s="37">
        <f>H3262/'Building data'!$R$6</f>
        <v>0</v>
      </c>
      <c r="J3262" s="60">
        <f t="shared" si="215"/>
        <v>0</v>
      </c>
    </row>
    <row r="3263" spans="1:10" ht="45" x14ac:dyDescent="0.25">
      <c r="C3263" s="1" t="s">
        <v>2660</v>
      </c>
      <c r="D3263">
        <v>7480</v>
      </c>
      <c r="E3263">
        <v>38.68</v>
      </c>
      <c r="F3263">
        <v>15.07</v>
      </c>
      <c r="G3263">
        <v>0</v>
      </c>
      <c r="H3263" s="37">
        <v>0</v>
      </c>
      <c r="I3263" s="37">
        <f>H3263/'Building data'!$R$6</f>
        <v>0</v>
      </c>
      <c r="J3263" s="60">
        <f t="shared" si="215"/>
        <v>0</v>
      </c>
    </row>
    <row r="3264" spans="1:10" ht="105" x14ac:dyDescent="0.25">
      <c r="C3264" s="1" t="s">
        <v>2661</v>
      </c>
      <c r="D3264">
        <v>1940</v>
      </c>
      <c r="E3264">
        <v>10.01</v>
      </c>
      <c r="F3264">
        <v>3.9</v>
      </c>
      <c r="G3264">
        <v>0</v>
      </c>
      <c r="H3264" s="37">
        <v>0</v>
      </c>
      <c r="I3264" s="37">
        <f>H3264/'Building data'!$R$6</f>
        <v>0</v>
      </c>
      <c r="J3264" s="60">
        <f t="shared" si="215"/>
        <v>0</v>
      </c>
    </row>
    <row r="3265" spans="1:10" ht="105" x14ac:dyDescent="0.25">
      <c r="A3265" s="61"/>
      <c r="B3265" s="61"/>
      <c r="C3265" s="62" t="s">
        <v>2662</v>
      </c>
      <c r="D3265" s="61">
        <v>4140</v>
      </c>
      <c r="E3265" s="61">
        <v>21.39</v>
      </c>
      <c r="F3265" s="61">
        <v>8.33</v>
      </c>
      <c r="G3265" s="61">
        <v>0</v>
      </c>
      <c r="H3265" s="63">
        <v>0</v>
      </c>
      <c r="I3265" s="63">
        <f>H3265/'Building data'!$R$6</f>
        <v>0</v>
      </c>
      <c r="J3265" s="60">
        <f t="shared" si="215"/>
        <v>0</v>
      </c>
    </row>
    <row r="3266" spans="1:10" ht="18.75" customHeight="1" x14ac:dyDescent="0.25">
      <c r="A3266" s="55" t="s">
        <v>2656</v>
      </c>
      <c r="B3266" s="55" t="s">
        <v>1220</v>
      </c>
      <c r="C3266" s="55"/>
      <c r="D3266" s="55"/>
      <c r="E3266" s="55"/>
      <c r="F3266" s="55"/>
      <c r="G3266" s="55"/>
      <c r="H3266" s="55"/>
      <c r="I3266" s="55"/>
      <c r="J3266" s="60">
        <f t="shared" si="215"/>
        <v>0</v>
      </c>
    </row>
    <row r="3267" spans="1:10" ht="75" x14ac:dyDescent="0.25">
      <c r="C3267" s="1" t="s">
        <v>2663</v>
      </c>
      <c r="D3267">
        <v>2320</v>
      </c>
      <c r="E3267">
        <v>12</v>
      </c>
      <c r="F3267">
        <v>4.67</v>
      </c>
      <c r="G3267">
        <v>0</v>
      </c>
      <c r="H3267" s="37">
        <v>0</v>
      </c>
      <c r="I3267" s="37">
        <f>H3267/'Building data'!$R$6</f>
        <v>0</v>
      </c>
      <c r="J3267" s="60">
        <f t="shared" si="215"/>
        <v>0</v>
      </c>
    </row>
    <row r="3268" spans="1:10" ht="75" x14ac:dyDescent="0.25">
      <c r="C3268" s="1" t="s">
        <v>2664</v>
      </c>
      <c r="D3268">
        <v>-1480</v>
      </c>
      <c r="E3268">
        <v>-7.64</v>
      </c>
      <c r="F3268">
        <v>-2.98</v>
      </c>
      <c r="G3268">
        <v>0</v>
      </c>
      <c r="H3268" s="37">
        <v>0</v>
      </c>
      <c r="I3268" s="37">
        <f>H3268/'Building data'!$R$6</f>
        <v>0</v>
      </c>
      <c r="J3268" s="60">
        <f t="shared" si="215"/>
        <v>0</v>
      </c>
    </row>
    <row r="3269" spans="1:10" x14ac:dyDescent="0.25">
      <c r="G3269" s="64" t="s">
        <v>1223</v>
      </c>
      <c r="H3269" s="65">
        <f>SUM(H3260:H3268)</f>
        <v>0</v>
      </c>
      <c r="I3269" s="65">
        <f>H3269/'Building data'!$R$6</f>
        <v>0</v>
      </c>
      <c r="J3269" s="66"/>
    </row>
    <row r="3272" spans="1:10" ht="18.75" customHeight="1" x14ac:dyDescent="0.25">
      <c r="A3272" s="49" t="s">
        <v>2665</v>
      </c>
      <c r="B3272" s="55" t="s">
        <v>6</v>
      </c>
      <c r="C3272" s="55"/>
      <c r="D3272" s="55"/>
      <c r="E3272" s="55"/>
      <c r="F3272" s="55"/>
      <c r="G3272" s="55"/>
      <c r="H3272" s="55"/>
      <c r="I3272" s="49"/>
      <c r="J3272" s="56"/>
    </row>
    <row r="3273" spans="1:10" ht="45" x14ac:dyDescent="0.25">
      <c r="A3273" s="57"/>
      <c r="B3273" s="57"/>
      <c r="C3273" s="58" t="s">
        <v>2657</v>
      </c>
      <c r="D3273" s="57">
        <v>9710</v>
      </c>
      <c r="E3273" s="57">
        <v>49.49</v>
      </c>
      <c r="F3273" s="57">
        <v>19.39</v>
      </c>
      <c r="G3273" s="57">
        <v>0</v>
      </c>
      <c r="H3273" s="59">
        <v>0</v>
      </c>
      <c r="I3273" s="37">
        <f>H3273/'Building data'!$R$6</f>
        <v>0</v>
      </c>
      <c r="J3273" s="60">
        <f t="shared" ref="J3273:J3281" si="216">H3273/$H$14</f>
        <v>0</v>
      </c>
    </row>
    <row r="3274" spans="1:10" ht="45" x14ac:dyDescent="0.25">
      <c r="C3274" s="1" t="s">
        <v>2658</v>
      </c>
      <c r="D3274">
        <v>7000</v>
      </c>
      <c r="E3274">
        <v>35.68</v>
      </c>
      <c r="F3274">
        <v>13.98</v>
      </c>
      <c r="G3274">
        <v>0</v>
      </c>
      <c r="H3274" s="37">
        <v>0</v>
      </c>
      <c r="I3274" s="37">
        <f>H3274/'Building data'!$R$6</f>
        <v>0</v>
      </c>
      <c r="J3274" s="60">
        <f t="shared" si="216"/>
        <v>0</v>
      </c>
    </row>
    <row r="3275" spans="1:10" ht="75" x14ac:dyDescent="0.25">
      <c r="C3275" s="1" t="s">
        <v>2659</v>
      </c>
      <c r="D3275">
        <v>3000</v>
      </c>
      <c r="E3275">
        <v>15.27</v>
      </c>
      <c r="F3275">
        <v>5.98</v>
      </c>
      <c r="G3275">
        <v>0</v>
      </c>
      <c r="H3275" s="37">
        <v>0</v>
      </c>
      <c r="I3275" s="37">
        <f>H3275/'Building data'!$R$6</f>
        <v>0</v>
      </c>
      <c r="J3275" s="60">
        <f t="shared" si="216"/>
        <v>0</v>
      </c>
    </row>
    <row r="3276" spans="1:10" ht="45" x14ac:dyDescent="0.25">
      <c r="C3276" s="1" t="s">
        <v>2660</v>
      </c>
      <c r="D3276">
        <v>8450</v>
      </c>
      <c r="E3276">
        <v>43.08</v>
      </c>
      <c r="F3276">
        <v>16.88</v>
      </c>
      <c r="G3276">
        <v>0</v>
      </c>
      <c r="H3276" s="37">
        <v>0</v>
      </c>
      <c r="I3276" s="37">
        <f>H3276/'Building data'!$R$6</f>
        <v>0</v>
      </c>
      <c r="J3276" s="60">
        <f t="shared" si="216"/>
        <v>0</v>
      </c>
    </row>
    <row r="3277" spans="1:10" ht="105" x14ac:dyDescent="0.25">
      <c r="C3277" s="1" t="s">
        <v>2661</v>
      </c>
      <c r="D3277">
        <v>3000</v>
      </c>
      <c r="E3277">
        <v>15.3</v>
      </c>
      <c r="F3277">
        <v>6</v>
      </c>
      <c r="G3277">
        <v>0</v>
      </c>
      <c r="H3277" s="37">
        <v>0</v>
      </c>
      <c r="I3277" s="37">
        <f>H3277/'Building data'!$R$6</f>
        <v>0</v>
      </c>
      <c r="J3277" s="60">
        <f t="shared" si="216"/>
        <v>0</v>
      </c>
    </row>
    <row r="3278" spans="1:10" ht="105" x14ac:dyDescent="0.25">
      <c r="A3278" s="61"/>
      <c r="B3278" s="61"/>
      <c r="C3278" s="62" t="s">
        <v>2662</v>
      </c>
      <c r="D3278" s="61">
        <v>4430</v>
      </c>
      <c r="E3278" s="61">
        <v>22.59</v>
      </c>
      <c r="F3278" s="61">
        <v>8.85</v>
      </c>
      <c r="G3278" s="61">
        <v>0</v>
      </c>
      <c r="H3278" s="63">
        <v>0</v>
      </c>
      <c r="I3278" s="63">
        <f>H3278/'Building data'!$R$6</f>
        <v>0</v>
      </c>
      <c r="J3278" s="60">
        <f t="shared" si="216"/>
        <v>0</v>
      </c>
    </row>
    <row r="3279" spans="1:10" ht="18.75" customHeight="1" x14ac:dyDescent="0.25">
      <c r="A3279" s="55" t="s">
        <v>2665</v>
      </c>
      <c r="B3279" s="55" t="s">
        <v>1220</v>
      </c>
      <c r="C3279" s="55"/>
      <c r="D3279" s="55"/>
      <c r="E3279" s="55"/>
      <c r="F3279" s="55"/>
      <c r="G3279" s="55"/>
      <c r="H3279" s="55"/>
      <c r="I3279" s="55"/>
      <c r="J3279" s="60">
        <f t="shared" si="216"/>
        <v>0</v>
      </c>
    </row>
    <row r="3280" spans="1:10" ht="75" x14ac:dyDescent="0.25">
      <c r="C3280" s="1" t="s">
        <v>2666</v>
      </c>
      <c r="D3280">
        <v>2330</v>
      </c>
      <c r="E3280">
        <v>11.88</v>
      </c>
      <c r="F3280">
        <v>4.6500000000000004</v>
      </c>
      <c r="G3280">
        <v>0</v>
      </c>
      <c r="H3280" s="37">
        <v>0</v>
      </c>
      <c r="I3280" s="37">
        <f>H3280/'Building data'!$R$6</f>
        <v>0</v>
      </c>
      <c r="J3280" s="60">
        <f t="shared" si="216"/>
        <v>0</v>
      </c>
    </row>
    <row r="3281" spans="1:10" ht="75" x14ac:dyDescent="0.25">
      <c r="C3281" s="1" t="s">
        <v>2664</v>
      </c>
      <c r="D3281">
        <v>-1510</v>
      </c>
      <c r="E3281">
        <v>-7.7</v>
      </c>
      <c r="F3281">
        <v>-3.02</v>
      </c>
      <c r="G3281">
        <v>0</v>
      </c>
      <c r="H3281" s="37">
        <v>0</v>
      </c>
      <c r="I3281" s="37">
        <f>H3281/'Building data'!$R$6</f>
        <v>0</v>
      </c>
      <c r="J3281" s="60">
        <f t="shared" si="216"/>
        <v>0</v>
      </c>
    </row>
    <row r="3282" spans="1:10" x14ac:dyDescent="0.25">
      <c r="G3282" s="64" t="s">
        <v>1223</v>
      </c>
      <c r="H3282" s="65">
        <f>SUM(H3273:H3281)</f>
        <v>0</v>
      </c>
      <c r="I3282" s="65">
        <f>H3282/'Building data'!$R$6</f>
        <v>0</v>
      </c>
      <c r="J3282" s="66"/>
    </row>
    <row r="3285" spans="1:10" ht="18.75" customHeight="1" x14ac:dyDescent="0.25">
      <c r="A3285" s="49" t="s">
        <v>2667</v>
      </c>
      <c r="B3285" s="55" t="s">
        <v>6</v>
      </c>
      <c r="C3285" s="55"/>
      <c r="D3285" s="55"/>
      <c r="E3285" s="55"/>
      <c r="F3285" s="55"/>
      <c r="G3285" s="55"/>
      <c r="H3285" s="55"/>
      <c r="I3285" s="49"/>
      <c r="J3285" s="56"/>
    </row>
    <row r="3286" spans="1:10" ht="45" x14ac:dyDescent="0.25">
      <c r="A3286" s="57"/>
      <c r="B3286" s="57"/>
      <c r="C3286" s="58" t="s">
        <v>2657</v>
      </c>
      <c r="D3286" s="57">
        <v>9710</v>
      </c>
      <c r="E3286" s="57">
        <v>49.92</v>
      </c>
      <c r="F3286" s="57">
        <v>19.739999999999998</v>
      </c>
      <c r="G3286" s="57">
        <v>0</v>
      </c>
      <c r="H3286" s="59">
        <v>0</v>
      </c>
      <c r="I3286" s="37">
        <f>H3286/'Building data'!$R$6</f>
        <v>0</v>
      </c>
      <c r="J3286" s="60">
        <f t="shared" ref="J3286:J3294" si="217">H3286/$H$14</f>
        <v>0</v>
      </c>
    </row>
    <row r="3287" spans="1:10" ht="45" x14ac:dyDescent="0.25">
      <c r="C3287" s="1" t="s">
        <v>2658</v>
      </c>
      <c r="D3287">
        <v>6970</v>
      </c>
      <c r="E3287">
        <v>35.85</v>
      </c>
      <c r="F3287">
        <v>14.18</v>
      </c>
      <c r="G3287">
        <v>0</v>
      </c>
      <c r="H3287" s="37">
        <v>0</v>
      </c>
      <c r="I3287" s="37">
        <f>H3287/'Building data'!$R$6</f>
        <v>0</v>
      </c>
      <c r="J3287" s="60">
        <f t="shared" si="217"/>
        <v>0</v>
      </c>
    </row>
    <row r="3288" spans="1:10" ht="75" x14ac:dyDescent="0.25">
      <c r="C3288" s="1" t="s">
        <v>2659</v>
      </c>
      <c r="D3288">
        <v>2700</v>
      </c>
      <c r="E3288">
        <v>13.9</v>
      </c>
      <c r="F3288">
        <v>5.5</v>
      </c>
      <c r="G3288">
        <v>0</v>
      </c>
      <c r="H3288" s="37">
        <v>0</v>
      </c>
      <c r="I3288" s="37">
        <f>H3288/'Building data'!$R$6</f>
        <v>0</v>
      </c>
      <c r="J3288" s="60">
        <f t="shared" si="217"/>
        <v>0</v>
      </c>
    </row>
    <row r="3289" spans="1:10" ht="45" x14ac:dyDescent="0.25">
      <c r="C3289" s="1" t="s">
        <v>2660</v>
      </c>
      <c r="D3289">
        <v>8090</v>
      </c>
      <c r="E3289">
        <v>41.58</v>
      </c>
      <c r="F3289">
        <v>16.45</v>
      </c>
      <c r="G3289">
        <v>0</v>
      </c>
      <c r="H3289" s="37">
        <v>0</v>
      </c>
      <c r="I3289" s="37">
        <f>H3289/'Building data'!$R$6</f>
        <v>0</v>
      </c>
      <c r="J3289" s="60">
        <f t="shared" si="217"/>
        <v>0</v>
      </c>
    </row>
    <row r="3290" spans="1:10" ht="105" x14ac:dyDescent="0.25">
      <c r="C3290" s="1" t="s">
        <v>2661</v>
      </c>
      <c r="D3290">
        <v>2930</v>
      </c>
      <c r="E3290">
        <v>15.07</v>
      </c>
      <c r="F3290">
        <v>5.96</v>
      </c>
      <c r="G3290">
        <v>0</v>
      </c>
      <c r="H3290" s="37">
        <v>0</v>
      </c>
      <c r="I3290" s="37">
        <f>H3290/'Building data'!$R$6</f>
        <v>0</v>
      </c>
      <c r="J3290" s="60">
        <f t="shared" si="217"/>
        <v>0</v>
      </c>
    </row>
    <row r="3291" spans="1:10" ht="105" x14ac:dyDescent="0.25">
      <c r="A3291" s="61"/>
      <c r="B3291" s="61"/>
      <c r="C3291" s="62" t="s">
        <v>2662</v>
      </c>
      <c r="D3291" s="61">
        <v>4240</v>
      </c>
      <c r="E3291" s="61">
        <v>21.78</v>
      </c>
      <c r="F3291" s="61">
        <v>8.61</v>
      </c>
      <c r="G3291" s="61">
        <v>0</v>
      </c>
      <c r="H3291" s="63">
        <v>0</v>
      </c>
      <c r="I3291" s="63">
        <f>H3291/'Building data'!$R$6</f>
        <v>0</v>
      </c>
      <c r="J3291" s="60">
        <f t="shared" si="217"/>
        <v>0</v>
      </c>
    </row>
    <row r="3292" spans="1:10" ht="18.75" customHeight="1" x14ac:dyDescent="0.25">
      <c r="A3292" s="55" t="s">
        <v>2667</v>
      </c>
      <c r="B3292" s="55" t="s">
        <v>1220</v>
      </c>
      <c r="C3292" s="55"/>
      <c r="D3292" s="55"/>
      <c r="E3292" s="55"/>
      <c r="F3292" s="55"/>
      <c r="G3292" s="55"/>
      <c r="H3292" s="55"/>
      <c r="I3292" s="55"/>
      <c r="J3292" s="60">
        <f t="shared" si="217"/>
        <v>0</v>
      </c>
    </row>
    <row r="3293" spans="1:10" ht="75" x14ac:dyDescent="0.25">
      <c r="C3293" s="1" t="s">
        <v>2666</v>
      </c>
      <c r="D3293">
        <v>2.34</v>
      </c>
      <c r="E3293">
        <v>12.01</v>
      </c>
      <c r="F3293">
        <v>4.75</v>
      </c>
      <c r="G3293">
        <v>0</v>
      </c>
      <c r="H3293" s="37">
        <v>0</v>
      </c>
      <c r="I3293" s="37">
        <f>H3293/'Building data'!$R$6</f>
        <v>0</v>
      </c>
      <c r="J3293" s="60">
        <f t="shared" si="217"/>
        <v>0</v>
      </c>
    </row>
    <row r="3294" spans="1:10" ht="75" x14ac:dyDescent="0.25">
      <c r="C3294" s="1" t="s">
        <v>2664</v>
      </c>
      <c r="D3294">
        <v>-1510</v>
      </c>
      <c r="E3294">
        <v>-7.76</v>
      </c>
      <c r="F3294">
        <v>-3.07</v>
      </c>
      <c r="G3294">
        <v>0</v>
      </c>
      <c r="H3294" s="37">
        <v>0</v>
      </c>
      <c r="I3294" s="37">
        <f>H3294/'Building data'!$R$6</f>
        <v>0</v>
      </c>
      <c r="J3294" s="60">
        <f t="shared" si="217"/>
        <v>0</v>
      </c>
    </row>
    <row r="3295" spans="1:10" x14ac:dyDescent="0.25">
      <c r="G3295" s="64" t="s">
        <v>1223</v>
      </c>
      <c r="H3295" s="65">
        <f>SUM(H3286:H3294)</f>
        <v>0</v>
      </c>
      <c r="I3295" s="65">
        <f>H3295/'Building data'!$R$6</f>
        <v>0</v>
      </c>
      <c r="J3295" s="66"/>
    </row>
    <row r="3298" spans="1:10" ht="18.75" customHeight="1" x14ac:dyDescent="0.25">
      <c r="A3298" s="49" t="s">
        <v>2668</v>
      </c>
      <c r="B3298" s="55" t="s">
        <v>6</v>
      </c>
      <c r="C3298" s="55"/>
      <c r="D3298" s="55"/>
      <c r="E3298" s="55"/>
      <c r="F3298" s="55"/>
      <c r="G3298" s="55"/>
      <c r="H3298" s="55"/>
      <c r="I3298" s="49"/>
      <c r="J3298" s="56"/>
    </row>
    <row r="3299" spans="1:10" ht="45" x14ac:dyDescent="0.25">
      <c r="A3299" s="57"/>
      <c r="B3299" s="57"/>
      <c r="C3299" s="58" t="s">
        <v>2657</v>
      </c>
      <c r="D3299" s="57">
        <v>8870</v>
      </c>
      <c r="E3299" s="57">
        <v>45.53</v>
      </c>
      <c r="F3299" s="57">
        <v>19.32</v>
      </c>
      <c r="G3299" s="57">
        <v>0</v>
      </c>
      <c r="H3299" s="59">
        <v>0</v>
      </c>
      <c r="I3299" s="37">
        <f>H3299/'Building data'!$R$6</f>
        <v>0</v>
      </c>
      <c r="J3299" s="60">
        <f t="shared" ref="J3299:J3307" si="218">H3299/$H$14</f>
        <v>0</v>
      </c>
    </row>
    <row r="3300" spans="1:10" ht="45" x14ac:dyDescent="0.25">
      <c r="C3300" s="1" t="s">
        <v>2658</v>
      </c>
      <c r="D3300">
        <v>6960</v>
      </c>
      <c r="E3300">
        <v>35.71</v>
      </c>
      <c r="F3300">
        <v>15.16</v>
      </c>
      <c r="G3300">
        <v>0</v>
      </c>
      <c r="H3300" s="37">
        <v>0</v>
      </c>
      <c r="I3300" s="37">
        <f>H3300/'Building data'!$R$6</f>
        <v>0</v>
      </c>
      <c r="J3300" s="60">
        <f t="shared" si="218"/>
        <v>0</v>
      </c>
    </row>
    <row r="3301" spans="1:10" ht="75" x14ac:dyDescent="0.25">
      <c r="C3301" s="1" t="s">
        <v>2659</v>
      </c>
      <c r="D3301">
        <v>2730</v>
      </c>
      <c r="E3301">
        <v>13.99</v>
      </c>
      <c r="F3301">
        <v>5.94</v>
      </c>
      <c r="G3301">
        <v>0</v>
      </c>
      <c r="H3301" s="37">
        <v>0</v>
      </c>
      <c r="I3301" s="37">
        <f>H3301/'Building data'!$R$6</f>
        <v>0</v>
      </c>
      <c r="J3301" s="60">
        <f t="shared" si="218"/>
        <v>0</v>
      </c>
    </row>
    <row r="3302" spans="1:10" ht="45" x14ac:dyDescent="0.25">
      <c r="C3302" s="1" t="s">
        <v>2660</v>
      </c>
      <c r="D3302">
        <v>7630</v>
      </c>
      <c r="E3302">
        <v>39.15</v>
      </c>
      <c r="F3302">
        <v>16.62</v>
      </c>
      <c r="G3302">
        <v>0</v>
      </c>
      <c r="H3302" s="37">
        <v>0</v>
      </c>
      <c r="I3302" s="37">
        <f>H3302/'Building data'!$R$6</f>
        <v>0</v>
      </c>
      <c r="J3302" s="60">
        <f t="shared" si="218"/>
        <v>0</v>
      </c>
    </row>
    <row r="3303" spans="1:10" ht="105" x14ac:dyDescent="0.25">
      <c r="C3303" s="1" t="s">
        <v>2661</v>
      </c>
      <c r="D3303">
        <v>3530</v>
      </c>
      <c r="E3303">
        <v>18.12</v>
      </c>
      <c r="F3303">
        <v>7.69</v>
      </c>
      <c r="G3303">
        <v>0</v>
      </c>
      <c r="H3303" s="37">
        <v>0</v>
      </c>
      <c r="I3303" s="37">
        <f>H3303/'Building data'!$R$6</f>
        <v>0</v>
      </c>
      <c r="J3303" s="60">
        <f t="shared" si="218"/>
        <v>0</v>
      </c>
    </row>
    <row r="3304" spans="1:10" ht="105" x14ac:dyDescent="0.25">
      <c r="A3304" s="61"/>
      <c r="B3304" s="61"/>
      <c r="C3304" s="62" t="s">
        <v>2662</v>
      </c>
      <c r="D3304" s="61">
        <v>1870</v>
      </c>
      <c r="E3304" s="61">
        <v>9.61</v>
      </c>
      <c r="F3304" s="61">
        <v>4.08</v>
      </c>
      <c r="G3304" s="61">
        <v>0</v>
      </c>
      <c r="H3304" s="63">
        <v>0</v>
      </c>
      <c r="I3304" s="63">
        <f>H3304/'Building data'!$R$6</f>
        <v>0</v>
      </c>
      <c r="J3304" s="60">
        <f t="shared" si="218"/>
        <v>0</v>
      </c>
    </row>
    <row r="3305" spans="1:10" ht="18.75" customHeight="1" x14ac:dyDescent="0.25">
      <c r="A3305" s="55" t="s">
        <v>2668</v>
      </c>
      <c r="B3305" s="55" t="s">
        <v>1220</v>
      </c>
      <c r="C3305" s="55"/>
      <c r="D3305" s="55"/>
      <c r="E3305" s="55"/>
      <c r="F3305" s="55"/>
      <c r="G3305" s="55"/>
      <c r="H3305" s="55"/>
      <c r="I3305" s="55"/>
      <c r="J3305" s="60">
        <f t="shared" si="218"/>
        <v>0</v>
      </c>
    </row>
    <row r="3306" spans="1:10" ht="75" x14ac:dyDescent="0.25">
      <c r="C3306" s="1" t="s">
        <v>2666</v>
      </c>
      <c r="D3306">
        <v>2330</v>
      </c>
      <c r="E3306">
        <v>11.95</v>
      </c>
      <c r="F3306">
        <v>5.07</v>
      </c>
      <c r="G3306">
        <v>0</v>
      </c>
      <c r="H3306" s="37">
        <v>0</v>
      </c>
      <c r="I3306" s="37">
        <f>H3306/'Building data'!$R$6</f>
        <v>0</v>
      </c>
      <c r="J3306" s="60">
        <f t="shared" si="218"/>
        <v>0</v>
      </c>
    </row>
    <row r="3307" spans="1:10" ht="75" x14ac:dyDescent="0.25">
      <c r="C3307" s="1" t="s">
        <v>2664</v>
      </c>
      <c r="D3307">
        <v>-1500</v>
      </c>
      <c r="E3307">
        <v>-7.7</v>
      </c>
      <c r="F3307">
        <v>-3.27</v>
      </c>
      <c r="G3307">
        <v>0</v>
      </c>
      <c r="H3307" s="37">
        <v>0</v>
      </c>
      <c r="I3307" s="37">
        <f>H3307/'Building data'!$R$6</f>
        <v>0</v>
      </c>
      <c r="J3307" s="60">
        <f t="shared" si="218"/>
        <v>0</v>
      </c>
    </row>
    <row r="3308" spans="1:10" x14ac:dyDescent="0.25">
      <c r="G3308" s="64" t="s">
        <v>1223</v>
      </c>
      <c r="H3308" s="65">
        <f>SUM(H3299:H3307)</f>
        <v>0</v>
      </c>
      <c r="I3308" s="65">
        <f>H3308/'Building data'!$R$6</f>
        <v>0</v>
      </c>
      <c r="J3308" s="66"/>
    </row>
    <row r="3311" spans="1:10" ht="18.75" customHeight="1" x14ac:dyDescent="0.25">
      <c r="A3311" s="49" t="s">
        <v>2669</v>
      </c>
      <c r="B3311" s="55" t="s">
        <v>6</v>
      </c>
      <c r="C3311" s="55"/>
      <c r="D3311" s="55"/>
      <c r="E3311" s="55"/>
      <c r="F3311" s="55"/>
      <c r="G3311" s="55"/>
      <c r="H3311" s="55"/>
      <c r="I3311" s="49"/>
      <c r="J3311" s="56"/>
    </row>
    <row r="3312" spans="1:10" ht="90" x14ac:dyDescent="0.25">
      <c r="A3312" s="57"/>
      <c r="B3312" s="57"/>
      <c r="C3312" s="58" t="s">
        <v>2670</v>
      </c>
      <c r="D3312" s="57">
        <v>64900</v>
      </c>
      <c r="E3312" s="57">
        <v>32.19</v>
      </c>
      <c r="F3312" s="57">
        <v>23.83</v>
      </c>
      <c r="G3312" s="57">
        <v>0</v>
      </c>
      <c r="H3312" s="59">
        <v>0</v>
      </c>
      <c r="I3312" s="37">
        <f>H3312/'Building data'!$R$6</f>
        <v>0</v>
      </c>
      <c r="J3312" s="60">
        <f t="shared" ref="J3312:J3321" si="219">H3312/$H$14</f>
        <v>0</v>
      </c>
    </row>
    <row r="3313" spans="1:10" ht="45" x14ac:dyDescent="0.25">
      <c r="C3313" s="1" t="s">
        <v>2658</v>
      </c>
      <c r="D3313">
        <v>24780</v>
      </c>
      <c r="E3313">
        <v>12.29</v>
      </c>
      <c r="F3313">
        <v>9.1</v>
      </c>
      <c r="G3313">
        <v>0</v>
      </c>
      <c r="H3313" s="37">
        <v>0</v>
      </c>
      <c r="I3313" s="37">
        <f>H3313/'Building data'!$R$6</f>
        <v>0</v>
      </c>
      <c r="J3313" s="60">
        <f t="shared" si="219"/>
        <v>0</v>
      </c>
    </row>
    <row r="3314" spans="1:10" ht="75" x14ac:dyDescent="0.25">
      <c r="C3314" s="1" t="s">
        <v>2671</v>
      </c>
      <c r="D3314">
        <v>2990</v>
      </c>
      <c r="E3314">
        <v>1.48</v>
      </c>
      <c r="F3314">
        <v>1.1000000000000001</v>
      </c>
      <c r="G3314">
        <v>0</v>
      </c>
      <c r="H3314" s="37">
        <v>0</v>
      </c>
      <c r="I3314" s="37">
        <f>H3314/'Building data'!$R$6</f>
        <v>0</v>
      </c>
      <c r="J3314" s="60">
        <f t="shared" si="219"/>
        <v>0</v>
      </c>
    </row>
    <row r="3315" spans="1:10" ht="60" x14ac:dyDescent="0.25">
      <c r="C3315" s="1" t="s">
        <v>2672</v>
      </c>
      <c r="D3315">
        <v>35680</v>
      </c>
      <c r="E3315">
        <v>17.7</v>
      </c>
      <c r="F3315">
        <v>13.1</v>
      </c>
      <c r="G3315">
        <v>0</v>
      </c>
      <c r="H3315" s="37">
        <v>0</v>
      </c>
      <c r="I3315" s="37">
        <f>H3315/'Building data'!$R$6</f>
        <v>0</v>
      </c>
      <c r="J3315" s="60">
        <f t="shared" si="219"/>
        <v>0</v>
      </c>
    </row>
    <row r="3316" spans="1:10" ht="45" x14ac:dyDescent="0.25">
      <c r="C3316" s="1" t="s">
        <v>2673</v>
      </c>
      <c r="D3316">
        <v>16330</v>
      </c>
      <c r="E3316">
        <v>8.1</v>
      </c>
      <c r="F3316">
        <v>5.99</v>
      </c>
      <c r="G3316">
        <v>0</v>
      </c>
      <c r="H3316" s="37">
        <v>0</v>
      </c>
      <c r="I3316" s="37">
        <f>H3316/'Building data'!$R$6</f>
        <v>0</v>
      </c>
      <c r="J3316" s="60">
        <f t="shared" si="219"/>
        <v>0</v>
      </c>
    </row>
    <row r="3317" spans="1:10" ht="45" x14ac:dyDescent="0.25">
      <c r="A3317" s="61"/>
      <c r="B3317" s="61"/>
      <c r="C3317" s="62" t="s">
        <v>2674</v>
      </c>
      <c r="D3317" s="61">
        <v>30030</v>
      </c>
      <c r="E3317" s="61">
        <v>14.89</v>
      </c>
      <c r="F3317" s="61">
        <v>11.03</v>
      </c>
      <c r="G3317" s="61">
        <v>0</v>
      </c>
      <c r="H3317" s="63">
        <v>0</v>
      </c>
      <c r="I3317" s="63">
        <f>H3317/'Building data'!$R$6</f>
        <v>0</v>
      </c>
      <c r="J3317" s="60">
        <f t="shared" si="219"/>
        <v>0</v>
      </c>
    </row>
    <row r="3318" spans="1:10" ht="18.75" customHeight="1" x14ac:dyDescent="0.25">
      <c r="A3318" s="55" t="s">
        <v>2669</v>
      </c>
      <c r="B3318" s="55" t="s">
        <v>1220</v>
      </c>
      <c r="C3318" s="55"/>
      <c r="D3318" s="55"/>
      <c r="E3318" s="55"/>
      <c r="F3318" s="55"/>
      <c r="G3318" s="55"/>
      <c r="H3318" s="55"/>
      <c r="I3318" s="55"/>
      <c r="J3318" s="60">
        <f t="shared" si="219"/>
        <v>0</v>
      </c>
    </row>
    <row r="3319" spans="1:10" x14ac:dyDescent="0.25">
      <c r="C3319" s="1" t="s">
        <v>2675</v>
      </c>
      <c r="D3319">
        <v>14230</v>
      </c>
      <c r="E3319">
        <v>7.06</v>
      </c>
      <c r="F3319">
        <v>5.22</v>
      </c>
      <c r="G3319">
        <v>0</v>
      </c>
      <c r="H3319" s="37">
        <v>0</v>
      </c>
      <c r="I3319" s="37">
        <f>H3319/'Building data'!$R$6</f>
        <v>0</v>
      </c>
      <c r="J3319" s="60">
        <f t="shared" si="219"/>
        <v>0</v>
      </c>
    </row>
    <row r="3320" spans="1:10" ht="30" x14ac:dyDescent="0.25">
      <c r="C3320" s="1" t="s">
        <v>2676</v>
      </c>
      <c r="D3320">
        <v>-13260</v>
      </c>
      <c r="E3320">
        <v>-6.58</v>
      </c>
      <c r="F3320">
        <v>-4.87</v>
      </c>
      <c r="G3320">
        <v>0</v>
      </c>
      <c r="H3320" s="37">
        <v>0</v>
      </c>
      <c r="I3320" s="37">
        <f>H3320/'Building data'!$R$6</f>
        <v>0</v>
      </c>
      <c r="J3320" s="60">
        <f t="shared" si="219"/>
        <v>0</v>
      </c>
    </row>
    <row r="3321" spans="1:10" ht="30" x14ac:dyDescent="0.25">
      <c r="C3321" s="1" t="s">
        <v>2677</v>
      </c>
      <c r="D3321">
        <v>33780</v>
      </c>
      <c r="E3321">
        <v>16.75</v>
      </c>
      <c r="F3321">
        <v>26.47</v>
      </c>
      <c r="G3321">
        <v>0</v>
      </c>
      <c r="H3321" s="37">
        <v>0</v>
      </c>
      <c r="I3321" s="37">
        <f>H3321/'Building data'!$R$6</f>
        <v>0</v>
      </c>
      <c r="J3321" s="60">
        <f t="shared" si="219"/>
        <v>0</v>
      </c>
    </row>
    <row r="3322" spans="1:10" x14ac:dyDescent="0.25">
      <c r="G3322" s="64" t="s">
        <v>1223</v>
      </c>
      <c r="H3322" s="65">
        <f>SUM(H3312:H3321)</f>
        <v>0</v>
      </c>
      <c r="I3322" s="65">
        <f>H3322/'Building data'!$R$6</f>
        <v>0</v>
      </c>
      <c r="J3322" s="66"/>
    </row>
    <row r="3325" spans="1:10" ht="18.75" customHeight="1" x14ac:dyDescent="0.25">
      <c r="A3325" s="49" t="s">
        <v>2678</v>
      </c>
      <c r="B3325" s="55" t="s">
        <v>6</v>
      </c>
      <c r="C3325" s="55"/>
      <c r="D3325" s="55"/>
      <c r="E3325" s="55"/>
      <c r="F3325" s="55"/>
      <c r="G3325" s="55"/>
      <c r="H3325" s="55"/>
      <c r="I3325" s="49"/>
      <c r="J3325" s="56"/>
    </row>
    <row r="3326" spans="1:10" ht="60" x14ac:dyDescent="0.25">
      <c r="A3326" s="57"/>
      <c r="B3326" s="57"/>
      <c r="C3326" s="58" t="s">
        <v>2679</v>
      </c>
      <c r="D3326" s="57">
        <v>95350</v>
      </c>
      <c r="E3326" s="57">
        <v>25.39</v>
      </c>
      <c r="F3326" s="57">
        <v>18.52</v>
      </c>
      <c r="G3326" s="57">
        <v>0</v>
      </c>
      <c r="H3326" s="59">
        <v>0</v>
      </c>
      <c r="I3326" s="37">
        <f>H3326/'Building data'!$R$6</f>
        <v>0</v>
      </c>
      <c r="J3326" s="60">
        <f t="shared" ref="J3326:J3335" si="220">H3326/$H$14</f>
        <v>0</v>
      </c>
    </row>
    <row r="3327" spans="1:10" ht="45" x14ac:dyDescent="0.25">
      <c r="C3327" s="1" t="s">
        <v>2658</v>
      </c>
      <c r="D3327">
        <v>92220</v>
      </c>
      <c r="E3327">
        <v>24.55</v>
      </c>
      <c r="F3327">
        <v>17.91</v>
      </c>
      <c r="G3327">
        <v>0</v>
      </c>
      <c r="H3327" s="37">
        <v>0</v>
      </c>
      <c r="I3327" s="37">
        <f>H3327/'Building data'!$R$6</f>
        <v>0</v>
      </c>
      <c r="J3327" s="60">
        <f t="shared" si="220"/>
        <v>0</v>
      </c>
    </row>
    <row r="3328" spans="1:10" ht="75" x14ac:dyDescent="0.25">
      <c r="C3328" s="1" t="s">
        <v>2671</v>
      </c>
      <c r="D3328">
        <v>8110</v>
      </c>
      <c r="E3328">
        <v>2.16</v>
      </c>
      <c r="F3328">
        <v>1.58</v>
      </c>
      <c r="G3328">
        <v>0</v>
      </c>
      <c r="H3328" s="37">
        <v>0</v>
      </c>
      <c r="I3328" s="37">
        <f>H3328/'Building data'!$R$6</f>
        <v>0</v>
      </c>
      <c r="J3328" s="60">
        <f t="shared" si="220"/>
        <v>0</v>
      </c>
    </row>
    <row r="3329" spans="1:10" ht="60" x14ac:dyDescent="0.25">
      <c r="C3329" s="1" t="s">
        <v>2680</v>
      </c>
      <c r="D3329">
        <v>53150</v>
      </c>
      <c r="E3329">
        <v>14.15</v>
      </c>
      <c r="F3329">
        <v>10.32</v>
      </c>
      <c r="G3329">
        <v>0</v>
      </c>
      <c r="H3329" s="37">
        <v>0</v>
      </c>
      <c r="I3329" s="37">
        <f>H3329/'Building data'!$R$6</f>
        <v>0</v>
      </c>
      <c r="J3329" s="60">
        <f t="shared" si="220"/>
        <v>0</v>
      </c>
    </row>
    <row r="3330" spans="1:10" ht="45" x14ac:dyDescent="0.25">
      <c r="C3330" s="1" t="s">
        <v>2681</v>
      </c>
      <c r="D3330">
        <v>26910</v>
      </c>
      <c r="E3330">
        <v>7.16</v>
      </c>
      <c r="F3330">
        <v>5.23</v>
      </c>
      <c r="G3330">
        <v>0</v>
      </c>
      <c r="H3330" s="37">
        <v>0</v>
      </c>
      <c r="I3330" s="37">
        <f>H3330/'Building data'!$R$6</f>
        <v>0</v>
      </c>
      <c r="J3330" s="60">
        <f t="shared" si="220"/>
        <v>0</v>
      </c>
    </row>
    <row r="3331" spans="1:10" ht="75" x14ac:dyDescent="0.25">
      <c r="A3331" s="61"/>
      <c r="B3331" s="61"/>
      <c r="C3331" s="62" t="s">
        <v>2682</v>
      </c>
      <c r="D3331" s="61">
        <v>72440</v>
      </c>
      <c r="E3331" s="61">
        <v>19.29</v>
      </c>
      <c r="F3331" s="61">
        <v>14.07</v>
      </c>
      <c r="G3331" s="61">
        <v>0</v>
      </c>
      <c r="H3331" s="63">
        <v>0</v>
      </c>
      <c r="I3331" s="63">
        <f>H3331/'Building data'!$R$6</f>
        <v>0</v>
      </c>
      <c r="J3331" s="60">
        <f t="shared" si="220"/>
        <v>0</v>
      </c>
    </row>
    <row r="3332" spans="1:10" ht="18.75" customHeight="1" x14ac:dyDescent="0.25">
      <c r="A3332" s="55" t="s">
        <v>2678</v>
      </c>
      <c r="B3332" s="55" t="s">
        <v>1220</v>
      </c>
      <c r="C3332" s="55"/>
      <c r="D3332" s="55"/>
      <c r="E3332" s="55"/>
      <c r="F3332" s="55"/>
      <c r="G3332" s="55"/>
      <c r="H3332" s="55"/>
      <c r="I3332" s="55"/>
      <c r="J3332" s="60">
        <f t="shared" si="220"/>
        <v>0</v>
      </c>
    </row>
    <row r="3333" spans="1:10" x14ac:dyDescent="0.25">
      <c r="C3333" s="1" t="s">
        <v>2675</v>
      </c>
      <c r="D3333">
        <v>27550</v>
      </c>
      <c r="E3333">
        <v>7.33</v>
      </c>
      <c r="F3333">
        <v>5.35</v>
      </c>
      <c r="G3333">
        <v>0</v>
      </c>
      <c r="H3333" s="37">
        <v>0</v>
      </c>
      <c r="I3333" s="37">
        <f>H3333/'Building data'!$R$6</f>
        <v>0</v>
      </c>
      <c r="J3333" s="60">
        <f t="shared" si="220"/>
        <v>0</v>
      </c>
    </row>
    <row r="3334" spans="1:10" ht="30" x14ac:dyDescent="0.25">
      <c r="C3334" s="1" t="s">
        <v>2676</v>
      </c>
      <c r="D3334">
        <v>-24240</v>
      </c>
      <c r="E3334">
        <v>-6.45</v>
      </c>
      <c r="F3334">
        <v>-4.71</v>
      </c>
      <c r="G3334">
        <v>0</v>
      </c>
      <c r="H3334" s="37">
        <v>0</v>
      </c>
      <c r="I3334" s="37">
        <f>H3334/'Building data'!$R$6</f>
        <v>0</v>
      </c>
      <c r="J3334" s="60">
        <f t="shared" si="220"/>
        <v>0</v>
      </c>
    </row>
    <row r="3335" spans="1:10" ht="30" x14ac:dyDescent="0.25">
      <c r="C3335" s="1" t="s">
        <v>2677</v>
      </c>
      <c r="D3335">
        <v>75300</v>
      </c>
      <c r="E3335">
        <v>20.05</v>
      </c>
      <c r="F3335">
        <v>27.97</v>
      </c>
      <c r="G3335">
        <v>0</v>
      </c>
      <c r="H3335" s="37">
        <v>0</v>
      </c>
      <c r="I3335" s="37">
        <f>H3335/'Building data'!$R$6</f>
        <v>0</v>
      </c>
      <c r="J3335" s="60">
        <f t="shared" si="220"/>
        <v>0</v>
      </c>
    </row>
    <row r="3336" spans="1:10" x14ac:dyDescent="0.25">
      <c r="G3336" s="64" t="s">
        <v>1223</v>
      </c>
      <c r="H3336" s="65">
        <f>SUM(H3326:H3335)</f>
        <v>0</v>
      </c>
      <c r="I3336" s="65">
        <f>H3336/'Building data'!$R$6</f>
        <v>0</v>
      </c>
      <c r="J3336" s="66"/>
    </row>
    <row r="3339" spans="1:10" ht="18.75" customHeight="1" x14ac:dyDescent="0.25">
      <c r="A3339" s="49" t="s">
        <v>2683</v>
      </c>
      <c r="B3339" s="55" t="s">
        <v>6</v>
      </c>
      <c r="C3339" s="55"/>
      <c r="D3339" s="55"/>
      <c r="E3339" s="55"/>
      <c r="F3339" s="55"/>
      <c r="G3339" s="55"/>
      <c r="H3339" s="55"/>
      <c r="I3339" s="49"/>
      <c r="J3339" s="56"/>
    </row>
    <row r="3340" spans="1:10" ht="45" x14ac:dyDescent="0.25">
      <c r="A3340" s="57"/>
      <c r="B3340" s="57"/>
      <c r="C3340" s="58" t="s">
        <v>2657</v>
      </c>
      <c r="D3340" s="57">
        <v>57750</v>
      </c>
      <c r="E3340" s="57">
        <v>49.18</v>
      </c>
      <c r="F3340" s="57">
        <v>37.15</v>
      </c>
      <c r="G3340" s="57">
        <v>0</v>
      </c>
      <c r="H3340" s="59">
        <v>0</v>
      </c>
      <c r="I3340" s="37">
        <f>H3340/'Building data'!$R$6</f>
        <v>0</v>
      </c>
      <c r="J3340" s="60">
        <f t="shared" ref="J3340:J3347" si="221">H3340/$H$14</f>
        <v>0</v>
      </c>
    </row>
    <row r="3341" spans="1:10" ht="75" x14ac:dyDescent="0.25">
      <c r="C3341" s="1" t="s">
        <v>2659</v>
      </c>
      <c r="D3341">
        <v>6930</v>
      </c>
      <c r="E3341">
        <v>5.9</v>
      </c>
      <c r="F3341">
        <v>4.46</v>
      </c>
      <c r="G3341">
        <v>0</v>
      </c>
      <c r="H3341" s="37">
        <v>0</v>
      </c>
      <c r="I3341" s="37">
        <f>H3341/'Building data'!$R$6</f>
        <v>0</v>
      </c>
      <c r="J3341" s="60">
        <f t="shared" si="221"/>
        <v>0</v>
      </c>
    </row>
    <row r="3342" spans="1:10" ht="60" x14ac:dyDescent="0.25">
      <c r="C3342" s="1" t="s">
        <v>2684</v>
      </c>
      <c r="D3342">
        <v>24180</v>
      </c>
      <c r="E3342">
        <v>20.59</v>
      </c>
      <c r="F3342">
        <v>15.55</v>
      </c>
      <c r="G3342">
        <v>0</v>
      </c>
      <c r="H3342" s="37">
        <v>0</v>
      </c>
      <c r="I3342" s="37">
        <f>H3342/'Building data'!$R$6</f>
        <v>0</v>
      </c>
      <c r="J3342" s="60">
        <f t="shared" si="221"/>
        <v>0</v>
      </c>
    </row>
    <row r="3343" spans="1:10" ht="45" x14ac:dyDescent="0.25">
      <c r="A3343" s="61"/>
      <c r="B3343" s="61"/>
      <c r="C3343" s="62" t="s">
        <v>2681</v>
      </c>
      <c r="D3343" s="61">
        <v>15090</v>
      </c>
      <c r="E3343" s="61">
        <v>12.85</v>
      </c>
      <c r="F3343" s="61">
        <v>9.7100000000000009</v>
      </c>
      <c r="G3343" s="61">
        <v>0</v>
      </c>
      <c r="H3343" s="63">
        <v>0</v>
      </c>
      <c r="I3343" s="63">
        <f>H3343/'Building data'!$R$6</f>
        <v>0</v>
      </c>
      <c r="J3343" s="60">
        <f t="shared" si="221"/>
        <v>0</v>
      </c>
    </row>
    <row r="3344" spans="1:10" ht="18.75" customHeight="1" x14ac:dyDescent="0.25">
      <c r="A3344" s="55" t="s">
        <v>2683</v>
      </c>
      <c r="B3344" s="55" t="s">
        <v>1220</v>
      </c>
      <c r="C3344" s="55"/>
      <c r="D3344" s="55"/>
      <c r="E3344" s="55"/>
      <c r="F3344" s="55"/>
      <c r="G3344" s="55"/>
      <c r="H3344" s="55"/>
      <c r="I3344" s="55"/>
      <c r="J3344" s="60">
        <f t="shared" si="221"/>
        <v>0</v>
      </c>
    </row>
    <row r="3345" spans="1:10" x14ac:dyDescent="0.25">
      <c r="C3345" s="1" t="s">
        <v>2675</v>
      </c>
      <c r="D3345">
        <v>5560</v>
      </c>
      <c r="E3345">
        <v>4.7300000000000004</v>
      </c>
      <c r="F3345">
        <v>3.58</v>
      </c>
      <c r="G3345">
        <v>0</v>
      </c>
      <c r="H3345" s="37">
        <v>0</v>
      </c>
      <c r="I3345" s="37">
        <f>H3345/'Building data'!$R$6</f>
        <v>0</v>
      </c>
      <c r="J3345" s="60">
        <f t="shared" si="221"/>
        <v>0</v>
      </c>
    </row>
    <row r="3346" spans="1:10" ht="30" x14ac:dyDescent="0.25">
      <c r="C3346" s="1" t="s">
        <v>2676</v>
      </c>
      <c r="D3346">
        <v>-8580</v>
      </c>
      <c r="E3346">
        <v>-7.3</v>
      </c>
      <c r="F3346">
        <v>-5.52</v>
      </c>
      <c r="G3346">
        <v>0</v>
      </c>
      <c r="H3346" s="37">
        <v>0</v>
      </c>
      <c r="I3346" s="37">
        <f>H3346/'Building data'!$R$6</f>
        <v>0</v>
      </c>
      <c r="J3346" s="60">
        <f t="shared" si="221"/>
        <v>0</v>
      </c>
    </row>
    <row r="3347" spans="1:10" ht="30" x14ac:dyDescent="0.25">
      <c r="C3347" s="1" t="s">
        <v>2677</v>
      </c>
      <c r="D3347">
        <v>5020</v>
      </c>
      <c r="E3347">
        <v>4.2699999999999996</v>
      </c>
      <c r="F3347">
        <v>27.47</v>
      </c>
      <c r="G3347">
        <v>0</v>
      </c>
      <c r="H3347" s="37">
        <v>0</v>
      </c>
      <c r="I3347" s="37">
        <f>H3347/'Building data'!$R$6</f>
        <v>0</v>
      </c>
      <c r="J3347" s="60">
        <f t="shared" si="221"/>
        <v>0</v>
      </c>
    </row>
    <row r="3348" spans="1:10" x14ac:dyDescent="0.25">
      <c r="G3348" s="64" t="s">
        <v>1223</v>
      </c>
      <c r="H3348" s="65">
        <f>SUM(H3340:H3347)</f>
        <v>0</v>
      </c>
      <c r="I3348" s="65">
        <f>H3348/'Building data'!$R$6</f>
        <v>0</v>
      </c>
      <c r="J3348" s="66"/>
    </row>
    <row r="3351" spans="1:10" ht="18.75" customHeight="1" x14ac:dyDescent="0.25">
      <c r="A3351" s="49" t="s">
        <v>2685</v>
      </c>
      <c r="B3351" s="55" t="s">
        <v>6</v>
      </c>
      <c r="C3351" s="55"/>
      <c r="D3351" s="55"/>
      <c r="E3351" s="55"/>
      <c r="F3351" s="55"/>
      <c r="G3351" s="55"/>
      <c r="H3351" s="55"/>
      <c r="I3351" s="49"/>
      <c r="J3351" s="56"/>
    </row>
    <row r="3352" spans="1:10" ht="75" x14ac:dyDescent="0.25">
      <c r="A3352" s="57"/>
      <c r="B3352" s="57"/>
      <c r="C3352" s="58" t="s">
        <v>2686</v>
      </c>
      <c r="D3352" s="57">
        <v>34930</v>
      </c>
      <c r="E3352" s="57">
        <v>59.27</v>
      </c>
      <c r="F3352" s="57">
        <v>30.89</v>
      </c>
      <c r="G3352" s="57">
        <v>0</v>
      </c>
      <c r="H3352" s="59">
        <v>0</v>
      </c>
      <c r="I3352" s="37">
        <f>H3352/'Building data'!$R$6</f>
        <v>0</v>
      </c>
      <c r="J3352" s="60">
        <f t="shared" ref="J3352:J3359" si="222">H3352/$H$14</f>
        <v>0</v>
      </c>
    </row>
    <row r="3353" spans="1:10" ht="120" x14ac:dyDescent="0.25">
      <c r="C3353" s="1" t="s">
        <v>2687</v>
      </c>
      <c r="D3353">
        <v>12370</v>
      </c>
      <c r="E3353">
        <v>21</v>
      </c>
      <c r="F3353">
        <v>10.94</v>
      </c>
      <c r="G3353">
        <v>0</v>
      </c>
      <c r="H3353" s="37">
        <v>0</v>
      </c>
      <c r="I3353" s="37">
        <f>H3353/'Building data'!$R$6</f>
        <v>0</v>
      </c>
      <c r="J3353" s="60">
        <f t="shared" si="222"/>
        <v>0</v>
      </c>
    </row>
    <row r="3354" spans="1:10" ht="45" x14ac:dyDescent="0.25">
      <c r="C3354" s="1" t="s">
        <v>2660</v>
      </c>
      <c r="D3354">
        <v>18800</v>
      </c>
      <c r="E3354">
        <v>31.9</v>
      </c>
      <c r="F3354">
        <v>16.62</v>
      </c>
      <c r="G3354">
        <v>0</v>
      </c>
      <c r="H3354" s="37">
        <v>0</v>
      </c>
      <c r="I3354" s="37">
        <f>H3354/'Building data'!$R$6</f>
        <v>0</v>
      </c>
      <c r="J3354" s="60">
        <f t="shared" si="222"/>
        <v>0</v>
      </c>
    </row>
    <row r="3355" spans="1:10" ht="45" x14ac:dyDescent="0.25">
      <c r="C3355" s="1" t="s">
        <v>2688</v>
      </c>
      <c r="D3355">
        <v>5720</v>
      </c>
      <c r="E3355">
        <v>9.7100000000000009</v>
      </c>
      <c r="F3355">
        <v>5.0599999999999996</v>
      </c>
      <c r="G3355">
        <v>0</v>
      </c>
      <c r="H3355" s="37">
        <v>0</v>
      </c>
      <c r="I3355" s="37">
        <f>H3355/'Building data'!$R$6</f>
        <v>0</v>
      </c>
      <c r="J3355" s="60">
        <f t="shared" si="222"/>
        <v>0</v>
      </c>
    </row>
    <row r="3356" spans="1:10" ht="60" x14ac:dyDescent="0.25">
      <c r="C3356" s="1" t="s">
        <v>2689</v>
      </c>
      <c r="D3356">
        <v>2540</v>
      </c>
      <c r="E3356">
        <v>4.3099999999999996</v>
      </c>
      <c r="F3356">
        <v>2.25</v>
      </c>
      <c r="G3356">
        <v>0</v>
      </c>
      <c r="H3356" s="37">
        <v>0</v>
      </c>
      <c r="I3356" s="37">
        <f>H3356/'Building data'!$R$6</f>
        <v>0</v>
      </c>
      <c r="J3356" s="60">
        <f t="shared" si="222"/>
        <v>0</v>
      </c>
    </row>
    <row r="3357" spans="1:10" ht="75" x14ac:dyDescent="0.25">
      <c r="A3357" s="61"/>
      <c r="B3357" s="61"/>
      <c r="C3357" s="62" t="s">
        <v>2690</v>
      </c>
      <c r="D3357" s="61">
        <v>8600</v>
      </c>
      <c r="E3357" s="61">
        <v>14.6</v>
      </c>
      <c r="F3357" s="61">
        <v>7.61</v>
      </c>
      <c r="G3357" s="61">
        <v>0</v>
      </c>
      <c r="H3357" s="63">
        <v>0</v>
      </c>
      <c r="I3357" s="63">
        <f>H3357/'Building data'!$R$6</f>
        <v>0</v>
      </c>
      <c r="J3357" s="60">
        <f t="shared" si="222"/>
        <v>0</v>
      </c>
    </row>
    <row r="3358" spans="1:10" ht="18.75" customHeight="1" x14ac:dyDescent="0.25">
      <c r="A3358" s="55" t="s">
        <v>2685</v>
      </c>
      <c r="B3358" s="55" t="s">
        <v>1220</v>
      </c>
      <c r="C3358" s="55"/>
      <c r="D3358" s="55"/>
      <c r="E3358" s="55"/>
      <c r="F3358" s="55"/>
      <c r="G3358" s="55"/>
      <c r="H3358" s="55"/>
      <c r="I3358" s="55"/>
      <c r="J3358" s="60">
        <f t="shared" si="222"/>
        <v>0</v>
      </c>
    </row>
    <row r="3359" spans="1:10" ht="30" x14ac:dyDescent="0.25">
      <c r="C3359" s="1" t="s">
        <v>2676</v>
      </c>
      <c r="D3359">
        <v>-4310</v>
      </c>
      <c r="E3359">
        <v>-7.32</v>
      </c>
      <c r="F3359">
        <v>-3.81</v>
      </c>
      <c r="G3359">
        <v>0</v>
      </c>
      <c r="H3359" s="37">
        <v>0</v>
      </c>
      <c r="I3359" s="37">
        <f>H3359/'Building data'!$R$6</f>
        <v>0</v>
      </c>
      <c r="J3359" s="60">
        <f t="shared" si="222"/>
        <v>0</v>
      </c>
    </row>
    <row r="3360" spans="1:10" x14ac:dyDescent="0.25">
      <c r="G3360" s="64" t="s">
        <v>1223</v>
      </c>
      <c r="H3360" s="65">
        <f>SUM(H3352:H3359)</f>
        <v>0</v>
      </c>
      <c r="I3360" s="65">
        <f>H3360/'Building data'!$R$6</f>
        <v>0</v>
      </c>
      <c r="J3360" s="66"/>
    </row>
    <row r="3363" spans="1:10" ht="18.75" customHeight="1" x14ac:dyDescent="0.25">
      <c r="A3363" s="49" t="s">
        <v>2691</v>
      </c>
      <c r="B3363" s="55" t="s">
        <v>6</v>
      </c>
      <c r="C3363" s="55"/>
      <c r="D3363" s="55"/>
      <c r="E3363" s="55"/>
      <c r="F3363" s="55"/>
      <c r="G3363" s="55"/>
      <c r="H3363" s="55"/>
      <c r="I3363" s="49"/>
      <c r="J3363" s="56"/>
    </row>
    <row r="3364" spans="1:10" ht="225" x14ac:dyDescent="0.25">
      <c r="A3364" s="57"/>
      <c r="B3364" s="57"/>
      <c r="C3364" s="58" t="s">
        <v>2692</v>
      </c>
      <c r="D3364" s="57">
        <v>27600</v>
      </c>
      <c r="E3364" s="57">
        <v>36.74</v>
      </c>
      <c r="F3364" s="57">
        <v>29.05</v>
      </c>
      <c r="G3364" s="57">
        <v>0</v>
      </c>
      <c r="H3364" s="59">
        <v>0</v>
      </c>
      <c r="I3364" s="37">
        <f>H3364/'Building data'!$R$6</f>
        <v>0</v>
      </c>
      <c r="J3364" s="60">
        <f t="shared" ref="J3364:J3369" si="223">H3364/$H$14</f>
        <v>0</v>
      </c>
    </row>
    <row r="3365" spans="1:10" ht="45" x14ac:dyDescent="0.25">
      <c r="C3365" s="1" t="s">
        <v>2660</v>
      </c>
      <c r="D3365">
        <v>15890</v>
      </c>
      <c r="E3365">
        <v>21.15</v>
      </c>
      <c r="F3365">
        <v>16.73</v>
      </c>
      <c r="G3365">
        <v>0</v>
      </c>
      <c r="H3365" s="37">
        <v>0</v>
      </c>
      <c r="I3365" s="37">
        <f>H3365/'Building data'!$R$6</f>
        <v>0</v>
      </c>
      <c r="J3365" s="60">
        <f t="shared" si="223"/>
        <v>0</v>
      </c>
    </row>
    <row r="3366" spans="1:10" ht="75" x14ac:dyDescent="0.25">
      <c r="A3366" s="61"/>
      <c r="B3366" s="61"/>
      <c r="C3366" s="62" t="s">
        <v>2693</v>
      </c>
      <c r="D3366" s="61">
        <v>14300</v>
      </c>
      <c r="E3366" s="61">
        <v>19.04</v>
      </c>
      <c r="F3366" s="61">
        <v>15.06</v>
      </c>
      <c r="G3366" s="61">
        <v>0</v>
      </c>
      <c r="H3366" s="63">
        <v>0</v>
      </c>
      <c r="I3366" s="63">
        <f>H3366/'Building data'!$R$6</f>
        <v>0</v>
      </c>
      <c r="J3366" s="60">
        <f t="shared" si="223"/>
        <v>0</v>
      </c>
    </row>
    <row r="3367" spans="1:10" ht="18.75" customHeight="1" x14ac:dyDescent="0.25">
      <c r="A3367" s="55" t="s">
        <v>2691</v>
      </c>
      <c r="B3367" s="55" t="s">
        <v>1220</v>
      </c>
      <c r="C3367" s="55"/>
      <c r="D3367" s="55"/>
      <c r="E3367" s="55"/>
      <c r="F3367" s="55"/>
      <c r="G3367" s="55"/>
      <c r="H3367" s="55"/>
      <c r="I3367" s="55"/>
      <c r="J3367" s="60">
        <f t="shared" si="223"/>
        <v>0</v>
      </c>
    </row>
    <row r="3368" spans="1:10" x14ac:dyDescent="0.25">
      <c r="C3368" s="1" t="s">
        <v>2675</v>
      </c>
      <c r="D3368">
        <v>4550</v>
      </c>
      <c r="E3368">
        <v>6.06</v>
      </c>
      <c r="F3368">
        <v>4.79</v>
      </c>
      <c r="G3368">
        <v>0</v>
      </c>
      <c r="H3368" s="37">
        <v>0</v>
      </c>
      <c r="I3368" s="37">
        <f>H3368/'Building data'!$R$6</f>
        <v>0</v>
      </c>
      <c r="J3368" s="60">
        <f t="shared" si="223"/>
        <v>0</v>
      </c>
    </row>
    <row r="3369" spans="1:10" ht="30" x14ac:dyDescent="0.25">
      <c r="C3369" s="1" t="s">
        <v>2676</v>
      </c>
      <c r="D3369">
        <v>-6900</v>
      </c>
      <c r="E3369">
        <v>-9.18</v>
      </c>
      <c r="F3369">
        <v>-7.26</v>
      </c>
      <c r="G3369">
        <v>0</v>
      </c>
      <c r="H3369" s="37">
        <v>0</v>
      </c>
      <c r="I3369" s="37">
        <f>H3369/'Building data'!$R$6</f>
        <v>0</v>
      </c>
      <c r="J3369" s="60">
        <f t="shared" si="223"/>
        <v>0</v>
      </c>
    </row>
    <row r="3370" spans="1:10" x14ac:dyDescent="0.25">
      <c r="G3370" s="64" t="s">
        <v>1223</v>
      </c>
      <c r="H3370" s="65">
        <f>SUM(H3364:H3369)</f>
        <v>0</v>
      </c>
      <c r="I3370" s="65">
        <f>H3370/'Building data'!$R$6</f>
        <v>0</v>
      </c>
      <c r="J3370" s="66"/>
    </row>
    <row r="3373" spans="1:10" ht="18.75" customHeight="1" x14ac:dyDescent="0.25">
      <c r="A3373" s="49" t="s">
        <v>2694</v>
      </c>
      <c r="B3373" s="55" t="s">
        <v>6</v>
      </c>
      <c r="C3373" s="55"/>
      <c r="D3373" s="55"/>
      <c r="E3373" s="55"/>
      <c r="F3373" s="55"/>
      <c r="G3373" s="55"/>
      <c r="H3373" s="55"/>
      <c r="I3373" s="49"/>
      <c r="J3373" s="56"/>
    </row>
    <row r="3374" spans="1:10" ht="45" x14ac:dyDescent="0.25">
      <c r="A3374" s="57"/>
      <c r="B3374" s="57"/>
      <c r="C3374" s="58" t="s">
        <v>2657</v>
      </c>
      <c r="D3374" s="57">
        <v>21030</v>
      </c>
      <c r="E3374" s="57">
        <v>39.81</v>
      </c>
      <c r="F3374" s="57">
        <v>22.17</v>
      </c>
      <c r="G3374" s="57">
        <v>0</v>
      </c>
      <c r="H3374" s="59">
        <v>0</v>
      </c>
      <c r="I3374" s="37">
        <f>H3374/'Building data'!$R$6</f>
        <v>0</v>
      </c>
      <c r="J3374" s="60">
        <f t="shared" ref="J3374:J3382" si="224">H3374/$H$14</f>
        <v>0</v>
      </c>
    </row>
    <row r="3375" spans="1:10" ht="45" x14ac:dyDescent="0.25">
      <c r="C3375" s="1" t="s">
        <v>2695</v>
      </c>
      <c r="D3375">
        <v>11280</v>
      </c>
      <c r="E3375">
        <v>21.35</v>
      </c>
      <c r="F3375">
        <v>11.89</v>
      </c>
      <c r="G3375">
        <v>0</v>
      </c>
      <c r="H3375" s="37">
        <v>0</v>
      </c>
      <c r="I3375" s="37">
        <f>H3375/'Building data'!$R$6</f>
        <v>0</v>
      </c>
      <c r="J3375" s="60">
        <f t="shared" si="224"/>
        <v>0</v>
      </c>
    </row>
    <row r="3376" spans="1:10" ht="75" x14ac:dyDescent="0.25">
      <c r="C3376" s="1" t="s">
        <v>2696</v>
      </c>
      <c r="D3376">
        <v>5200</v>
      </c>
      <c r="E3376">
        <v>9.85</v>
      </c>
      <c r="F3376">
        <v>5.49</v>
      </c>
      <c r="G3376">
        <v>0</v>
      </c>
      <c r="H3376" s="37">
        <v>0</v>
      </c>
      <c r="I3376" s="37">
        <f>H3376/'Building data'!$R$6</f>
        <v>0</v>
      </c>
      <c r="J3376" s="60">
        <f t="shared" si="224"/>
        <v>0</v>
      </c>
    </row>
    <row r="3377" spans="1:10" ht="45" x14ac:dyDescent="0.25">
      <c r="C3377" s="1" t="s">
        <v>2660</v>
      </c>
      <c r="D3377">
        <v>13830</v>
      </c>
      <c r="E3377">
        <v>26.17</v>
      </c>
      <c r="F3377">
        <v>14.57</v>
      </c>
      <c r="G3377">
        <v>0</v>
      </c>
      <c r="H3377" s="37">
        <v>0</v>
      </c>
      <c r="I3377" s="37">
        <f>H3377/'Building data'!$R$6</f>
        <v>0</v>
      </c>
      <c r="J3377" s="60">
        <f t="shared" si="224"/>
        <v>0</v>
      </c>
    </row>
    <row r="3378" spans="1:10" ht="45" x14ac:dyDescent="0.25">
      <c r="C3378" s="1" t="s">
        <v>2688</v>
      </c>
      <c r="D3378">
        <v>8120</v>
      </c>
      <c r="E3378">
        <v>15.37</v>
      </c>
      <c r="F3378">
        <v>8.56</v>
      </c>
      <c r="G3378">
        <v>0</v>
      </c>
      <c r="H3378" s="37">
        <v>0</v>
      </c>
      <c r="I3378" s="37">
        <f>H3378/'Building data'!$R$6</f>
        <v>0</v>
      </c>
      <c r="J3378" s="60">
        <f t="shared" si="224"/>
        <v>0</v>
      </c>
    </row>
    <row r="3379" spans="1:10" ht="105" x14ac:dyDescent="0.25">
      <c r="A3379" s="61"/>
      <c r="B3379" s="61"/>
      <c r="C3379" s="62" t="s">
        <v>2662</v>
      </c>
      <c r="D3379" s="61">
        <v>6330</v>
      </c>
      <c r="E3379" s="61">
        <v>11.98</v>
      </c>
      <c r="F3379" s="61">
        <v>6.67</v>
      </c>
      <c r="G3379" s="61">
        <v>0</v>
      </c>
      <c r="H3379" s="63">
        <v>0</v>
      </c>
      <c r="I3379" s="63">
        <f>H3379/'Building data'!$R$6</f>
        <v>0</v>
      </c>
      <c r="J3379" s="60">
        <f t="shared" si="224"/>
        <v>0</v>
      </c>
    </row>
    <row r="3380" spans="1:10" ht="18.75" customHeight="1" x14ac:dyDescent="0.25">
      <c r="A3380" s="55" t="s">
        <v>2694</v>
      </c>
      <c r="B3380" s="55" t="s">
        <v>1220</v>
      </c>
      <c r="C3380" s="55"/>
      <c r="D3380" s="55"/>
      <c r="E3380" s="55"/>
      <c r="F3380" s="55"/>
      <c r="G3380" s="55"/>
      <c r="H3380" s="55"/>
      <c r="I3380" s="55"/>
      <c r="J3380" s="60">
        <f t="shared" si="224"/>
        <v>0</v>
      </c>
    </row>
    <row r="3381" spans="1:10" x14ac:dyDescent="0.25">
      <c r="C3381" s="1" t="s">
        <v>2675</v>
      </c>
      <c r="D3381">
        <v>4520</v>
      </c>
      <c r="E3381">
        <v>8.5500000000000007</v>
      </c>
      <c r="F3381">
        <v>4.76</v>
      </c>
      <c r="G3381">
        <v>0</v>
      </c>
      <c r="H3381" s="37">
        <v>0</v>
      </c>
      <c r="I3381" s="37">
        <f>H3381/'Building data'!$R$6</f>
        <v>0</v>
      </c>
      <c r="J3381" s="60">
        <f t="shared" si="224"/>
        <v>0</v>
      </c>
    </row>
    <row r="3382" spans="1:10" ht="30" x14ac:dyDescent="0.25">
      <c r="C3382" s="1" t="s">
        <v>2676</v>
      </c>
      <c r="D3382">
        <v>-3560</v>
      </c>
      <c r="E3382">
        <v>-6.73</v>
      </c>
      <c r="F3382">
        <v>-3.75</v>
      </c>
      <c r="G3382">
        <v>0</v>
      </c>
      <c r="H3382" s="37">
        <v>0</v>
      </c>
      <c r="I3382" s="37">
        <f>H3382/'Building data'!$R$6</f>
        <v>0</v>
      </c>
      <c r="J3382" s="60">
        <f t="shared" si="224"/>
        <v>0</v>
      </c>
    </row>
    <row r="3383" spans="1:10" x14ac:dyDescent="0.25">
      <c r="G3383" s="64" t="s">
        <v>1223</v>
      </c>
      <c r="H3383" s="65">
        <f>SUM(H3374:H3382)</f>
        <v>0</v>
      </c>
      <c r="I3383" s="65">
        <f>H3383/'Building data'!$R$6</f>
        <v>0</v>
      </c>
      <c r="J3383" s="66"/>
    </row>
  </sheetData>
  <mergeCells count="1">
    <mergeCell ref="B1:H1"/>
  </mergeCells>
  <pageMargins left="0.7" right="0.7" top="0.75" bottom="0.75" header="0.51180555555555496" footer="0.51180555555555496"/>
  <pageSetup paperSize="9" firstPageNumber="0"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zoomScaleNormal="100" workbookViewId="0">
      <selection activeCell="A5" sqref="A5"/>
    </sheetView>
  </sheetViews>
  <sheetFormatPr defaultRowHeight="15" x14ac:dyDescent="0.25"/>
  <cols>
    <col min="1" max="1" width="48" customWidth="1"/>
    <col min="2" max="2" width="22.140625" customWidth="1"/>
    <col min="3" max="1025" width="8.7109375" customWidth="1"/>
  </cols>
  <sheetData>
    <row r="1" spans="1:2" x14ac:dyDescent="0.25">
      <c r="A1" s="70" t="s">
        <v>19</v>
      </c>
      <c r="B1" s="70" t="s">
        <v>1199</v>
      </c>
    </row>
    <row r="2" spans="1:2" x14ac:dyDescent="0.25">
      <c r="A2" s="71" t="s">
        <v>74</v>
      </c>
      <c r="B2" s="71"/>
    </row>
    <row r="3" spans="1:2" x14ac:dyDescent="0.25">
      <c r="A3" s="72" t="s">
        <v>517</v>
      </c>
      <c r="B3" s="72"/>
    </row>
    <row r="4" spans="1:2" x14ac:dyDescent="0.25">
      <c r="A4" s="71" t="s">
        <v>204</v>
      </c>
      <c r="B4" s="71"/>
    </row>
    <row r="5" spans="1:2" x14ac:dyDescent="0.25">
      <c r="A5" s="71" t="s">
        <v>84</v>
      </c>
      <c r="B5" s="71"/>
    </row>
    <row r="6" spans="1:2" x14ac:dyDescent="0.25">
      <c r="A6" t="s">
        <v>315</v>
      </c>
    </row>
    <row r="7" spans="1:2" x14ac:dyDescent="0.25">
      <c r="A7" t="s">
        <v>63</v>
      </c>
    </row>
    <row r="9" spans="1:2" x14ac:dyDescent="0.25">
      <c r="A9" t="s">
        <v>1199</v>
      </c>
    </row>
    <row r="10" spans="1:2" x14ac:dyDescent="0.25">
      <c r="A10" t="s">
        <v>85</v>
      </c>
    </row>
    <row r="11" spans="1:2" x14ac:dyDescent="0.25">
      <c r="A11" t="s">
        <v>65</v>
      </c>
    </row>
    <row r="12" spans="1:2" x14ac:dyDescent="0.25">
      <c r="A12" t="s">
        <v>162</v>
      </c>
    </row>
    <row r="14" spans="1:2" x14ac:dyDescent="0.25">
      <c r="A14" t="s">
        <v>1199</v>
      </c>
    </row>
    <row r="15" spans="1:2" x14ac:dyDescent="0.25">
      <c r="A15" t="s">
        <v>28</v>
      </c>
    </row>
    <row r="16" spans="1:2" x14ac:dyDescent="0.25">
      <c r="A16" t="s">
        <v>2697</v>
      </c>
    </row>
    <row r="17" spans="1:1" x14ac:dyDescent="0.25">
      <c r="A17" t="s">
        <v>66</v>
      </c>
    </row>
    <row r="18" spans="1:1" x14ac:dyDescent="0.25">
      <c r="A18" t="s">
        <v>86</v>
      </c>
    </row>
  </sheetData>
  <pageMargins left="0.7" right="0.7" top="0.75" bottom="0.75" header="0.51180555555555496" footer="0.51180555555555496"/>
  <pageSetup paperSize="9" firstPageNumber="0" orientation="portrait" horizontalDpi="300" verticalDpi="300"/>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17"/>
  <sheetViews>
    <sheetView zoomScaleNormal="100" workbookViewId="0">
      <selection activeCell="F37" sqref="F37"/>
    </sheetView>
  </sheetViews>
  <sheetFormatPr defaultRowHeight="15" x14ac:dyDescent="0.25"/>
  <cols>
    <col min="1" max="1" width="40" customWidth="1"/>
    <col min="2" max="2" width="23.85546875" customWidth="1"/>
    <col min="3" max="3" width="11.42578125"/>
    <col min="4" max="5" width="8.7109375" customWidth="1"/>
    <col min="6" max="6" width="18.5703125" bestFit="1" customWidth="1"/>
    <col min="7" max="1025" width="8.7109375" customWidth="1"/>
  </cols>
  <sheetData>
    <row r="1" spans="1:6" x14ac:dyDescent="0.25">
      <c r="A1" s="73" t="s">
        <v>2698</v>
      </c>
      <c r="B1" s="73" t="s">
        <v>2699</v>
      </c>
      <c r="C1" s="73" t="s">
        <v>1199</v>
      </c>
      <c r="E1" s="49" t="s">
        <v>2700</v>
      </c>
      <c r="F1" s="74" t="s">
        <v>11</v>
      </c>
    </row>
    <row r="2" spans="1:6" x14ac:dyDescent="0.25">
      <c r="A2" t="s">
        <v>516</v>
      </c>
      <c r="B2">
        <v>3</v>
      </c>
      <c r="E2">
        <v>1</v>
      </c>
      <c r="F2">
        <v>110</v>
      </c>
    </row>
    <row r="3" spans="1:6" x14ac:dyDescent="0.25">
      <c r="A3" t="s">
        <v>567</v>
      </c>
      <c r="B3">
        <v>3.3</v>
      </c>
      <c r="E3">
        <v>1</v>
      </c>
      <c r="F3">
        <v>110</v>
      </c>
    </row>
    <row r="4" spans="1:6" x14ac:dyDescent="0.25">
      <c r="A4" t="s">
        <v>295</v>
      </c>
      <c r="B4">
        <v>3.04</v>
      </c>
      <c r="E4">
        <v>1</v>
      </c>
      <c r="F4">
        <v>110</v>
      </c>
    </row>
    <row r="5" spans="1:6" x14ac:dyDescent="0.25">
      <c r="A5" t="s">
        <v>307</v>
      </c>
      <c r="B5">
        <v>2.91</v>
      </c>
      <c r="E5">
        <v>1</v>
      </c>
      <c r="F5">
        <v>110</v>
      </c>
    </row>
    <row r="6" spans="1:6" x14ac:dyDescent="0.25">
      <c r="A6" t="s">
        <v>437</v>
      </c>
      <c r="B6">
        <v>2.9</v>
      </c>
      <c r="E6">
        <v>1</v>
      </c>
      <c r="F6">
        <v>110</v>
      </c>
    </row>
    <row r="7" spans="1:6" x14ac:dyDescent="0.25">
      <c r="A7" t="s">
        <v>187</v>
      </c>
      <c r="B7">
        <v>2.85</v>
      </c>
      <c r="E7">
        <v>3</v>
      </c>
      <c r="F7">
        <v>110</v>
      </c>
    </row>
    <row r="8" spans="1:6" x14ac:dyDescent="0.25">
      <c r="A8" t="s">
        <v>570</v>
      </c>
      <c r="B8">
        <v>2.8</v>
      </c>
      <c r="E8">
        <v>1</v>
      </c>
      <c r="F8">
        <v>110</v>
      </c>
    </row>
    <row r="9" spans="1:6" x14ac:dyDescent="0.25">
      <c r="A9" t="s">
        <v>627</v>
      </c>
      <c r="B9">
        <v>2.76</v>
      </c>
      <c r="E9">
        <v>2</v>
      </c>
      <c r="F9">
        <v>110</v>
      </c>
    </row>
    <row r="10" spans="1:6" x14ac:dyDescent="0.25">
      <c r="A10" t="s">
        <v>624</v>
      </c>
      <c r="B10">
        <v>2.74</v>
      </c>
      <c r="E10">
        <v>1</v>
      </c>
      <c r="F10">
        <v>110</v>
      </c>
    </row>
    <row r="11" spans="1:6" x14ac:dyDescent="0.25">
      <c r="A11" t="s">
        <v>89</v>
      </c>
      <c r="B11">
        <v>2.73</v>
      </c>
      <c r="E11">
        <v>1</v>
      </c>
      <c r="F11">
        <v>110</v>
      </c>
    </row>
    <row r="12" spans="1:6" x14ac:dyDescent="0.25">
      <c r="A12" t="s">
        <v>621</v>
      </c>
      <c r="B12">
        <v>2.72</v>
      </c>
      <c r="E12">
        <v>1</v>
      </c>
      <c r="F12">
        <v>110</v>
      </c>
    </row>
    <row r="13" spans="1:6" x14ac:dyDescent="0.25">
      <c r="A13" t="s">
        <v>370</v>
      </c>
      <c r="B13">
        <v>2.7</v>
      </c>
      <c r="E13">
        <v>2</v>
      </c>
      <c r="F13">
        <v>110</v>
      </c>
    </row>
    <row r="14" spans="1:6" x14ac:dyDescent="0.25">
      <c r="A14" t="s">
        <v>115</v>
      </c>
      <c r="B14">
        <v>2.68</v>
      </c>
      <c r="E14">
        <v>1</v>
      </c>
      <c r="F14">
        <v>110</v>
      </c>
    </row>
    <row r="15" spans="1:6" x14ac:dyDescent="0.25">
      <c r="A15" t="s">
        <v>98</v>
      </c>
      <c r="B15">
        <v>2.5299999999999998</v>
      </c>
      <c r="E15">
        <v>5</v>
      </c>
      <c r="F15" s="75" t="s">
        <v>2701</v>
      </c>
    </row>
    <row r="16" spans="1:6" x14ac:dyDescent="0.25">
      <c r="A16" t="s">
        <v>106</v>
      </c>
      <c r="B16">
        <v>2.54</v>
      </c>
      <c r="E16">
        <v>1</v>
      </c>
      <c r="F16" s="75" t="s">
        <v>2701</v>
      </c>
    </row>
    <row r="17" spans="1:6" x14ac:dyDescent="0.25">
      <c r="A17" t="s">
        <v>562</v>
      </c>
      <c r="B17">
        <v>2.4900000000000002</v>
      </c>
      <c r="E17">
        <v>1</v>
      </c>
      <c r="F17" s="75" t="s">
        <v>2701</v>
      </c>
    </row>
    <row r="18" spans="1:6" x14ac:dyDescent="0.25">
      <c r="A18" t="s">
        <v>101</v>
      </c>
      <c r="B18">
        <v>2.5</v>
      </c>
      <c r="E18">
        <v>24</v>
      </c>
      <c r="F18" s="75" t="s">
        <v>2701</v>
      </c>
    </row>
    <row r="19" spans="1:6" x14ac:dyDescent="0.25">
      <c r="A19" t="s">
        <v>482</v>
      </c>
      <c r="B19">
        <v>2.5099999999999998</v>
      </c>
      <c r="E19">
        <v>2</v>
      </c>
      <c r="F19" s="75" t="s">
        <v>2701</v>
      </c>
    </row>
    <row r="20" spans="1:6" x14ac:dyDescent="0.25">
      <c r="A20" t="s">
        <v>179</v>
      </c>
      <c r="B20">
        <v>2.5499999999999998</v>
      </c>
      <c r="E20">
        <v>1</v>
      </c>
      <c r="F20" s="75" t="s">
        <v>2701</v>
      </c>
    </row>
    <row r="21" spans="1:6" x14ac:dyDescent="0.25">
      <c r="A21" t="s">
        <v>223</v>
      </c>
      <c r="B21">
        <v>2.56</v>
      </c>
      <c r="E21">
        <v>2</v>
      </c>
      <c r="F21" s="75" t="s">
        <v>2701</v>
      </c>
    </row>
    <row r="22" spans="1:6" x14ac:dyDescent="0.25">
      <c r="A22" t="s">
        <v>200</v>
      </c>
      <c r="B22">
        <v>2.6</v>
      </c>
      <c r="E22">
        <v>3</v>
      </c>
      <c r="F22" s="75" t="s">
        <v>2701</v>
      </c>
    </row>
    <row r="23" spans="1:6" x14ac:dyDescent="0.25">
      <c r="A23" t="s">
        <v>112</v>
      </c>
      <c r="B23">
        <v>2.8</v>
      </c>
      <c r="E23">
        <v>1</v>
      </c>
      <c r="F23" s="75" t="s">
        <v>2701</v>
      </c>
    </row>
    <row r="24" spans="1:6" x14ac:dyDescent="0.25">
      <c r="A24" t="s">
        <v>120</v>
      </c>
      <c r="B24">
        <v>2.58</v>
      </c>
      <c r="E24">
        <v>2</v>
      </c>
      <c r="F24" s="75" t="s">
        <v>2701</v>
      </c>
    </row>
    <row r="25" spans="1:6" x14ac:dyDescent="0.25">
      <c r="A25" t="s">
        <v>457</v>
      </c>
      <c r="B25">
        <v>2.65</v>
      </c>
      <c r="E25">
        <v>1</v>
      </c>
      <c r="F25" s="75" t="s">
        <v>2701</v>
      </c>
    </row>
    <row r="26" spans="1:6" x14ac:dyDescent="0.25">
      <c r="A26" t="s">
        <v>287</v>
      </c>
      <c r="B26">
        <v>2.68</v>
      </c>
      <c r="E26">
        <v>1</v>
      </c>
      <c r="F26" s="75" t="s">
        <v>2701</v>
      </c>
    </row>
    <row r="27" spans="1:6" x14ac:dyDescent="0.25">
      <c r="A27" t="s">
        <v>182</v>
      </c>
      <c r="B27">
        <v>2.7</v>
      </c>
      <c r="E27">
        <v>2</v>
      </c>
      <c r="F27" s="75" t="s">
        <v>2701</v>
      </c>
    </row>
    <row r="28" spans="1:6" x14ac:dyDescent="0.25">
      <c r="A28" t="s">
        <v>158</v>
      </c>
      <c r="B28">
        <v>2.72</v>
      </c>
      <c r="E28">
        <v>1</v>
      </c>
      <c r="F28" s="75" t="s">
        <v>2701</v>
      </c>
    </row>
    <row r="29" spans="1:6" x14ac:dyDescent="0.25">
      <c r="A29" t="s">
        <v>610</v>
      </c>
      <c r="B29">
        <v>2.77</v>
      </c>
      <c r="E29">
        <v>1</v>
      </c>
      <c r="F29" s="75" t="s">
        <v>2701</v>
      </c>
    </row>
    <row r="30" spans="1:6" x14ac:dyDescent="0.25">
      <c r="A30" t="s">
        <v>520</v>
      </c>
      <c r="B30">
        <v>2.88</v>
      </c>
      <c r="E30">
        <v>1</v>
      </c>
      <c r="F30" s="75" t="s">
        <v>2701</v>
      </c>
    </row>
    <row r="31" spans="1:6" x14ac:dyDescent="0.25">
      <c r="A31" t="s">
        <v>419</v>
      </c>
      <c r="B31">
        <v>3</v>
      </c>
      <c r="E31">
        <v>1</v>
      </c>
      <c r="F31" s="75" t="s">
        <v>2701</v>
      </c>
    </row>
    <row r="32" spans="1:6" x14ac:dyDescent="0.25">
      <c r="A32" t="s">
        <v>129</v>
      </c>
      <c r="B32">
        <v>2.69</v>
      </c>
      <c r="E32">
        <v>1</v>
      </c>
      <c r="F32">
        <v>0</v>
      </c>
    </row>
    <row r="33" spans="1:6" x14ac:dyDescent="0.25">
      <c r="A33" t="s">
        <v>235</v>
      </c>
      <c r="B33">
        <v>2.75</v>
      </c>
      <c r="E33">
        <v>1</v>
      </c>
      <c r="F33">
        <v>0</v>
      </c>
    </row>
    <row r="34" spans="1:6" x14ac:dyDescent="0.25">
      <c r="A34" t="s">
        <v>314</v>
      </c>
      <c r="B34">
        <v>2.7</v>
      </c>
      <c r="E34">
        <v>1</v>
      </c>
      <c r="F34">
        <v>0</v>
      </c>
    </row>
    <row r="35" spans="1:6" x14ac:dyDescent="0.25">
      <c r="A35" t="s">
        <v>2702</v>
      </c>
      <c r="B35">
        <v>2.7</v>
      </c>
      <c r="F35">
        <v>0</v>
      </c>
    </row>
    <row r="36" spans="1:6" x14ac:dyDescent="0.25">
      <c r="A36" t="s">
        <v>77</v>
      </c>
      <c r="B36">
        <v>2.5</v>
      </c>
      <c r="E36">
        <v>5</v>
      </c>
      <c r="F36">
        <v>0</v>
      </c>
    </row>
    <row r="37" spans="1:6" x14ac:dyDescent="0.25">
      <c r="A37" t="s">
        <v>573</v>
      </c>
      <c r="B37">
        <v>2.52</v>
      </c>
      <c r="E37">
        <v>1</v>
      </c>
      <c r="F37">
        <v>0</v>
      </c>
    </row>
    <row r="38" spans="1:6" x14ac:dyDescent="0.25">
      <c r="A38" t="s">
        <v>559</v>
      </c>
      <c r="B38">
        <v>2.5299999999999998</v>
      </c>
      <c r="E38">
        <v>1</v>
      </c>
      <c r="F38">
        <v>0</v>
      </c>
    </row>
    <row r="39" spans="1:6" x14ac:dyDescent="0.25">
      <c r="A39" t="s">
        <v>304</v>
      </c>
      <c r="B39">
        <v>2.71</v>
      </c>
      <c r="E39">
        <v>1</v>
      </c>
      <c r="F39">
        <v>0</v>
      </c>
    </row>
    <row r="40" spans="1:6" x14ac:dyDescent="0.25">
      <c r="A40" t="s">
        <v>232</v>
      </c>
      <c r="B40">
        <v>2.5</v>
      </c>
      <c r="E40">
        <v>4</v>
      </c>
      <c r="F40">
        <v>464</v>
      </c>
    </row>
    <row r="41" spans="1:6" x14ac:dyDescent="0.25">
      <c r="A41" t="s">
        <v>390</v>
      </c>
      <c r="B41">
        <v>2.6</v>
      </c>
      <c r="E41">
        <v>1</v>
      </c>
      <c r="F41">
        <v>464</v>
      </c>
    </row>
    <row r="42" spans="1:6" x14ac:dyDescent="0.25">
      <c r="A42" t="s">
        <v>379</v>
      </c>
      <c r="B42">
        <v>2.77</v>
      </c>
      <c r="E42">
        <v>1</v>
      </c>
      <c r="F42">
        <v>464</v>
      </c>
    </row>
    <row r="43" spans="1:6" x14ac:dyDescent="0.25">
      <c r="A43" t="s">
        <v>126</v>
      </c>
      <c r="B43">
        <v>2.75</v>
      </c>
      <c r="E43">
        <v>1</v>
      </c>
      <c r="F43">
        <v>467</v>
      </c>
    </row>
    <row r="44" spans="1:6" x14ac:dyDescent="0.25">
      <c r="A44" t="s">
        <v>403</v>
      </c>
      <c r="B44">
        <v>2.86</v>
      </c>
      <c r="E44">
        <v>1</v>
      </c>
      <c r="F44">
        <v>467</v>
      </c>
    </row>
    <row r="45" spans="1:6" x14ac:dyDescent="0.25">
      <c r="A45" t="s">
        <v>395</v>
      </c>
      <c r="B45">
        <v>2.68</v>
      </c>
      <c r="E45">
        <v>1</v>
      </c>
      <c r="F45">
        <v>467</v>
      </c>
    </row>
    <row r="46" spans="1:6" x14ac:dyDescent="0.25">
      <c r="A46" t="s">
        <v>193</v>
      </c>
      <c r="B46">
        <v>2.5</v>
      </c>
      <c r="E46">
        <v>14</v>
      </c>
      <c r="F46">
        <v>467</v>
      </c>
    </row>
    <row r="47" spans="1:6" x14ac:dyDescent="0.25">
      <c r="A47" t="s">
        <v>367</v>
      </c>
      <c r="B47">
        <v>2.4500000000000002</v>
      </c>
      <c r="E47">
        <v>1</v>
      </c>
      <c r="F47">
        <v>467</v>
      </c>
    </row>
    <row r="48" spans="1:6" x14ac:dyDescent="0.25">
      <c r="A48" t="s">
        <v>109</v>
      </c>
      <c r="B48">
        <v>2.82</v>
      </c>
      <c r="E48">
        <v>1</v>
      </c>
      <c r="F48">
        <v>103</v>
      </c>
    </row>
    <row r="49" spans="1:6" x14ac:dyDescent="0.25">
      <c r="A49" t="s">
        <v>290</v>
      </c>
      <c r="B49">
        <v>2.7349999999999999</v>
      </c>
      <c r="E49">
        <v>1</v>
      </c>
      <c r="F49">
        <v>103</v>
      </c>
    </row>
    <row r="50" spans="1:6" x14ac:dyDescent="0.25">
      <c r="A50" t="s">
        <v>442</v>
      </c>
      <c r="B50">
        <v>2.7</v>
      </c>
      <c r="E50">
        <v>1</v>
      </c>
      <c r="F50">
        <v>103</v>
      </c>
    </row>
    <row r="51" spans="1:6" x14ac:dyDescent="0.25">
      <c r="A51" t="s">
        <v>273</v>
      </c>
      <c r="B51">
        <v>2.5</v>
      </c>
      <c r="E51">
        <v>13</v>
      </c>
      <c r="F51">
        <v>103</v>
      </c>
    </row>
    <row r="52" spans="1:6" x14ac:dyDescent="0.25">
      <c r="A52" t="s">
        <v>616</v>
      </c>
      <c r="B52">
        <v>2.46</v>
      </c>
      <c r="E52">
        <v>1</v>
      </c>
      <c r="F52">
        <v>103</v>
      </c>
    </row>
    <row r="53" spans="1:6" x14ac:dyDescent="0.25">
      <c r="A53" t="s">
        <v>2703</v>
      </c>
      <c r="F53">
        <v>104</v>
      </c>
    </row>
    <row r="54" spans="1:6" x14ac:dyDescent="0.25">
      <c r="A54" t="s">
        <v>140</v>
      </c>
      <c r="B54">
        <v>2.52</v>
      </c>
      <c r="E54">
        <v>1</v>
      </c>
      <c r="F54">
        <v>102</v>
      </c>
    </row>
    <row r="55" spans="1:6" x14ac:dyDescent="0.25">
      <c r="A55" t="s">
        <v>406</v>
      </c>
      <c r="B55">
        <v>2.5</v>
      </c>
      <c r="E55">
        <v>1</v>
      </c>
      <c r="F55">
        <v>102</v>
      </c>
    </row>
    <row r="56" spans="1:6" x14ac:dyDescent="0.25">
      <c r="A56" t="s">
        <v>463</v>
      </c>
      <c r="B56">
        <v>2.5499999999999998</v>
      </c>
      <c r="E56">
        <v>1</v>
      </c>
      <c r="F56">
        <v>102</v>
      </c>
    </row>
    <row r="57" spans="1:6" x14ac:dyDescent="0.25">
      <c r="A57" t="s">
        <v>387</v>
      </c>
      <c r="B57">
        <v>2.58</v>
      </c>
      <c r="E57">
        <v>1</v>
      </c>
      <c r="F57">
        <v>102</v>
      </c>
    </row>
    <row r="58" spans="1:6" x14ac:dyDescent="0.25">
      <c r="A58" t="s">
        <v>62</v>
      </c>
      <c r="B58">
        <v>2.4900000000000002</v>
      </c>
      <c r="E58">
        <v>1</v>
      </c>
      <c r="F58">
        <v>101</v>
      </c>
    </row>
    <row r="59" spans="1:6" x14ac:dyDescent="0.25">
      <c r="A59" t="s">
        <v>176</v>
      </c>
      <c r="B59">
        <v>2.5</v>
      </c>
      <c r="E59">
        <v>12</v>
      </c>
      <c r="F59">
        <v>101</v>
      </c>
    </row>
    <row r="60" spans="1:6" x14ac:dyDescent="0.25">
      <c r="A60" t="s">
        <v>2704</v>
      </c>
      <c r="B60">
        <v>2.56</v>
      </c>
      <c r="F60">
        <v>602</v>
      </c>
    </row>
    <row r="61" spans="1:6" x14ac:dyDescent="0.25">
      <c r="A61" t="s">
        <v>217</v>
      </c>
      <c r="B61">
        <v>2.5499999999999998</v>
      </c>
      <c r="E61">
        <v>2</v>
      </c>
      <c r="F61">
        <v>602</v>
      </c>
    </row>
    <row r="62" spans="1:6" x14ac:dyDescent="0.25">
      <c r="A62" t="s">
        <v>220</v>
      </c>
      <c r="B62">
        <v>2.5</v>
      </c>
      <c r="E62">
        <v>3</v>
      </c>
      <c r="F62">
        <v>602</v>
      </c>
    </row>
    <row r="63" spans="1:6" x14ac:dyDescent="0.25">
      <c r="A63" t="s">
        <v>503</v>
      </c>
      <c r="B63">
        <v>2.58</v>
      </c>
      <c r="E63">
        <v>1</v>
      </c>
      <c r="F63">
        <v>602</v>
      </c>
    </row>
    <row r="64" spans="1:6" x14ac:dyDescent="0.25">
      <c r="A64" t="s">
        <v>531</v>
      </c>
      <c r="B64">
        <v>2.6</v>
      </c>
      <c r="E64">
        <v>2</v>
      </c>
      <c r="F64">
        <v>602</v>
      </c>
    </row>
    <row r="65" spans="1:6" x14ac:dyDescent="0.25">
      <c r="A65" t="s">
        <v>398</v>
      </c>
      <c r="B65">
        <v>2.67</v>
      </c>
      <c r="E65">
        <v>1</v>
      </c>
      <c r="F65">
        <v>602</v>
      </c>
    </row>
    <row r="66" spans="1:6" x14ac:dyDescent="0.25">
      <c r="A66" t="s">
        <v>301</v>
      </c>
      <c r="B66">
        <v>2.73</v>
      </c>
      <c r="E66">
        <v>1</v>
      </c>
      <c r="F66">
        <v>602</v>
      </c>
    </row>
    <row r="67" spans="1:6" x14ac:dyDescent="0.25">
      <c r="A67" t="s">
        <v>171</v>
      </c>
      <c r="B67">
        <v>2.65</v>
      </c>
      <c r="E67">
        <v>1</v>
      </c>
      <c r="F67">
        <v>119</v>
      </c>
    </row>
    <row r="68" spans="1:6" x14ac:dyDescent="0.25">
      <c r="A68" t="s">
        <v>343</v>
      </c>
      <c r="B68">
        <v>2.6</v>
      </c>
      <c r="E68">
        <v>4</v>
      </c>
      <c r="F68">
        <v>119</v>
      </c>
    </row>
    <row r="69" spans="1:6" x14ac:dyDescent="0.25">
      <c r="A69" t="s">
        <v>264</v>
      </c>
      <c r="B69">
        <v>2.5</v>
      </c>
      <c r="E69">
        <v>2</v>
      </c>
      <c r="F69">
        <v>119</v>
      </c>
    </row>
    <row r="70" spans="1:6" x14ac:dyDescent="0.25">
      <c r="A70" t="s">
        <v>384</v>
      </c>
      <c r="B70">
        <v>2.5</v>
      </c>
      <c r="E70">
        <v>1</v>
      </c>
      <c r="F70">
        <v>105</v>
      </c>
    </row>
    <row r="71" spans="1:6" x14ac:dyDescent="0.25">
      <c r="A71" t="s">
        <v>80</v>
      </c>
      <c r="B71">
        <v>2.5</v>
      </c>
      <c r="E71">
        <v>16</v>
      </c>
      <c r="F71">
        <v>0</v>
      </c>
    </row>
    <row r="72" spans="1:6" x14ac:dyDescent="0.25">
      <c r="A72" t="s">
        <v>152</v>
      </c>
      <c r="B72">
        <v>2.4900000000000002</v>
      </c>
      <c r="E72">
        <v>1</v>
      </c>
      <c r="F72">
        <v>0</v>
      </c>
    </row>
    <row r="73" spans="1:6" x14ac:dyDescent="0.25">
      <c r="A73" t="s">
        <v>92</v>
      </c>
      <c r="B73">
        <v>2.5499999999999998</v>
      </c>
      <c r="E73">
        <v>3</v>
      </c>
      <c r="F73">
        <v>0</v>
      </c>
    </row>
    <row r="74" spans="1:6" x14ac:dyDescent="0.25">
      <c r="A74" t="s">
        <v>155</v>
      </c>
      <c r="B74">
        <v>2.61</v>
      </c>
      <c r="E74">
        <v>1</v>
      </c>
      <c r="F74">
        <v>0</v>
      </c>
    </row>
    <row r="75" spans="1:6" x14ac:dyDescent="0.25">
      <c r="A75" t="s">
        <v>132</v>
      </c>
      <c r="B75">
        <v>2.63</v>
      </c>
      <c r="E75">
        <v>1</v>
      </c>
      <c r="F75">
        <v>0</v>
      </c>
    </row>
    <row r="76" spans="1:6" x14ac:dyDescent="0.25">
      <c r="A76" t="s">
        <v>123</v>
      </c>
      <c r="B76">
        <v>2.65</v>
      </c>
      <c r="E76">
        <v>1</v>
      </c>
      <c r="F76">
        <v>0</v>
      </c>
    </row>
    <row r="77" spans="1:6" x14ac:dyDescent="0.25">
      <c r="A77" t="s">
        <v>203</v>
      </c>
      <c r="B77">
        <v>2.7</v>
      </c>
      <c r="E77">
        <v>1</v>
      </c>
      <c r="F77">
        <v>0</v>
      </c>
    </row>
    <row r="78" spans="1:6" x14ac:dyDescent="0.25">
      <c r="A78" t="s">
        <v>324</v>
      </c>
      <c r="B78">
        <v>2.73</v>
      </c>
      <c r="E78">
        <v>1</v>
      </c>
      <c r="F78">
        <v>0</v>
      </c>
    </row>
    <row r="79" spans="1:6" x14ac:dyDescent="0.25">
      <c r="A79" t="s">
        <v>613</v>
      </c>
      <c r="B79">
        <v>2.77</v>
      </c>
      <c r="E79">
        <v>1</v>
      </c>
      <c r="F79">
        <v>0</v>
      </c>
    </row>
    <row r="80" spans="1:6" x14ac:dyDescent="0.25">
      <c r="A80" t="s">
        <v>243</v>
      </c>
      <c r="B80">
        <v>2.8</v>
      </c>
      <c r="E80">
        <v>2</v>
      </c>
      <c r="F80">
        <v>0</v>
      </c>
    </row>
    <row r="81" spans="1:6" x14ac:dyDescent="0.25">
      <c r="A81" t="s">
        <v>83</v>
      </c>
      <c r="B81">
        <v>2.8170000000000002</v>
      </c>
      <c r="E81">
        <v>1</v>
      </c>
      <c r="F81">
        <v>0</v>
      </c>
    </row>
    <row r="82" spans="1:6" x14ac:dyDescent="0.25">
      <c r="A82" t="s">
        <v>137</v>
      </c>
      <c r="B82">
        <v>2.83</v>
      </c>
      <c r="E82">
        <v>1</v>
      </c>
      <c r="F82">
        <v>0</v>
      </c>
    </row>
    <row r="83" spans="1:6" x14ac:dyDescent="0.25">
      <c r="A83" t="s">
        <v>327</v>
      </c>
      <c r="B83">
        <v>2.85</v>
      </c>
      <c r="E83">
        <v>1</v>
      </c>
      <c r="F83">
        <v>0</v>
      </c>
    </row>
    <row r="84" spans="1:6" x14ac:dyDescent="0.25">
      <c r="A84" t="s">
        <v>336</v>
      </c>
      <c r="B84">
        <v>3</v>
      </c>
      <c r="E84">
        <v>2</v>
      </c>
      <c r="F84">
        <v>0</v>
      </c>
    </row>
    <row r="85" spans="1:6" x14ac:dyDescent="0.25">
      <c r="A85" t="s">
        <v>276</v>
      </c>
      <c r="B85">
        <v>3.29</v>
      </c>
      <c r="E85">
        <v>1</v>
      </c>
      <c r="F85">
        <v>0</v>
      </c>
    </row>
    <row r="86" spans="1:6" x14ac:dyDescent="0.25">
      <c r="A86" t="s">
        <v>238</v>
      </c>
      <c r="B86">
        <v>3.4</v>
      </c>
      <c r="E86">
        <v>1</v>
      </c>
      <c r="F86">
        <v>0</v>
      </c>
    </row>
    <row r="87" spans="1:6" x14ac:dyDescent="0.25">
      <c r="A87" t="s">
        <v>2705</v>
      </c>
      <c r="F87">
        <v>0</v>
      </c>
    </row>
    <row r="88" spans="1:6" x14ac:dyDescent="0.25">
      <c r="A88" t="s">
        <v>2706</v>
      </c>
      <c r="F88">
        <v>0</v>
      </c>
    </row>
    <row r="89" spans="1:6" ht="30" x14ac:dyDescent="0.25">
      <c r="A89" s="1" t="s">
        <v>73</v>
      </c>
      <c r="B89">
        <v>2.94</v>
      </c>
      <c r="E89">
        <v>1</v>
      </c>
      <c r="F89">
        <v>0</v>
      </c>
    </row>
    <row r="90" spans="1:6" x14ac:dyDescent="0.25">
      <c r="A90" s="1" t="s">
        <v>95</v>
      </c>
      <c r="B90">
        <v>2.5</v>
      </c>
      <c r="E90">
        <v>1</v>
      </c>
      <c r="F90">
        <v>0</v>
      </c>
    </row>
    <row r="91" spans="1:6" x14ac:dyDescent="0.25">
      <c r="A91" s="1" t="s">
        <v>2707</v>
      </c>
      <c r="B91">
        <v>2.68</v>
      </c>
      <c r="F91">
        <v>0</v>
      </c>
    </row>
    <row r="92" spans="1:6" x14ac:dyDescent="0.25">
      <c r="A92" s="1" t="s">
        <v>321</v>
      </c>
      <c r="B92">
        <v>2.4</v>
      </c>
      <c r="E92">
        <v>1</v>
      </c>
      <c r="F92">
        <v>0</v>
      </c>
    </row>
    <row r="93" spans="1:6" x14ac:dyDescent="0.25">
      <c r="A93" s="1" t="s">
        <v>211</v>
      </c>
      <c r="B93">
        <v>2.5</v>
      </c>
      <c r="E93">
        <v>1</v>
      </c>
      <c r="F93">
        <v>0</v>
      </c>
    </row>
    <row r="94" spans="1:6" x14ac:dyDescent="0.25">
      <c r="A94" s="1" t="s">
        <v>350</v>
      </c>
      <c r="B94">
        <v>2.57</v>
      </c>
      <c r="E94">
        <v>1</v>
      </c>
      <c r="F94">
        <v>0</v>
      </c>
    </row>
    <row r="95" spans="1:6" x14ac:dyDescent="0.25">
      <c r="A95" s="1" t="s">
        <v>214</v>
      </c>
      <c r="B95">
        <v>2.7</v>
      </c>
      <c r="E95">
        <v>1</v>
      </c>
      <c r="F95">
        <v>0</v>
      </c>
    </row>
    <row r="96" spans="1:6" x14ac:dyDescent="0.25">
      <c r="A96" s="1" t="s">
        <v>638</v>
      </c>
      <c r="B96">
        <v>2.75</v>
      </c>
      <c r="E96">
        <v>1</v>
      </c>
      <c r="F96">
        <v>0</v>
      </c>
    </row>
    <row r="97" spans="1:6" x14ac:dyDescent="0.25">
      <c r="A97" s="1" t="s">
        <v>422</v>
      </c>
      <c r="B97">
        <v>2.8</v>
      </c>
      <c r="E97">
        <v>3</v>
      </c>
      <c r="F97">
        <v>0</v>
      </c>
    </row>
    <row r="98" spans="1:6" x14ac:dyDescent="0.25">
      <c r="A98" s="1" t="s">
        <v>526</v>
      </c>
      <c r="B98">
        <v>2.82</v>
      </c>
      <c r="E98">
        <v>1</v>
      </c>
      <c r="F98">
        <v>0</v>
      </c>
    </row>
    <row r="99" spans="1:6" x14ac:dyDescent="0.25">
      <c r="A99" s="1" t="s">
        <v>318</v>
      </c>
      <c r="B99">
        <v>2.84</v>
      </c>
      <c r="E99">
        <v>1</v>
      </c>
      <c r="F99">
        <v>0</v>
      </c>
    </row>
    <row r="100" spans="1:6" x14ac:dyDescent="0.25">
      <c r="A100" s="1" t="s">
        <v>460</v>
      </c>
      <c r="B100">
        <v>2.85</v>
      </c>
      <c r="E100">
        <v>2</v>
      </c>
      <c r="F100">
        <v>0</v>
      </c>
    </row>
    <row r="101" spans="1:6" x14ac:dyDescent="0.25">
      <c r="A101" s="1" t="s">
        <v>523</v>
      </c>
      <c r="B101">
        <v>2.88</v>
      </c>
      <c r="E101">
        <v>2</v>
      </c>
      <c r="F101">
        <v>0</v>
      </c>
    </row>
    <row r="102" spans="1:6" x14ac:dyDescent="0.25">
      <c r="A102" s="1" t="s">
        <v>190</v>
      </c>
      <c r="B102">
        <v>2.9</v>
      </c>
      <c r="E102">
        <v>3</v>
      </c>
      <c r="F102">
        <v>0</v>
      </c>
    </row>
    <row r="103" spans="1:6" x14ac:dyDescent="0.25">
      <c r="A103" s="1" t="s">
        <v>161</v>
      </c>
      <c r="B103">
        <v>2.91</v>
      </c>
      <c r="E103">
        <v>1</v>
      </c>
      <c r="F103">
        <v>0</v>
      </c>
    </row>
    <row r="104" spans="1:6" x14ac:dyDescent="0.25">
      <c r="A104" s="1" t="s">
        <v>165</v>
      </c>
      <c r="B104">
        <v>2.92</v>
      </c>
      <c r="E104">
        <v>1</v>
      </c>
      <c r="F104">
        <v>0</v>
      </c>
    </row>
    <row r="105" spans="1:6" x14ac:dyDescent="0.25">
      <c r="A105" s="1" t="s">
        <v>536</v>
      </c>
      <c r="B105">
        <v>2.94</v>
      </c>
      <c r="E105">
        <v>1</v>
      </c>
      <c r="F105">
        <v>0</v>
      </c>
    </row>
    <row r="106" spans="1:6" x14ac:dyDescent="0.25">
      <c r="A106" s="1" t="s">
        <v>360</v>
      </c>
      <c r="B106">
        <v>2.95</v>
      </c>
      <c r="E106">
        <v>1</v>
      </c>
      <c r="F106">
        <v>0</v>
      </c>
    </row>
    <row r="107" spans="1:6" x14ac:dyDescent="0.25">
      <c r="A107" s="1" t="s">
        <v>168</v>
      </c>
      <c r="B107">
        <v>3</v>
      </c>
      <c r="E107">
        <v>5</v>
      </c>
      <c r="F107">
        <v>0</v>
      </c>
    </row>
    <row r="108" spans="1:6" x14ac:dyDescent="0.25">
      <c r="A108" s="1" t="s">
        <v>281</v>
      </c>
      <c r="B108">
        <v>3.02</v>
      </c>
      <c r="E108">
        <v>2</v>
      </c>
      <c r="F108">
        <v>0</v>
      </c>
    </row>
    <row r="109" spans="1:6" x14ac:dyDescent="0.25">
      <c r="A109" s="1" t="s">
        <v>607</v>
      </c>
      <c r="B109">
        <v>3.07</v>
      </c>
      <c r="E109">
        <v>1</v>
      </c>
      <c r="F109">
        <v>0</v>
      </c>
    </row>
    <row r="110" spans="1:6" x14ac:dyDescent="0.25">
      <c r="A110" s="1" t="s">
        <v>298</v>
      </c>
      <c r="B110">
        <v>3.1</v>
      </c>
      <c r="E110">
        <v>1</v>
      </c>
      <c r="F110">
        <v>0</v>
      </c>
    </row>
    <row r="111" spans="1:6" x14ac:dyDescent="0.25">
      <c r="A111" s="1" t="s">
        <v>284</v>
      </c>
      <c r="B111">
        <v>3.17</v>
      </c>
      <c r="E111">
        <v>1</v>
      </c>
      <c r="F111">
        <v>0</v>
      </c>
    </row>
    <row r="112" spans="1:6" x14ac:dyDescent="0.25">
      <c r="A112" s="1" t="s">
        <v>357</v>
      </c>
      <c r="B112">
        <v>3.2</v>
      </c>
      <c r="E112">
        <v>2</v>
      </c>
      <c r="F112">
        <v>0</v>
      </c>
    </row>
    <row r="113" spans="1:6" x14ac:dyDescent="0.25">
      <c r="A113" s="1" t="s">
        <v>333</v>
      </c>
      <c r="B113">
        <v>3.25</v>
      </c>
      <c r="E113">
        <v>1</v>
      </c>
      <c r="F113">
        <v>0</v>
      </c>
    </row>
    <row r="114" spans="1:6" x14ac:dyDescent="0.25">
      <c r="A114" s="1" t="s">
        <v>330</v>
      </c>
      <c r="B114">
        <v>3.4</v>
      </c>
      <c r="E114">
        <v>1</v>
      </c>
      <c r="F114">
        <v>0</v>
      </c>
    </row>
    <row r="115" spans="1:6" x14ac:dyDescent="0.25">
      <c r="A115" s="1" t="s">
        <v>149</v>
      </c>
      <c r="B115">
        <v>3.17</v>
      </c>
      <c r="E115">
        <v>1</v>
      </c>
      <c r="F115">
        <v>0</v>
      </c>
    </row>
    <row r="116" spans="1:6" x14ac:dyDescent="0.25">
      <c r="A116" t="s">
        <v>2708</v>
      </c>
    </row>
    <row r="117" spans="1:6" x14ac:dyDescent="0.25">
      <c r="D117" s="49" t="s">
        <v>2709</v>
      </c>
      <c r="E117" s="49">
        <f>SUM(E2:E116)</f>
        <v>227</v>
      </c>
    </row>
  </sheetData>
  <pageMargins left="0.7" right="0.7" top="0.75" bottom="0.75" header="0.51180555555555496" footer="0.51180555555555496"/>
  <pageSetup paperSize="9" firstPageNumber="0"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Έγγραφο" ma:contentTypeID="0x010100353C12E1F8E75A4583EBD6050B380403" ma:contentTypeVersion="13" ma:contentTypeDescription="Δημιουργία νέου εγγράφου" ma:contentTypeScope="" ma:versionID="f433a28175c60f3143e1b9d425f47611">
  <xsd:schema xmlns:xsd="http://www.w3.org/2001/XMLSchema" xmlns:xs="http://www.w3.org/2001/XMLSchema" xmlns:p="http://schemas.microsoft.com/office/2006/metadata/properties" xmlns:ns2="1afab6f1-3ed2-4e0b-89e3-62eeaea5023b" xmlns:ns3="536c5ad8-ba57-478a-a97e-a012dd96d2e7" targetNamespace="http://schemas.microsoft.com/office/2006/metadata/properties" ma:root="true" ma:fieldsID="c3a431a316169a6fb7dce34445c6607b" ns2:_="" ns3:_="">
    <xsd:import namespace="1afab6f1-3ed2-4e0b-89e3-62eeaea5023b"/>
    <xsd:import namespace="536c5ad8-ba57-478a-a97e-a012dd96d2e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fab6f1-3ed2-4e0b-89e3-62eeaea5023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Ετικέτες εικόνας" ma:readOnly="false" ma:fieldId="{5cf76f15-5ced-4ddc-b409-7134ff3c332f}" ma:taxonomyMulti="true" ma:sspId="fed25f8e-50e6-4137-9d04-02130354ac1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c5ad8-ba57-478a-a97e-a012dd96d2e7"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468c6a42-a569-4f24-9692-56a2f94238d0}" ma:internalName="TaxCatchAll" ma:showField="CatchAllData" ma:web="536c5ad8-ba57-478a-a97e-a012dd96d2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Τύπος περιεχομένου"/>
        <xsd:element ref="dc:title" minOccurs="0" maxOccurs="1" ma:index="4" ma:displayName="Τίτλο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afab6f1-3ed2-4e0b-89e3-62eeaea5023b">
      <Terms xmlns="http://schemas.microsoft.com/office/infopath/2007/PartnerControls"/>
    </lcf76f155ced4ddcb4097134ff3c332f>
    <TaxCatchAll xmlns="536c5ad8-ba57-478a-a97e-a012dd96d2e7" xsi:nil="true"/>
  </documentManagement>
</p:properties>
</file>

<file path=customXml/itemProps1.xml><?xml version="1.0" encoding="utf-8"?>
<ds:datastoreItem xmlns:ds="http://schemas.openxmlformats.org/officeDocument/2006/customXml" ds:itemID="{EDCA5B5F-720D-4F75-A4BC-18EF412C19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fab6f1-3ed2-4e0b-89e3-62eeaea5023b"/>
    <ds:schemaRef ds:uri="536c5ad8-ba57-478a-a97e-a012dd96d2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FE1B12-85A2-4004-92BC-C159B844A1A1}">
  <ds:schemaRefs>
    <ds:schemaRef ds:uri="http://schemas.microsoft.com/sharepoint/v3/contenttype/forms"/>
  </ds:schemaRefs>
</ds:datastoreItem>
</file>

<file path=customXml/itemProps3.xml><?xml version="1.0" encoding="utf-8"?>
<ds:datastoreItem xmlns:ds="http://schemas.openxmlformats.org/officeDocument/2006/customXml" ds:itemID="{5E3E7C30-5B3C-441A-AEB4-B3D034CE0244}">
  <ds:schemaRefs>
    <ds:schemaRef ds:uri="http://schemas.openxmlformats.org/package/2006/metadata/core-properties"/>
    <ds:schemaRef ds:uri="http://purl.org/dc/elements/1.1/"/>
    <ds:schemaRef ds:uri="http://www.w3.org/XML/1998/namespace"/>
    <ds:schemaRef ds:uri="1afab6f1-3ed2-4e0b-89e3-62eeaea5023b"/>
    <ds:schemaRef ds:uri="http://schemas.microsoft.com/office/2006/metadata/properties"/>
    <ds:schemaRef ds:uri="http://schemas.microsoft.com/office/infopath/2007/PartnerControls"/>
    <ds:schemaRef ds:uri="http://schemas.microsoft.com/office/2006/documentManagement/types"/>
    <ds:schemaRef ds:uri="536c5ad8-ba57-478a-a97e-a012dd96d2e7"/>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Building data</vt:lpstr>
      <vt:lpstr>Building envelope</vt:lpstr>
      <vt:lpstr>Energy efficiency measures</vt:lpstr>
      <vt:lpstr>Type of heating</vt:lpstr>
      <vt:lpstr>Building series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Βασίλειος Μιχαλακόπουλος</cp:lastModifiedBy>
  <cp:revision>1386</cp:revision>
  <dcterms:created xsi:type="dcterms:W3CDTF">2022-03-07T08:00:25Z</dcterms:created>
  <dcterms:modified xsi:type="dcterms:W3CDTF">2022-11-22T16:10:10Z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0x010100353C12E1F8E75A4583EBD6050B380403</vt:lpwstr>
  </property>
  <property fmtid="{D5CDD505-2E9C-101B-9397-08002B2CF9AE}" pid="4" name="Order">
    <vt:r8>5300</vt:r8>
  </property>
  <property fmtid="{D5CDD505-2E9C-101B-9397-08002B2CF9AE}" pid="5" name="_ExtendedDescription">
    <vt:lpwstr/>
  </property>
  <property fmtid="{D5CDD505-2E9C-101B-9397-08002B2CF9AE}" pid="6" name="TriggerFlowInfo">
    <vt:lpwstr/>
  </property>
  <property fmtid="{D5CDD505-2E9C-101B-9397-08002B2CF9AE}" pid="7" name="ComplianceAssetId">
    <vt:lpwstr/>
  </property>
  <property fmtid="{D5CDD505-2E9C-101B-9397-08002B2CF9AE}" pid="8" name="MediaServiceImageTags">
    <vt:lpwstr/>
  </property>
</Properties>
</file>