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13_ncr:1_{42102E53-C145-C147-9375-50C38C37F121}" xr6:coauthVersionLast="47" xr6:coauthVersionMax="47" xr10:uidLastSave="{00000000-0000-0000-0000-000000000000}"/>
  <bookViews>
    <workbookView xWindow="0" yWindow="760" windowWidth="34560" windowHeight="19780" xr2:uid="{00000000-000D-0000-FFFF-FFFF00000000}"/>
  </bookViews>
  <sheets>
    <sheet name="HIV.IND.19" sheetId="1" r:id="rId1"/>
    <sheet name="HIV.IND.20" sheetId="2" r:id="rId2"/>
    <sheet name="HIV.IND.2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3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K24" i="3"/>
  <c r="K25" i="3"/>
  <c r="K26" i="3"/>
  <c r="K27" i="3"/>
  <c r="K28" i="3"/>
  <c r="K29" i="3"/>
  <c r="K30" i="3"/>
  <c r="K31" i="3"/>
  <c r="K32" i="3"/>
  <c r="K3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</calcChain>
</file>

<file path=xl/sharedStrings.xml><?xml version="1.0" encoding="utf-8"?>
<sst xmlns="http://schemas.openxmlformats.org/spreadsheetml/2006/main" count="49" uniqueCount="29">
  <si>
    <t>Test.id</t>
  </si>
  <si>
    <t>Numerator:</t>
  </si>
  <si>
    <t>COUNT of tests with "HIV test result"='HIV-positive' AND (("Date HIV test results returned" in the reporting period) OR ("HIV diagnosis date" in the reporting period))</t>
  </si>
  <si>
    <t>EXCLUSION: Self-testing</t>
  </si>
  <si>
    <t>"HIV test result"='HIV-positive'</t>
  </si>
  <si>
    <t>(("Date HIV test results returned" in the reporting period)</t>
  </si>
  <si>
    <t>("HIV diagnosis date" in the reporting period))</t>
  </si>
  <si>
    <t>Self-testing</t>
  </si>
  <si>
    <t>Denominator:</t>
  </si>
  <si>
    <t>COUNT of tests with "HIV test date" AND "Date HIV test results returned" in the reporting period</t>
  </si>
  <si>
    <t>Disaggregation:</t>
  </si>
  <si>
    <t>Gender</t>
  </si>
  <si>
    <t>Age</t>
  </si>
  <si>
    <t>Key population member type</t>
  </si>
  <si>
    <t>TB diagnosis result</t>
  </si>
  <si>
    <t>Presumptive TB</t>
  </si>
  <si>
    <t>Patient.id</t>
  </si>
  <si>
    <t>COUNT of clients with "HIV test result"='HIV-positive' AND "HIV test date" in the reporting period AND (("Date HIV test results returned" in the reporting period) OR ("HIV diagnosis date" in the reporting period))</t>
  </si>
  <si>
    <t>"HIV test date" in the reporting period</t>
  </si>
  <si>
    <t>COUNT of clients with "HIV test date" in the reporting period AND "Date HIV test results returned" in the reporting period</t>
  </si>
  <si>
    <t>Testing entry point</t>
  </si>
  <si>
    <t>COUNT of clients with "HIV status"='HIV-positive' AND "On ART"=True at reporting period end date</t>
  </si>
  <si>
    <t>EXCLUSION: Clients with an "HIV treatment outcome" IN 'Lost to follow up', 'Transferred out', 'Death (documented)' at the end of the reporting period</t>
  </si>
  <si>
    <t>"HIV status"='HIV-positive'</t>
  </si>
  <si>
    <t>"On ART"=True at reporting period end date</t>
  </si>
  <si>
    <t>"HIV treatment outcome" IN 'Lost to follow up'</t>
  </si>
  <si>
    <t>"HIV treatment outcome" IN 'Transferred out'</t>
  </si>
  <si>
    <t>"HIV treatment outcome" IN 'Death (documented)'</t>
  </si>
  <si>
    <t>For treatment coverage: *Estimated number of people living with HIV
For progress towards 2nd 95 target: *Estimated number of people living with HIV who know their status
For this purpose of test data:
COUNT of client with "HIV status"='HIV-positive'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</si>
</sst>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O23" sqref="O23"/>
    </sheetView>
  </sheetViews>
  <sheetFormatPr baseColWidth="10" defaultColWidth="8.83203125" defaultRowHeight="15" x14ac:dyDescent="0.2"/>
  <cols>
    <col min="1" max="1" width="6.1640625" bestFit="1" customWidth="1"/>
    <col min="2" max="2" width="10" bestFit="1" customWidth="1"/>
    <col min="3" max="3" width="57.33203125" customWidth="1"/>
    <col min="4" max="4" width="19" bestFit="1" customWidth="1"/>
    <col min="5" max="5" width="24" bestFit="1" customWidth="1"/>
    <col min="6" max="6" width="44.5" bestFit="1" customWidth="1"/>
    <col min="7" max="7" width="35.83203125" bestFit="1" customWidth="1"/>
    <col min="8" max="8" width="9.5" bestFit="1" customWidth="1"/>
    <col min="9" max="9" width="11.83203125" bestFit="1" customWidth="1"/>
    <col min="10" max="10" width="43.5" customWidth="1"/>
    <col min="11" max="11" width="19" bestFit="1" customWidth="1"/>
    <col min="12" max="12" width="12.83203125" bestFit="1" customWidth="1"/>
    <col min="13" max="13" width="6.6640625" bestFit="1" customWidth="1"/>
    <col min="14" max="14" width="3.83203125" bestFit="1" customWidth="1"/>
    <col min="15" max="15" width="23.33203125" bestFit="1" customWidth="1"/>
    <col min="16" max="16" width="15" bestFit="1" customWidth="1"/>
    <col min="17" max="17" width="12.83203125" bestFit="1" customWidth="1"/>
  </cols>
  <sheetData>
    <row r="1" spans="1:17" ht="48" x14ac:dyDescent="0.2">
      <c r="A1" s="1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6" t="s">
        <v>9</v>
      </c>
      <c r="K1" s="6" t="s">
        <v>3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">
      <c r="A2" s="1">
        <v>1</v>
      </c>
      <c r="B2" s="2"/>
      <c r="C2" s="2">
        <f>IF(AND(E2=1,OR(F2=1,G2=1),NOT(H2=1)),1,0)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3"/>
      <c r="J2" s="3">
        <f>IF(AND(OR(F2=1,G2=1),NOT(H2=1)),1,0)</f>
        <v>0</v>
      </c>
      <c r="K2" s="3"/>
      <c r="L2" s="4"/>
      <c r="M2" s="4"/>
      <c r="N2" s="4"/>
      <c r="O2" s="4"/>
      <c r="P2" s="4"/>
      <c r="Q2" s="4"/>
    </row>
    <row r="3" spans="1:17" x14ac:dyDescent="0.2">
      <c r="A3" s="1">
        <v>2</v>
      </c>
      <c r="B3" s="2"/>
      <c r="C3" s="2">
        <f t="shared" ref="C3:C17" si="0">IF(AND(E3=1,OR(F3=1,G3=1),NOT(H3=1)),1,0)</f>
        <v>0</v>
      </c>
      <c r="D3" s="2"/>
      <c r="E3" s="2">
        <v>0</v>
      </c>
      <c r="F3" s="2">
        <v>0</v>
      </c>
      <c r="G3" s="2">
        <v>0</v>
      </c>
      <c r="H3" s="2">
        <v>1</v>
      </c>
      <c r="I3" s="3"/>
      <c r="J3" s="3">
        <f t="shared" ref="J3:J17" si="1">IF(AND(OR(F3=1,G3=1),NOT(H3=1)),1,0)</f>
        <v>0</v>
      </c>
      <c r="K3" s="3"/>
      <c r="L3" s="4"/>
      <c r="M3" s="4"/>
      <c r="N3" s="4"/>
      <c r="O3" s="4"/>
      <c r="P3" s="4"/>
      <c r="Q3" s="4"/>
    </row>
    <row r="4" spans="1:17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1</v>
      </c>
      <c r="H4" s="2">
        <v>0</v>
      </c>
      <c r="I4" s="3"/>
      <c r="J4" s="3">
        <f t="shared" si="1"/>
        <v>1</v>
      </c>
      <c r="K4" s="3"/>
      <c r="L4" s="4"/>
      <c r="M4" s="4"/>
      <c r="N4" s="4"/>
      <c r="O4" s="4"/>
      <c r="P4" s="4"/>
      <c r="Q4" s="4"/>
    </row>
    <row r="5" spans="1:17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1</v>
      </c>
      <c r="H5" s="2">
        <v>1</v>
      </c>
      <c r="I5" s="3"/>
      <c r="J5" s="3">
        <f t="shared" si="1"/>
        <v>0</v>
      </c>
      <c r="K5" s="3"/>
      <c r="L5" s="4"/>
      <c r="M5" s="4"/>
      <c r="N5" s="4"/>
      <c r="O5" s="4"/>
      <c r="P5" s="4"/>
      <c r="Q5" s="4"/>
    </row>
    <row r="6" spans="1:17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1</v>
      </c>
      <c r="G6" s="2">
        <v>0</v>
      </c>
      <c r="H6" s="2">
        <v>0</v>
      </c>
      <c r="I6" s="3"/>
      <c r="J6" s="3">
        <f t="shared" si="1"/>
        <v>1</v>
      </c>
      <c r="K6" s="3"/>
      <c r="L6" s="4"/>
      <c r="M6" s="4"/>
      <c r="N6" s="4"/>
      <c r="O6" s="4"/>
      <c r="P6" s="4"/>
      <c r="Q6" s="4"/>
    </row>
    <row r="7" spans="1:17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1</v>
      </c>
      <c r="G7" s="2">
        <v>0</v>
      </c>
      <c r="H7" s="2">
        <v>1</v>
      </c>
      <c r="I7" s="3"/>
      <c r="J7" s="3">
        <f t="shared" si="1"/>
        <v>0</v>
      </c>
      <c r="K7" s="3"/>
      <c r="L7" s="4"/>
      <c r="M7" s="4"/>
      <c r="N7" s="4"/>
      <c r="O7" s="4"/>
      <c r="P7" s="4"/>
      <c r="Q7" s="4"/>
    </row>
    <row r="8" spans="1:17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1</v>
      </c>
      <c r="G8" s="2">
        <v>1</v>
      </c>
      <c r="H8" s="2">
        <v>0</v>
      </c>
      <c r="I8" s="3"/>
      <c r="J8" s="3">
        <f t="shared" si="1"/>
        <v>1</v>
      </c>
      <c r="K8" s="3"/>
      <c r="L8" s="4"/>
      <c r="M8" s="4"/>
      <c r="N8" s="4"/>
      <c r="O8" s="4"/>
      <c r="P8" s="4"/>
      <c r="Q8" s="4"/>
    </row>
    <row r="9" spans="1:17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1</v>
      </c>
      <c r="G9" s="2">
        <v>1</v>
      </c>
      <c r="H9" s="2">
        <v>1</v>
      </c>
      <c r="I9" s="3"/>
      <c r="J9" s="3">
        <f t="shared" si="1"/>
        <v>0</v>
      </c>
      <c r="K9" s="3"/>
      <c r="L9" s="4"/>
      <c r="M9" s="4"/>
      <c r="N9" s="4"/>
      <c r="O9" s="4"/>
      <c r="P9" s="4"/>
      <c r="Q9" s="4"/>
    </row>
    <row r="10" spans="1:17" x14ac:dyDescent="0.2">
      <c r="A10" s="1">
        <v>9</v>
      </c>
      <c r="B10" s="2"/>
      <c r="C10" s="2">
        <f t="shared" si="0"/>
        <v>0</v>
      </c>
      <c r="D10" s="2"/>
      <c r="E10" s="2">
        <v>1</v>
      </c>
      <c r="F10" s="2">
        <v>0</v>
      </c>
      <c r="G10" s="2">
        <v>0</v>
      </c>
      <c r="H10" s="2">
        <v>0</v>
      </c>
      <c r="I10" s="3"/>
      <c r="J10" s="3">
        <f t="shared" si="1"/>
        <v>0</v>
      </c>
      <c r="K10" s="3"/>
      <c r="L10" s="4"/>
      <c r="M10" s="4"/>
      <c r="N10" s="4"/>
      <c r="O10" s="4"/>
      <c r="P10" s="4"/>
      <c r="Q10" s="4"/>
    </row>
    <row r="11" spans="1:17" x14ac:dyDescent="0.2">
      <c r="A11" s="1">
        <v>10</v>
      </c>
      <c r="B11" s="2"/>
      <c r="C11" s="2">
        <f t="shared" si="0"/>
        <v>0</v>
      </c>
      <c r="D11" s="2"/>
      <c r="E11" s="2">
        <v>1</v>
      </c>
      <c r="F11" s="2">
        <v>0</v>
      </c>
      <c r="G11" s="2">
        <v>0</v>
      </c>
      <c r="H11" s="2">
        <v>1</v>
      </c>
      <c r="I11" s="3"/>
      <c r="J11" s="3">
        <f t="shared" si="1"/>
        <v>0</v>
      </c>
      <c r="K11" s="3"/>
      <c r="L11" s="4"/>
      <c r="M11" s="4"/>
      <c r="N11" s="4"/>
      <c r="O11" s="4"/>
      <c r="P11" s="4"/>
      <c r="Q11" s="4"/>
    </row>
    <row r="12" spans="1:17" x14ac:dyDescent="0.2">
      <c r="A12" s="1">
        <v>11</v>
      </c>
      <c r="B12" s="2"/>
      <c r="C12" s="2">
        <f t="shared" si="0"/>
        <v>1</v>
      </c>
      <c r="D12" s="2"/>
      <c r="E12" s="2">
        <v>1</v>
      </c>
      <c r="F12" s="2">
        <v>0</v>
      </c>
      <c r="G12" s="2">
        <v>1</v>
      </c>
      <c r="H12" s="2">
        <v>0</v>
      </c>
      <c r="I12" s="3"/>
      <c r="J12" s="3">
        <f t="shared" si="1"/>
        <v>1</v>
      </c>
      <c r="K12" s="3"/>
      <c r="L12" s="4"/>
      <c r="M12" s="4"/>
      <c r="N12" s="4"/>
      <c r="O12" s="4"/>
      <c r="P12" s="4"/>
      <c r="Q12" s="4"/>
    </row>
    <row r="13" spans="1:17" x14ac:dyDescent="0.2">
      <c r="A13" s="1">
        <v>12</v>
      </c>
      <c r="B13" s="2"/>
      <c r="C13" s="2">
        <f t="shared" si="0"/>
        <v>0</v>
      </c>
      <c r="D13" s="2"/>
      <c r="E13" s="2">
        <v>1</v>
      </c>
      <c r="F13" s="2">
        <v>0</v>
      </c>
      <c r="G13" s="2">
        <v>1</v>
      </c>
      <c r="H13" s="2">
        <v>1</v>
      </c>
      <c r="I13" s="3"/>
      <c r="J13" s="3">
        <f t="shared" si="1"/>
        <v>0</v>
      </c>
      <c r="K13" s="3"/>
      <c r="L13" s="4"/>
      <c r="M13" s="4"/>
      <c r="N13" s="4"/>
      <c r="O13" s="4"/>
      <c r="P13" s="4"/>
      <c r="Q13" s="4"/>
    </row>
    <row r="14" spans="1:17" x14ac:dyDescent="0.2">
      <c r="A14" s="1">
        <v>13</v>
      </c>
      <c r="B14" s="2"/>
      <c r="C14" s="2">
        <f t="shared" si="0"/>
        <v>1</v>
      </c>
      <c r="D14" s="2"/>
      <c r="E14" s="2">
        <v>1</v>
      </c>
      <c r="F14" s="2">
        <v>1</v>
      </c>
      <c r="G14" s="2">
        <v>0</v>
      </c>
      <c r="H14" s="2">
        <v>0</v>
      </c>
      <c r="I14" s="3"/>
      <c r="J14" s="3">
        <f t="shared" si="1"/>
        <v>1</v>
      </c>
      <c r="K14" s="3"/>
      <c r="L14" s="4"/>
      <c r="M14" s="4"/>
      <c r="N14" s="4"/>
      <c r="O14" s="4"/>
      <c r="P14" s="4"/>
      <c r="Q14" s="4"/>
    </row>
    <row r="15" spans="1:17" x14ac:dyDescent="0.2">
      <c r="A15" s="1">
        <v>14</v>
      </c>
      <c r="B15" s="2"/>
      <c r="C15" s="2">
        <f t="shared" si="0"/>
        <v>0</v>
      </c>
      <c r="D15" s="2"/>
      <c r="E15" s="2">
        <v>1</v>
      </c>
      <c r="F15" s="2">
        <v>1</v>
      </c>
      <c r="G15" s="2">
        <v>0</v>
      </c>
      <c r="H15" s="2">
        <v>1</v>
      </c>
      <c r="I15" s="3"/>
      <c r="J15" s="3">
        <f t="shared" si="1"/>
        <v>0</v>
      </c>
      <c r="K15" s="3"/>
      <c r="L15" s="4"/>
      <c r="M15" s="4"/>
      <c r="N15" s="4"/>
      <c r="O15" s="4"/>
      <c r="P15" s="4"/>
      <c r="Q15" s="4"/>
    </row>
    <row r="16" spans="1:17" x14ac:dyDescent="0.2">
      <c r="A16" s="1">
        <v>15</v>
      </c>
      <c r="B16" s="2"/>
      <c r="C16" s="2">
        <f t="shared" si="0"/>
        <v>1</v>
      </c>
      <c r="D16" s="2"/>
      <c r="E16" s="2">
        <v>1</v>
      </c>
      <c r="F16" s="2">
        <v>1</v>
      </c>
      <c r="G16" s="2">
        <v>1</v>
      </c>
      <c r="H16" s="2">
        <v>0</v>
      </c>
      <c r="I16" s="3"/>
      <c r="J16" s="3">
        <f t="shared" si="1"/>
        <v>1</v>
      </c>
      <c r="K16" s="3"/>
      <c r="L16" s="4"/>
      <c r="M16" s="4"/>
      <c r="N16" s="4"/>
      <c r="O16" s="4"/>
      <c r="P16" s="4"/>
      <c r="Q16" s="4"/>
    </row>
    <row r="17" spans="1:17" x14ac:dyDescent="0.2">
      <c r="A17" s="1">
        <v>16</v>
      </c>
      <c r="B17" s="2"/>
      <c r="C17" s="2">
        <f t="shared" si="0"/>
        <v>0</v>
      </c>
      <c r="D17" s="2"/>
      <c r="E17" s="2">
        <v>1</v>
      </c>
      <c r="F17" s="2">
        <v>1</v>
      </c>
      <c r="G17" s="2">
        <v>1</v>
      </c>
      <c r="H17" s="2">
        <v>1</v>
      </c>
      <c r="I17" s="3"/>
      <c r="J17" s="3">
        <f t="shared" si="1"/>
        <v>0</v>
      </c>
      <c r="K17" s="3"/>
      <c r="L17" s="4"/>
      <c r="M17" s="4"/>
      <c r="N17" s="4"/>
      <c r="O17" s="4"/>
      <c r="P17" s="4"/>
      <c r="Q17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52" customWidth="1"/>
    <col min="4" max="4" width="24" bestFit="1" customWidth="1"/>
    <col min="5" max="5" width="30" bestFit="1" customWidth="1"/>
    <col min="6" max="6" width="44.5" bestFit="1" customWidth="1"/>
    <col min="7" max="7" width="35.83203125" bestFit="1" customWidth="1"/>
    <col min="8" max="8" width="11.83203125" bestFit="1" customWidth="1"/>
    <col min="9" max="9" width="46.6640625" customWidth="1"/>
    <col min="10" max="10" width="12.83203125" bestFit="1" customWidth="1"/>
    <col min="11" max="11" width="6.6640625" bestFit="1" customWidth="1"/>
    <col min="12" max="12" width="3.83203125" bestFit="1" customWidth="1"/>
    <col min="13" max="13" width="23.33203125" bestFit="1" customWidth="1"/>
    <col min="14" max="14" width="15" bestFit="1" customWidth="1"/>
    <col min="15" max="15" width="12.83203125" bestFit="1" customWidth="1"/>
    <col min="16" max="16" width="15.33203125" bestFit="1" customWidth="1"/>
  </cols>
  <sheetData>
    <row r="1" spans="1:16" ht="64" x14ac:dyDescent="0.2">
      <c r="A1" s="1" t="s">
        <v>16</v>
      </c>
      <c r="B1" s="2" t="s">
        <v>1</v>
      </c>
      <c r="C1" s="5" t="s">
        <v>17</v>
      </c>
      <c r="D1" s="2" t="s">
        <v>4</v>
      </c>
      <c r="E1" s="2" t="s">
        <v>18</v>
      </c>
      <c r="F1" s="2" t="s">
        <v>5</v>
      </c>
      <c r="G1" s="2" t="s">
        <v>6</v>
      </c>
      <c r="H1" s="3" t="s">
        <v>8</v>
      </c>
      <c r="I1" s="6" t="s">
        <v>19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20</v>
      </c>
    </row>
    <row r="2" spans="1:16" x14ac:dyDescent="0.2">
      <c r="A2" s="1">
        <v>1</v>
      </c>
      <c r="B2" s="2"/>
      <c r="C2" s="2">
        <f>IF(AND(D2=1, E2=1,OR(F2=1, G2=1)),1,0)</f>
        <v>0</v>
      </c>
      <c r="D2" s="2">
        <v>0</v>
      </c>
      <c r="E2" s="2">
        <v>0</v>
      </c>
      <c r="F2" s="2">
        <v>0</v>
      </c>
      <c r="G2" s="2">
        <v>0</v>
      </c>
      <c r="H2" s="3"/>
      <c r="I2" s="3">
        <f>IF(AND(E2=1,OR(F2=1, G2=1)),1,0)</f>
        <v>0</v>
      </c>
      <c r="J2" s="4"/>
      <c r="K2" s="4"/>
      <c r="L2" s="4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17" si="0">IF(AND(D3=1, E3=1,OR(F3=1, G3=1)),1,0)</f>
        <v>0</v>
      </c>
      <c r="D3" s="2">
        <v>0</v>
      </c>
      <c r="E3" s="2">
        <v>0</v>
      </c>
      <c r="F3" s="2">
        <v>0</v>
      </c>
      <c r="G3" s="2">
        <v>1</v>
      </c>
      <c r="H3" s="3"/>
      <c r="I3" s="3">
        <f t="shared" ref="I3:I17" si="1">IF(AND(E3=1,OR(F3=1, G3=1)),1,0)</f>
        <v>0</v>
      </c>
      <c r="J3" s="4"/>
      <c r="K3" s="4"/>
      <c r="L3" s="4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>
        <v>0</v>
      </c>
      <c r="E4" s="2">
        <v>0</v>
      </c>
      <c r="F4" s="2">
        <v>1</v>
      </c>
      <c r="G4" s="2">
        <v>0</v>
      </c>
      <c r="H4" s="3"/>
      <c r="I4" s="3">
        <f t="shared" si="1"/>
        <v>0</v>
      </c>
      <c r="J4" s="4"/>
      <c r="K4" s="4"/>
      <c r="L4" s="4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>
        <v>0</v>
      </c>
      <c r="E5" s="2">
        <v>0</v>
      </c>
      <c r="F5" s="2">
        <v>1</v>
      </c>
      <c r="G5" s="2">
        <v>1</v>
      </c>
      <c r="H5" s="3"/>
      <c r="I5" s="3">
        <f t="shared" si="1"/>
        <v>0</v>
      </c>
      <c r="J5" s="4"/>
      <c r="K5" s="4"/>
      <c r="L5" s="4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>
        <v>0</v>
      </c>
      <c r="E6" s="2">
        <v>1</v>
      </c>
      <c r="F6" s="2">
        <v>0</v>
      </c>
      <c r="G6" s="2">
        <v>0</v>
      </c>
      <c r="H6" s="3"/>
      <c r="I6" s="3">
        <f t="shared" si="1"/>
        <v>0</v>
      </c>
      <c r="J6" s="4"/>
      <c r="K6" s="4"/>
      <c r="L6" s="4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>
        <v>0</v>
      </c>
      <c r="E7" s="2">
        <v>1</v>
      </c>
      <c r="F7" s="2">
        <v>0</v>
      </c>
      <c r="G7" s="2">
        <v>1</v>
      </c>
      <c r="H7" s="3"/>
      <c r="I7" s="3">
        <f t="shared" si="1"/>
        <v>1</v>
      </c>
      <c r="J7" s="4"/>
      <c r="K7" s="4"/>
      <c r="L7" s="4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>
        <v>0</v>
      </c>
      <c r="E8" s="2">
        <v>1</v>
      </c>
      <c r="F8" s="2">
        <v>1</v>
      </c>
      <c r="G8" s="2">
        <v>0</v>
      </c>
      <c r="H8" s="3"/>
      <c r="I8" s="3">
        <f t="shared" si="1"/>
        <v>1</v>
      </c>
      <c r="J8" s="4"/>
      <c r="K8" s="4"/>
      <c r="L8" s="4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>
        <v>0</v>
      </c>
      <c r="E9" s="2">
        <v>1</v>
      </c>
      <c r="F9" s="2">
        <v>1</v>
      </c>
      <c r="G9" s="2">
        <v>1</v>
      </c>
      <c r="H9" s="3"/>
      <c r="I9" s="3">
        <f t="shared" si="1"/>
        <v>1</v>
      </c>
      <c r="J9" s="4"/>
      <c r="K9" s="4"/>
      <c r="L9" s="4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>
        <v>1</v>
      </c>
      <c r="E10" s="2">
        <v>0</v>
      </c>
      <c r="F10" s="2">
        <v>0</v>
      </c>
      <c r="G10" s="2">
        <v>0</v>
      </c>
      <c r="H10" s="3"/>
      <c r="I10" s="3">
        <f t="shared" si="1"/>
        <v>0</v>
      </c>
      <c r="J10" s="4"/>
      <c r="K10" s="4"/>
      <c r="L10" s="4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>
        <v>1</v>
      </c>
      <c r="E11" s="2">
        <v>0</v>
      </c>
      <c r="F11" s="2">
        <v>0</v>
      </c>
      <c r="G11" s="2">
        <v>1</v>
      </c>
      <c r="H11" s="3"/>
      <c r="I11" s="3">
        <f t="shared" si="1"/>
        <v>0</v>
      </c>
      <c r="J11" s="4"/>
      <c r="K11" s="4"/>
      <c r="L11" s="4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>
        <v>1</v>
      </c>
      <c r="E12" s="2">
        <v>0</v>
      </c>
      <c r="F12" s="2">
        <v>1</v>
      </c>
      <c r="G12" s="2">
        <v>0</v>
      </c>
      <c r="H12" s="3"/>
      <c r="I12" s="3">
        <f t="shared" si="1"/>
        <v>0</v>
      </c>
      <c r="J12" s="4"/>
      <c r="K12" s="4"/>
      <c r="L12" s="4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>
        <v>1</v>
      </c>
      <c r="E13" s="2">
        <v>0</v>
      </c>
      <c r="F13" s="2">
        <v>1</v>
      </c>
      <c r="G13" s="2">
        <v>1</v>
      </c>
      <c r="H13" s="3"/>
      <c r="I13" s="3">
        <f t="shared" si="1"/>
        <v>0</v>
      </c>
      <c r="J13" s="4"/>
      <c r="K13" s="4"/>
      <c r="L13" s="4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>
        <v>1</v>
      </c>
      <c r="E14" s="2">
        <v>1</v>
      </c>
      <c r="F14" s="2">
        <v>0</v>
      </c>
      <c r="G14" s="2">
        <v>0</v>
      </c>
      <c r="H14" s="3"/>
      <c r="I14" s="3">
        <f t="shared" si="1"/>
        <v>0</v>
      </c>
      <c r="J14" s="4"/>
      <c r="K14" s="4"/>
      <c r="L14" s="4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1</v>
      </c>
      <c r="D15" s="2">
        <v>1</v>
      </c>
      <c r="E15" s="2">
        <v>1</v>
      </c>
      <c r="F15" s="2">
        <v>0</v>
      </c>
      <c r="G15" s="2">
        <v>1</v>
      </c>
      <c r="H15" s="3"/>
      <c r="I15" s="3">
        <f t="shared" si="1"/>
        <v>1</v>
      </c>
      <c r="J15" s="4"/>
      <c r="K15" s="4"/>
      <c r="L15" s="4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1</v>
      </c>
      <c r="D16" s="2">
        <v>1</v>
      </c>
      <c r="E16" s="2">
        <v>1</v>
      </c>
      <c r="F16" s="2">
        <v>1</v>
      </c>
      <c r="G16" s="2">
        <v>0</v>
      </c>
      <c r="H16" s="3"/>
      <c r="I16" s="3">
        <f t="shared" si="1"/>
        <v>1</v>
      </c>
      <c r="J16" s="4"/>
      <c r="K16" s="4"/>
      <c r="L16" s="4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1</v>
      </c>
      <c r="D17" s="2">
        <v>1</v>
      </c>
      <c r="E17" s="2">
        <v>1</v>
      </c>
      <c r="F17" s="2">
        <v>1</v>
      </c>
      <c r="G17" s="2">
        <v>1</v>
      </c>
      <c r="H17" s="3"/>
      <c r="I17" s="3">
        <f t="shared" si="1"/>
        <v>1</v>
      </c>
      <c r="J17" s="4"/>
      <c r="K17" s="4"/>
      <c r="L17" s="4"/>
      <c r="M17" s="4"/>
      <c r="N17" s="4"/>
      <c r="O17" s="4"/>
      <c r="P17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workbookViewId="0">
      <selection activeCell="E36" sqref="E36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33" customWidth="1"/>
    <col min="4" max="4" width="39" customWidth="1"/>
    <col min="5" max="5" width="20.83203125" bestFit="1" customWidth="1"/>
    <col min="6" max="6" width="34.1640625" bestFit="1" customWidth="1"/>
    <col min="7" max="7" width="36.6640625" bestFit="1" customWidth="1"/>
    <col min="8" max="8" width="35.5" bestFit="1" customWidth="1"/>
    <col min="9" max="9" width="39.6640625" bestFit="1" customWidth="1"/>
    <col min="10" max="10" width="11.83203125" bestFit="1" customWidth="1"/>
    <col min="11" max="11" width="53.83203125" customWidth="1"/>
    <col min="12" max="12" width="58" customWidth="1"/>
    <col min="13" max="13" width="12.83203125" bestFit="1" customWidth="1"/>
    <col min="14" max="14" width="6.6640625" bestFit="1" customWidth="1"/>
    <col min="15" max="15" width="3.83203125" bestFit="1" customWidth="1"/>
    <col min="16" max="16" width="23.33203125" bestFit="1" customWidth="1"/>
  </cols>
  <sheetData>
    <row r="1" spans="1:16" ht="128" x14ac:dyDescent="0.2">
      <c r="A1" s="1" t="s">
        <v>16</v>
      </c>
      <c r="B1" s="2" t="s">
        <v>1</v>
      </c>
      <c r="C1" s="5" t="s">
        <v>21</v>
      </c>
      <c r="D1" s="5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8</v>
      </c>
      <c r="K1" s="6" t="s">
        <v>28</v>
      </c>
      <c r="L1" s="6" t="s">
        <v>22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">
      <c r="A2" s="1">
        <v>1</v>
      </c>
      <c r="B2" s="2"/>
      <c r="C2" s="2">
        <f>IF(AND(AND(E2=1,F2),NOT(OR(G2=1,H2=1,I2=1))),1,0)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J2" s="3"/>
      <c r="K2" s="3">
        <f>IF(AND(E2=1,NOT(OR(G2=1,H2=1,I2=1))),1,0)</f>
        <v>0</v>
      </c>
      <c r="L2" s="3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33" si="0">IF(AND(AND(E3=1,F3),NOT(OR(G3=1,H3=1,I3=1))),1,0)</f>
        <v>0</v>
      </c>
      <c r="D3" s="2"/>
      <c r="E3" s="2">
        <v>0</v>
      </c>
      <c r="F3" s="2">
        <v>0</v>
      </c>
      <c r="G3" s="2">
        <v>0</v>
      </c>
      <c r="H3" s="2">
        <v>0</v>
      </c>
      <c r="I3" s="2">
        <v>1</v>
      </c>
      <c r="J3" s="3"/>
      <c r="K3" s="3">
        <f t="shared" ref="K3:K33" si="1">IF(AND(E3=1,NOT(OR(G3=1,H3=1,I3=1))),1,0)</f>
        <v>0</v>
      </c>
      <c r="L3" s="3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0</v>
      </c>
      <c r="H4" s="2">
        <v>1</v>
      </c>
      <c r="I4" s="2">
        <v>0</v>
      </c>
      <c r="J4" s="3"/>
      <c r="K4" s="3">
        <f t="shared" si="1"/>
        <v>0</v>
      </c>
      <c r="L4" s="3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0</v>
      </c>
      <c r="H5" s="2">
        <v>1</v>
      </c>
      <c r="I5" s="2">
        <v>1</v>
      </c>
      <c r="J5" s="3"/>
      <c r="K5" s="3">
        <f t="shared" si="1"/>
        <v>0</v>
      </c>
      <c r="L5" s="3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0</v>
      </c>
      <c r="G6" s="2">
        <v>1</v>
      </c>
      <c r="H6" s="2">
        <v>0</v>
      </c>
      <c r="I6" s="2">
        <v>0</v>
      </c>
      <c r="J6" s="3"/>
      <c r="K6" s="3">
        <f t="shared" si="1"/>
        <v>0</v>
      </c>
      <c r="L6" s="3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0</v>
      </c>
      <c r="G7" s="2">
        <v>1</v>
      </c>
      <c r="H7" s="2">
        <v>0</v>
      </c>
      <c r="I7" s="2">
        <v>1</v>
      </c>
      <c r="J7" s="3"/>
      <c r="K7" s="3">
        <f t="shared" si="1"/>
        <v>0</v>
      </c>
      <c r="L7" s="3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0</v>
      </c>
      <c r="G8" s="2">
        <v>1</v>
      </c>
      <c r="H8" s="2">
        <v>1</v>
      </c>
      <c r="I8" s="2">
        <v>0</v>
      </c>
      <c r="J8" s="3"/>
      <c r="K8" s="3">
        <f t="shared" si="1"/>
        <v>0</v>
      </c>
      <c r="L8" s="3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0</v>
      </c>
      <c r="G9" s="2">
        <v>1</v>
      </c>
      <c r="H9" s="2">
        <v>1</v>
      </c>
      <c r="I9" s="2">
        <v>1</v>
      </c>
      <c r="J9" s="3"/>
      <c r="K9" s="3">
        <f t="shared" si="1"/>
        <v>0</v>
      </c>
      <c r="L9" s="3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/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3"/>
      <c r="K10" s="3">
        <f t="shared" si="1"/>
        <v>0</v>
      </c>
      <c r="L10" s="3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/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3"/>
      <c r="K11" s="3">
        <f t="shared" si="1"/>
        <v>0</v>
      </c>
      <c r="L11" s="3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/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3"/>
      <c r="K12" s="3">
        <f t="shared" si="1"/>
        <v>0</v>
      </c>
      <c r="L12" s="3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/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3"/>
      <c r="K13" s="3">
        <f t="shared" si="1"/>
        <v>0</v>
      </c>
      <c r="L13" s="3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/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3"/>
      <c r="K14" s="3">
        <f t="shared" si="1"/>
        <v>0</v>
      </c>
      <c r="L14" s="3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0</v>
      </c>
      <c r="D15" s="2"/>
      <c r="E15" s="2">
        <v>0</v>
      </c>
      <c r="F15" s="2">
        <v>1</v>
      </c>
      <c r="G15" s="2">
        <v>1</v>
      </c>
      <c r="H15" s="2">
        <v>0</v>
      </c>
      <c r="I15" s="2">
        <v>1</v>
      </c>
      <c r="J15" s="3"/>
      <c r="K15" s="3">
        <f t="shared" si="1"/>
        <v>0</v>
      </c>
      <c r="L15" s="3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0</v>
      </c>
      <c r="D16" s="2"/>
      <c r="E16" s="2">
        <v>0</v>
      </c>
      <c r="F16" s="2">
        <v>1</v>
      </c>
      <c r="G16" s="2">
        <v>1</v>
      </c>
      <c r="H16" s="2">
        <v>1</v>
      </c>
      <c r="I16" s="2">
        <v>0</v>
      </c>
      <c r="J16" s="3"/>
      <c r="K16" s="3">
        <f t="shared" si="1"/>
        <v>0</v>
      </c>
      <c r="L16" s="3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0</v>
      </c>
      <c r="D17" s="2"/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3"/>
      <c r="K17" s="3">
        <f t="shared" si="1"/>
        <v>0</v>
      </c>
      <c r="L17" s="3"/>
      <c r="M17" s="4"/>
      <c r="N17" s="4"/>
      <c r="O17" s="4"/>
      <c r="P17" s="4"/>
    </row>
    <row r="18" spans="1:16" x14ac:dyDescent="0.2">
      <c r="A18" s="1">
        <v>17</v>
      </c>
      <c r="B18" s="2"/>
      <c r="C18" s="2">
        <f t="shared" si="0"/>
        <v>0</v>
      </c>
      <c r="D18" s="2"/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3"/>
      <c r="K18" s="3">
        <f t="shared" si="1"/>
        <v>1</v>
      </c>
      <c r="L18" s="3"/>
      <c r="M18" s="4"/>
      <c r="N18" s="4"/>
      <c r="O18" s="4"/>
      <c r="P18" s="4"/>
    </row>
    <row r="19" spans="1:16" x14ac:dyDescent="0.2">
      <c r="A19" s="1">
        <v>18</v>
      </c>
      <c r="B19" s="2"/>
      <c r="C19" s="2">
        <f t="shared" si="0"/>
        <v>0</v>
      </c>
      <c r="D19" s="2"/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3"/>
      <c r="K19" s="3">
        <f t="shared" si="1"/>
        <v>0</v>
      </c>
      <c r="L19" s="3"/>
      <c r="M19" s="4"/>
      <c r="N19" s="4"/>
      <c r="O19" s="4"/>
      <c r="P19" s="4"/>
    </row>
    <row r="20" spans="1:16" x14ac:dyDescent="0.2">
      <c r="A20" s="1">
        <v>19</v>
      </c>
      <c r="B20" s="2"/>
      <c r="C20" s="2">
        <f t="shared" si="0"/>
        <v>0</v>
      </c>
      <c r="D20" s="2"/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3"/>
      <c r="K20" s="3">
        <f t="shared" si="1"/>
        <v>0</v>
      </c>
      <c r="L20" s="3"/>
      <c r="M20" s="4"/>
      <c r="N20" s="4"/>
      <c r="O20" s="4"/>
      <c r="P20" s="4"/>
    </row>
    <row r="21" spans="1:16" x14ac:dyDescent="0.2">
      <c r="A21" s="1">
        <v>20</v>
      </c>
      <c r="B21" s="2"/>
      <c r="C21" s="2">
        <f t="shared" si="0"/>
        <v>0</v>
      </c>
      <c r="D21" s="2"/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3"/>
      <c r="K21" s="3">
        <f t="shared" si="1"/>
        <v>0</v>
      </c>
      <c r="L21" s="3"/>
      <c r="M21" s="4"/>
      <c r="N21" s="4"/>
      <c r="O21" s="4"/>
      <c r="P21" s="4"/>
    </row>
    <row r="22" spans="1:16" x14ac:dyDescent="0.2">
      <c r="A22" s="1">
        <v>21</v>
      </c>
      <c r="B22" s="2"/>
      <c r="C22" s="2">
        <f t="shared" si="0"/>
        <v>0</v>
      </c>
      <c r="D22" s="2"/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3"/>
      <c r="K22" s="3">
        <f t="shared" si="1"/>
        <v>0</v>
      </c>
      <c r="L22" s="3"/>
      <c r="M22" s="4"/>
      <c r="N22" s="4"/>
      <c r="O22" s="4"/>
      <c r="P22" s="4"/>
    </row>
    <row r="23" spans="1:16" x14ac:dyDescent="0.2">
      <c r="A23" s="1">
        <v>22</v>
      </c>
      <c r="B23" s="2"/>
      <c r="C23" s="2">
        <f>IF(AND(AND(E23=1,F23),NOT(OR(G23=1,H23=1,I23=1))),1,0)</f>
        <v>0</v>
      </c>
      <c r="D23" s="2"/>
      <c r="E23" s="2">
        <v>1</v>
      </c>
      <c r="F23" s="2">
        <v>0</v>
      </c>
      <c r="G23" s="2">
        <v>1</v>
      </c>
      <c r="H23" s="2">
        <v>0</v>
      </c>
      <c r="I23" s="2">
        <v>1</v>
      </c>
      <c r="J23" s="3"/>
      <c r="K23" s="3">
        <f t="shared" si="1"/>
        <v>0</v>
      </c>
      <c r="L23" s="3"/>
      <c r="M23" s="4"/>
      <c r="N23" s="4"/>
      <c r="O23" s="4"/>
      <c r="P23" s="4"/>
    </row>
    <row r="24" spans="1:16" x14ac:dyDescent="0.2">
      <c r="A24" s="1">
        <v>23</v>
      </c>
      <c r="B24" s="2"/>
      <c r="C24" s="2">
        <f t="shared" si="0"/>
        <v>0</v>
      </c>
      <c r="D24" s="2"/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3"/>
      <c r="K24" s="3">
        <f>IF(AND(E24=1,NOT(OR(G24=1,H24=1,I24=1))),1,0)</f>
        <v>0</v>
      </c>
      <c r="L24" s="3"/>
      <c r="M24" s="4"/>
      <c r="N24" s="4"/>
      <c r="O24" s="4"/>
      <c r="P24" s="4"/>
    </row>
    <row r="25" spans="1:16" x14ac:dyDescent="0.2">
      <c r="A25" s="1">
        <v>24</v>
      </c>
      <c r="B25" s="2"/>
      <c r="C25" s="2">
        <f t="shared" si="0"/>
        <v>0</v>
      </c>
      <c r="D25" s="2"/>
      <c r="E25" s="2">
        <v>1</v>
      </c>
      <c r="F25" s="2">
        <v>0</v>
      </c>
      <c r="G25" s="2">
        <v>1</v>
      </c>
      <c r="H25" s="2">
        <v>1</v>
      </c>
      <c r="I25" s="2">
        <v>1</v>
      </c>
      <c r="J25" s="3"/>
      <c r="K25" s="3">
        <f t="shared" si="1"/>
        <v>0</v>
      </c>
      <c r="L25" s="3"/>
      <c r="M25" s="4"/>
      <c r="N25" s="4"/>
      <c r="O25" s="4"/>
      <c r="P25" s="4"/>
    </row>
    <row r="26" spans="1:16" x14ac:dyDescent="0.2">
      <c r="A26" s="1">
        <v>25</v>
      </c>
      <c r="B26" s="2"/>
      <c r="C26" s="2">
        <f t="shared" si="0"/>
        <v>1</v>
      </c>
      <c r="D26" s="2"/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3"/>
      <c r="K26" s="3">
        <f t="shared" si="1"/>
        <v>1</v>
      </c>
      <c r="L26" s="3"/>
      <c r="M26" s="4"/>
      <c r="N26" s="4"/>
      <c r="O26" s="4"/>
      <c r="P26" s="4"/>
    </row>
    <row r="27" spans="1:16" x14ac:dyDescent="0.2">
      <c r="A27" s="1">
        <v>26</v>
      </c>
      <c r="B27" s="2"/>
      <c r="C27" s="2">
        <f t="shared" si="0"/>
        <v>0</v>
      </c>
      <c r="D27" s="2"/>
      <c r="E27" s="2">
        <v>1</v>
      </c>
      <c r="F27" s="2">
        <v>1</v>
      </c>
      <c r="G27" s="2">
        <v>0</v>
      </c>
      <c r="H27" s="2">
        <v>0</v>
      </c>
      <c r="I27" s="2">
        <v>1</v>
      </c>
      <c r="J27" s="3"/>
      <c r="K27" s="3">
        <f t="shared" si="1"/>
        <v>0</v>
      </c>
      <c r="L27" s="3"/>
      <c r="M27" s="4"/>
      <c r="N27" s="4"/>
      <c r="O27" s="4"/>
      <c r="P27" s="4"/>
    </row>
    <row r="28" spans="1:16" x14ac:dyDescent="0.2">
      <c r="A28" s="1">
        <v>27</v>
      </c>
      <c r="B28" s="2"/>
      <c r="C28" s="2">
        <f t="shared" si="0"/>
        <v>0</v>
      </c>
      <c r="D28" s="2"/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3"/>
      <c r="K28" s="3">
        <f t="shared" si="1"/>
        <v>0</v>
      </c>
      <c r="L28" s="3"/>
      <c r="M28" s="4"/>
      <c r="N28" s="4"/>
      <c r="O28" s="4"/>
      <c r="P28" s="4"/>
    </row>
    <row r="29" spans="1:16" x14ac:dyDescent="0.2">
      <c r="A29" s="1">
        <v>28</v>
      </c>
      <c r="B29" s="2"/>
      <c r="C29" s="2">
        <f t="shared" si="0"/>
        <v>0</v>
      </c>
      <c r="D29" s="2"/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3"/>
      <c r="K29" s="3">
        <f t="shared" si="1"/>
        <v>0</v>
      </c>
      <c r="L29" s="3"/>
      <c r="M29" s="4"/>
      <c r="N29" s="4"/>
      <c r="O29" s="4"/>
      <c r="P29" s="4"/>
    </row>
    <row r="30" spans="1:16" x14ac:dyDescent="0.2">
      <c r="A30" s="1">
        <v>29</v>
      </c>
      <c r="B30" s="2"/>
      <c r="C30" s="2">
        <f t="shared" si="0"/>
        <v>0</v>
      </c>
      <c r="D30" s="2"/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3"/>
      <c r="K30" s="3">
        <f t="shared" si="1"/>
        <v>0</v>
      </c>
      <c r="L30" s="3"/>
      <c r="M30" s="4"/>
      <c r="N30" s="4"/>
      <c r="O30" s="4"/>
      <c r="P30" s="4"/>
    </row>
    <row r="31" spans="1:16" x14ac:dyDescent="0.2">
      <c r="A31" s="1">
        <v>30</v>
      </c>
      <c r="B31" s="2"/>
      <c r="C31" s="2">
        <f t="shared" si="0"/>
        <v>0</v>
      </c>
      <c r="D31" s="2"/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3"/>
      <c r="K31" s="3">
        <f t="shared" si="1"/>
        <v>0</v>
      </c>
      <c r="L31" s="3"/>
      <c r="M31" s="4"/>
      <c r="N31" s="4"/>
      <c r="O31" s="4"/>
      <c r="P31" s="4"/>
    </row>
    <row r="32" spans="1:16" x14ac:dyDescent="0.2">
      <c r="A32" s="1">
        <v>31</v>
      </c>
      <c r="B32" s="2"/>
      <c r="C32" s="2">
        <f t="shared" si="0"/>
        <v>0</v>
      </c>
      <c r="D32" s="2"/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3"/>
      <c r="K32" s="3">
        <f t="shared" si="1"/>
        <v>0</v>
      </c>
      <c r="L32" s="3"/>
      <c r="M32" s="4"/>
      <c r="N32" s="4"/>
      <c r="O32" s="4"/>
      <c r="P32" s="4"/>
    </row>
    <row r="33" spans="1:16" x14ac:dyDescent="0.2">
      <c r="A33" s="1">
        <v>32</v>
      </c>
      <c r="B33" s="2"/>
      <c r="C33" s="2">
        <f t="shared" si="0"/>
        <v>0</v>
      </c>
      <c r="D33" s="2"/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3"/>
      <c r="K33" s="3">
        <f t="shared" si="1"/>
        <v>0</v>
      </c>
      <c r="L33" s="3"/>
      <c r="M33" s="4"/>
      <c r="N33" s="4"/>
      <c r="O33" s="4"/>
      <c r="P3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HIV.IND.19</vt:lpstr>
      <vt:lpstr>HIV.IND.20</vt:lpstr>
      <vt:lpstr>HIV.IND.27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2024-05-31T22:42:05Z</dcterms:created>
  <dcterms:modified xsi:type="dcterms:W3CDTF">2024-05-31T23:47:59Z</dcterms:modified>
</cp:coreProperties>
</file>