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tal_l\Dropbox\games\workshop\UlticaISO\trees\"/>
    </mc:Choice>
  </mc:AlternateContent>
  <xr:revisionPtr revIDLastSave="0" documentId="13_ncr:1_{94DEF14F-6CC2-42BC-B2F9-DF7113AAB44F}" xr6:coauthVersionLast="36" xr6:coauthVersionMax="36" xr10:uidLastSave="{00000000-0000-0000-0000-000000000000}"/>
  <bookViews>
    <workbookView xWindow="0" yWindow="0" windowWidth="28800" windowHeight="11610" activeTab="1" xr2:uid="{23CA7EAA-DF1B-4F76-A463-70B21C9BE78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" i="3" l="1"/>
  <c r="L10" i="3"/>
  <c r="J10" i="3"/>
  <c r="I10" i="3"/>
  <c r="G10" i="3"/>
  <c r="F10" i="3"/>
  <c r="D10" i="3"/>
  <c r="C10" i="3"/>
  <c r="P10" i="3" s="1"/>
  <c r="O10" i="3" s="1"/>
  <c r="P9" i="3"/>
  <c r="O9" i="3" s="1"/>
  <c r="M8" i="3"/>
  <c r="L8" i="3"/>
  <c r="J8" i="3"/>
  <c r="I8" i="3"/>
  <c r="G8" i="3"/>
  <c r="F8" i="3"/>
  <c r="D8" i="3"/>
  <c r="C8" i="3"/>
  <c r="P8" i="3" s="1"/>
  <c r="O8" i="3" s="1"/>
  <c r="P7" i="3"/>
  <c r="O7" i="3"/>
  <c r="P6" i="3"/>
  <c r="O6" i="3" s="1"/>
  <c r="M6" i="3"/>
  <c r="L6" i="3"/>
  <c r="J6" i="3"/>
  <c r="I6" i="3"/>
  <c r="G6" i="3"/>
  <c r="F6" i="3"/>
  <c r="D6" i="3"/>
  <c r="C6" i="3"/>
  <c r="P5" i="3"/>
  <c r="O5" i="3" s="1"/>
  <c r="M68" i="2" l="1"/>
  <c r="L68" i="2"/>
  <c r="J68" i="2"/>
  <c r="I68" i="2"/>
  <c r="G68" i="2"/>
  <c r="F68" i="2"/>
  <c r="D68" i="2"/>
  <c r="C68" i="2"/>
  <c r="P67" i="2"/>
  <c r="O67" i="2" s="1"/>
  <c r="M66" i="2"/>
  <c r="L66" i="2"/>
  <c r="J66" i="2"/>
  <c r="I66" i="2"/>
  <c r="G66" i="2"/>
  <c r="F66" i="2"/>
  <c r="D66" i="2"/>
  <c r="C66" i="2"/>
  <c r="P65" i="2"/>
  <c r="O65" i="2" s="1"/>
  <c r="M64" i="2"/>
  <c r="L64" i="2"/>
  <c r="J64" i="2"/>
  <c r="I64" i="2"/>
  <c r="G64" i="2"/>
  <c r="F64" i="2"/>
  <c r="D64" i="2"/>
  <c r="C64" i="2"/>
  <c r="P63" i="2"/>
  <c r="O63" i="2" s="1"/>
  <c r="M62" i="2"/>
  <c r="L62" i="2"/>
  <c r="G62" i="2"/>
  <c r="F62" i="2"/>
  <c r="D62" i="2"/>
  <c r="C62" i="2"/>
  <c r="P61" i="2"/>
  <c r="O61" i="2" s="1"/>
  <c r="M60" i="2"/>
  <c r="L60" i="2"/>
  <c r="G60" i="2"/>
  <c r="F60" i="2"/>
  <c r="D60" i="2"/>
  <c r="C60" i="2"/>
  <c r="P60" i="2" s="1"/>
  <c r="O60" i="2" s="1"/>
  <c r="P59" i="2"/>
  <c r="O59" i="2" s="1"/>
  <c r="M58" i="2"/>
  <c r="L58" i="2"/>
  <c r="G58" i="2"/>
  <c r="F58" i="2"/>
  <c r="D58" i="2"/>
  <c r="C58" i="2"/>
  <c r="P57" i="2"/>
  <c r="O57" i="2" s="1"/>
  <c r="M56" i="2"/>
  <c r="L56" i="2"/>
  <c r="G56" i="2"/>
  <c r="F56" i="2"/>
  <c r="D56" i="2"/>
  <c r="C56" i="2"/>
  <c r="P55" i="2"/>
  <c r="O55" i="2" s="1"/>
  <c r="P53" i="2"/>
  <c r="O53" i="2" s="1"/>
  <c r="P51" i="2"/>
  <c r="O51" i="2" s="1"/>
  <c r="P49" i="2"/>
  <c r="O49" i="2" s="1"/>
  <c r="P48" i="2"/>
  <c r="O48" i="2" s="1"/>
  <c r="P47" i="2"/>
  <c r="O47" i="2" s="1"/>
  <c r="M46" i="2"/>
  <c r="L46" i="2"/>
  <c r="J46" i="2"/>
  <c r="I46" i="2"/>
  <c r="D46" i="2"/>
  <c r="C46" i="2"/>
  <c r="P45" i="2"/>
  <c r="O45" i="2" s="1"/>
  <c r="M44" i="2"/>
  <c r="L44" i="2"/>
  <c r="J44" i="2"/>
  <c r="I44" i="2"/>
  <c r="D44" i="2"/>
  <c r="C44" i="2"/>
  <c r="P43" i="2"/>
  <c r="O43" i="2" s="1"/>
  <c r="M42" i="2"/>
  <c r="L42" i="2"/>
  <c r="J42" i="2"/>
  <c r="I42" i="2"/>
  <c r="D42" i="2"/>
  <c r="C42" i="2"/>
  <c r="P41" i="2"/>
  <c r="O41" i="2" s="1"/>
  <c r="M40" i="2"/>
  <c r="L40" i="2"/>
  <c r="J40" i="2"/>
  <c r="I40" i="2"/>
  <c r="D40" i="2"/>
  <c r="C40" i="2"/>
  <c r="P39" i="2"/>
  <c r="O39" i="2" s="1"/>
  <c r="M38" i="2"/>
  <c r="L38" i="2"/>
  <c r="D38" i="2"/>
  <c r="C38" i="2"/>
  <c r="P37" i="2"/>
  <c r="O37" i="2" s="1"/>
  <c r="M36" i="2"/>
  <c r="L36" i="2"/>
  <c r="G36" i="2"/>
  <c r="F36" i="2"/>
  <c r="D36" i="2"/>
  <c r="C36" i="2"/>
  <c r="P35" i="2"/>
  <c r="O35" i="2" s="1"/>
  <c r="M34" i="2"/>
  <c r="L34" i="2"/>
  <c r="G34" i="2"/>
  <c r="F34" i="2"/>
  <c r="D34" i="2"/>
  <c r="C34" i="2"/>
  <c r="P33" i="2"/>
  <c r="O33" i="2" s="1"/>
  <c r="M32" i="2"/>
  <c r="L32" i="2"/>
  <c r="G32" i="2"/>
  <c r="F32" i="2"/>
  <c r="D32" i="2"/>
  <c r="C32" i="2"/>
  <c r="P31" i="2"/>
  <c r="O31" i="2" s="1"/>
  <c r="M30" i="2"/>
  <c r="L30" i="2"/>
  <c r="G30" i="2"/>
  <c r="F30" i="2"/>
  <c r="D30" i="2"/>
  <c r="C30" i="2"/>
  <c r="P29" i="2"/>
  <c r="O29" i="2" s="1"/>
  <c r="M28" i="2"/>
  <c r="L28" i="2"/>
  <c r="G28" i="2"/>
  <c r="F28" i="2"/>
  <c r="D28" i="2"/>
  <c r="C28" i="2"/>
  <c r="P27" i="2"/>
  <c r="O27" i="2" s="1"/>
  <c r="P50" i="2" l="1"/>
  <c r="O50" i="2" s="1"/>
  <c r="P38" i="2"/>
  <c r="O38" i="2" s="1"/>
  <c r="P36" i="2"/>
  <c r="O36" i="2" s="1"/>
  <c r="P58" i="2"/>
  <c r="O58" i="2" s="1"/>
  <c r="P28" i="2"/>
  <c r="O28" i="2" s="1"/>
  <c r="P62" i="2"/>
  <c r="O62" i="2" s="1"/>
  <c r="P30" i="2"/>
  <c r="O30" i="2" s="1"/>
  <c r="P40" i="2"/>
  <c r="O40" i="2" s="1"/>
  <c r="P42" i="2"/>
  <c r="O42" i="2" s="1"/>
  <c r="P52" i="2"/>
  <c r="O52" i="2" s="1"/>
  <c r="P32" i="2"/>
  <c r="O32" i="2" s="1"/>
  <c r="P54" i="2"/>
  <c r="O54" i="2" s="1"/>
  <c r="P34" i="2"/>
  <c r="O34" i="2" s="1"/>
  <c r="P44" i="2"/>
  <c r="O44" i="2" s="1"/>
  <c r="P66" i="2"/>
  <c r="O66" i="2" s="1"/>
  <c r="P64" i="2"/>
  <c r="O64" i="2" s="1"/>
  <c r="P46" i="2"/>
  <c r="O46" i="2" s="1"/>
  <c r="P56" i="2"/>
  <c r="O56" i="2" s="1"/>
  <c r="P68" i="2"/>
  <c r="O68" i="2" s="1"/>
  <c r="P25" i="2"/>
  <c r="O25" i="2" s="1"/>
  <c r="P23" i="2"/>
  <c r="O23" i="2" s="1"/>
  <c r="M22" i="2"/>
  <c r="L22" i="2"/>
  <c r="P21" i="2"/>
  <c r="O21" i="2" s="1"/>
  <c r="M20" i="2"/>
  <c r="L20" i="2"/>
  <c r="J20" i="2"/>
  <c r="I20" i="2"/>
  <c r="G20" i="2"/>
  <c r="F20" i="2"/>
  <c r="P19" i="2"/>
  <c r="O19" i="2" s="1"/>
  <c r="M18" i="2"/>
  <c r="L18" i="2"/>
  <c r="G18" i="2"/>
  <c r="F18" i="2"/>
  <c r="D18" i="2"/>
  <c r="C18" i="2"/>
  <c r="P17" i="2"/>
  <c r="O17" i="2" s="1"/>
  <c r="P26" i="2" l="1"/>
  <c r="O26" i="2" s="1"/>
  <c r="P18" i="2"/>
  <c r="O18" i="2" s="1"/>
  <c r="P20" i="2"/>
  <c r="O20" i="2" s="1"/>
  <c r="P22" i="2"/>
  <c r="O22" i="2" s="1"/>
  <c r="P24" i="2"/>
  <c r="O24" i="2" s="1"/>
  <c r="M16" i="2"/>
  <c r="L16" i="2"/>
  <c r="G16" i="2"/>
  <c r="F16" i="2"/>
  <c r="D16" i="2"/>
  <c r="C16" i="2"/>
  <c r="P15" i="2"/>
  <c r="O15" i="2" s="1"/>
  <c r="P16" i="2" l="1"/>
  <c r="O16" i="2" s="1"/>
  <c r="P14" i="2"/>
  <c r="M12" i="2"/>
  <c r="L12" i="2"/>
  <c r="G12" i="2"/>
  <c r="F12" i="2"/>
  <c r="D12" i="2"/>
  <c r="C12" i="2"/>
  <c r="P9" i="2"/>
  <c r="P11" i="2"/>
  <c r="P13" i="2"/>
  <c r="P3" i="2"/>
  <c r="P4" i="2"/>
  <c r="P5" i="2"/>
  <c r="P6" i="2"/>
  <c r="P7" i="2"/>
  <c r="M10" i="2"/>
  <c r="L10" i="2"/>
  <c r="G10" i="2"/>
  <c r="F10" i="2"/>
  <c r="D10" i="2"/>
  <c r="C10" i="2"/>
  <c r="P10" i="2" s="1"/>
  <c r="P12" i="2" l="1"/>
  <c r="O12" i="2" s="1"/>
  <c r="P8" i="2"/>
  <c r="O8" i="2" s="1"/>
  <c r="O7" i="2"/>
  <c r="O9" i="2"/>
  <c r="O10" i="2"/>
  <c r="O11" i="2"/>
  <c r="O13" i="2"/>
  <c r="O14" i="2"/>
  <c r="O5" i="2"/>
  <c r="O6" i="2"/>
  <c r="O4" i="2"/>
  <c r="O3" i="2"/>
  <c r="A1" i="2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5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N2" i="2" l="1"/>
  <c r="H39" i="1"/>
  <c r="G39" i="1"/>
</calcChain>
</file>

<file path=xl/sharedStrings.xml><?xml version="1.0" encoding="utf-8"?>
<sst xmlns="http://schemas.openxmlformats.org/spreadsheetml/2006/main" count="202" uniqueCount="186">
  <si>
    <t>t_tree</t>
  </si>
  <si>
    <t>oak</t>
  </si>
  <si>
    <t>дуб</t>
  </si>
  <si>
    <t>Photoshop</t>
  </si>
  <si>
    <t>t_tree_elm</t>
  </si>
  <si>
    <t>elm</t>
  </si>
  <si>
    <t>вяз</t>
  </si>
  <si>
    <t>t_tree_pine</t>
  </si>
  <si>
    <t>pine</t>
  </si>
  <si>
    <t>сосна</t>
  </si>
  <si>
    <t>t_tree_plum</t>
  </si>
  <si>
    <t>слива</t>
  </si>
  <si>
    <t>plum</t>
  </si>
  <si>
    <t>t_tree_dead</t>
  </si>
  <si>
    <t>неопределенное</t>
  </si>
  <si>
    <t>t_tree_pear</t>
  </si>
  <si>
    <t>pear</t>
  </si>
  <si>
    <t>абрикос</t>
  </si>
  <si>
    <t>пень</t>
  </si>
  <si>
    <t>t_stump</t>
  </si>
  <si>
    <t>t_trunk</t>
  </si>
  <si>
    <t>ствол</t>
  </si>
  <si>
    <t>X</t>
  </si>
  <si>
    <t>t_tree_birch</t>
  </si>
  <si>
    <t>t_tree_apple</t>
  </si>
  <si>
    <t>t_tree_young</t>
  </si>
  <si>
    <t>t_tree_beech</t>
  </si>
  <si>
    <t>t_tree_alder</t>
  </si>
  <si>
    <t>t_tree_maple</t>
  </si>
  <si>
    <t>t_tree_pecan</t>
  </si>
  <si>
    <t>t_tree_peach</t>
  </si>
  <si>
    <t>t_tree_coffee</t>
  </si>
  <si>
    <t>t_tree_almond</t>
  </si>
  <si>
    <t>t_tree_willow</t>
  </si>
  <si>
    <t>t_tree_walnut</t>
  </si>
  <si>
    <t>t_tree_cherry</t>
  </si>
  <si>
    <t>t_tree_hickory</t>
  </si>
  <si>
    <t>t_tree_apricot</t>
  </si>
  <si>
    <t>t_marloss_tree</t>
  </si>
  <si>
    <t>t_tree_juniper</t>
  </si>
  <si>
    <t>t_tree_hazelnut</t>
  </si>
  <si>
    <t>t_tree_basswood</t>
  </si>
  <si>
    <t>t_tree_pistachio</t>
  </si>
  <si>
    <t>t_tree_elderberry</t>
  </si>
  <si>
    <t>t_tree_cottonwood</t>
  </si>
  <si>
    <t>t_tree_blackjack</t>
  </si>
  <si>
    <t>mon_leech_radio</t>
  </si>
  <si>
    <t>birch</t>
  </si>
  <si>
    <t>apple</t>
  </si>
  <si>
    <t>beech</t>
  </si>
  <si>
    <t>alder</t>
  </si>
  <si>
    <t>maple</t>
  </si>
  <si>
    <t>pecan</t>
  </si>
  <si>
    <t>peach</t>
  </si>
  <si>
    <t>coffee</t>
  </si>
  <si>
    <t>almond</t>
  </si>
  <si>
    <t>willow</t>
  </si>
  <si>
    <t>walnut</t>
  </si>
  <si>
    <t>cherry</t>
  </si>
  <si>
    <t>hickory</t>
  </si>
  <si>
    <t>apricot</t>
  </si>
  <si>
    <t>juniper</t>
  </si>
  <si>
    <t>hazelnut</t>
  </si>
  <si>
    <t>basswood</t>
  </si>
  <si>
    <t>pistachio</t>
  </si>
  <si>
    <t>elderberry</t>
  </si>
  <si>
    <t>cottonwood</t>
  </si>
  <si>
    <t>blackjack</t>
  </si>
  <si>
    <t>береза</t>
  </si>
  <si>
    <t>яблоня</t>
  </si>
  <si>
    <t>бук</t>
  </si>
  <si>
    <t>ольха</t>
  </si>
  <si>
    <t>клен</t>
  </si>
  <si>
    <t>пекан</t>
  </si>
  <si>
    <t>персик</t>
  </si>
  <si>
    <t>кофе</t>
  </si>
  <si>
    <t>миндаль</t>
  </si>
  <si>
    <t>ива</t>
  </si>
  <si>
    <t>грецкий орех</t>
  </si>
  <si>
    <t>вишня</t>
  </si>
  <si>
    <t>гикори</t>
  </si>
  <si>
    <t>груша</t>
  </si>
  <si>
    <t>можжевельник</t>
  </si>
  <si>
    <t>фундук</t>
  </si>
  <si>
    <t>липа</t>
  </si>
  <si>
    <t>фисташка</t>
  </si>
  <si>
    <t>бузина</t>
  </si>
  <si>
    <t>тополь</t>
  </si>
  <si>
    <t>черный дуб</t>
  </si>
  <si>
    <t>object name</t>
  </si>
  <si>
    <t>tree name</t>
  </si>
  <si>
    <t>rus</t>
  </si>
  <si>
    <t>redwood</t>
  </si>
  <si>
    <t>ginko</t>
  </si>
  <si>
    <t>spruce</t>
  </si>
  <si>
    <t>aspen</t>
  </si>
  <si>
    <t>pepper tree</t>
  </si>
  <si>
    <t>populus nigra</t>
  </si>
  <si>
    <t>ash</t>
  </si>
  <si>
    <t>robinia</t>
  </si>
  <si>
    <t>ficus</t>
  </si>
  <si>
    <t>fraxinus griffithii</t>
  </si>
  <si>
    <t>zelkova serrata</t>
  </si>
  <si>
    <t>секвойа</t>
  </si>
  <si>
    <t>гинко</t>
  </si>
  <si>
    <t>перец</t>
  </si>
  <si>
    <t>ясень</t>
  </si>
  <si>
    <t>фикус</t>
  </si>
  <si>
    <t>Столбец1</t>
  </si>
  <si>
    <t>sakura</t>
  </si>
  <si>
    <t>cypress3</t>
  </si>
  <si>
    <t>-dead-</t>
  </si>
  <si>
    <t>-young-</t>
  </si>
  <si>
    <t>done</t>
  </si>
  <si>
    <t>todo</t>
  </si>
  <si>
    <t>bush</t>
  </si>
  <si>
    <t>bush too</t>
  </si>
  <si>
    <t>ficus microcarpa</t>
  </si>
  <si>
    <t>acer maximowicizanum</t>
  </si>
  <si>
    <t>SPRING</t>
  </si>
  <si>
    <t>SUMMER</t>
  </si>
  <si>
    <t>AUTUMN</t>
  </si>
  <si>
    <t>WINTER</t>
  </si>
  <si>
    <t>any crop?</t>
  </si>
  <si>
    <t>transp</t>
  </si>
  <si>
    <t>name</t>
  </si>
  <si>
    <t>t_tree_walnut_harvested</t>
  </si>
  <si>
    <t>t_tree_blackjack_harvested</t>
  </si>
  <si>
    <t>t_tree_alder_harvested</t>
  </si>
  <si>
    <t>tanbark</t>
  </si>
  <si>
    <t>alder_bark</t>
  </si>
  <si>
    <t>t_tree_chestnut</t>
  </si>
  <si>
    <t>t_tree_chestnut_harvested</t>
  </si>
  <si>
    <t>chestnuts</t>
  </si>
  <si>
    <t>t_tree_beech_harvested</t>
  </si>
  <si>
    <t>beech_nuts</t>
  </si>
  <si>
    <t>willowbark</t>
  </si>
  <si>
    <t>t_tree_willow_harvested</t>
  </si>
  <si>
    <t>sprite</t>
  </si>
  <si>
    <t>sprites</t>
  </si>
  <si>
    <t>crop</t>
  </si>
  <si>
    <t>t_tree_XXXXX</t>
  </si>
  <si>
    <t>t_tree_XXXXX_harvested</t>
  </si>
  <si>
    <t>XXXXX</t>
  </si>
  <si>
    <t>- to do</t>
  </si>
  <si>
    <t>t_tree_hazelnut_harvested</t>
  </si>
  <si>
    <t>hazelnuts</t>
  </si>
  <si>
    <t>t_tree_harvested</t>
  </si>
  <si>
    <t>acorns</t>
  </si>
  <si>
    <t>t_tree_basswood_harvested</t>
  </si>
  <si>
    <t>young_leaves</t>
  </si>
  <si>
    <t>t_tree_cottonwood_harvested</t>
  </si>
  <si>
    <t>cottonwood_boll</t>
  </si>
  <si>
    <t>t_tree_dead_warped</t>
  </si>
  <si>
    <t>t_tree_apple_harvested</t>
  </si>
  <si>
    <t>t_tree_coffee_harvested</t>
  </si>
  <si>
    <t>coffee_pod</t>
  </si>
  <si>
    <t>t_tree_cherry_harvested</t>
  </si>
  <si>
    <t>t_tree_pear_harvested</t>
  </si>
  <si>
    <t>t_tree_juniper_harvested</t>
  </si>
  <si>
    <t>t_tree_peach_harvested</t>
  </si>
  <si>
    <t>t_tree_apricot_harvested</t>
  </si>
  <si>
    <t>t_tree_plum_harvested</t>
  </si>
  <si>
    <t>t_tree_mulberry</t>
  </si>
  <si>
    <t>t_tree_mulberry_harvested</t>
  </si>
  <si>
    <t>mulberry</t>
  </si>
  <si>
    <t>t_tree_elderberry_harvested</t>
  </si>
  <si>
    <t>t_tree_pine_harvested</t>
  </si>
  <si>
    <t>pine_cone</t>
  </si>
  <si>
    <t>t_tree_deadpine</t>
  </si>
  <si>
    <t>t_tree_deadpine_warped</t>
  </si>
  <si>
    <t>t_tree_birch_harvested</t>
  </si>
  <si>
    <t>t_tree_maple_tapped</t>
  </si>
  <si>
    <t>t_tree_hickory_harvested</t>
  </si>
  <si>
    <t>t_tree_pistachio_harvested</t>
  </si>
  <si>
    <t>t_tree_almond_harvested</t>
  </si>
  <si>
    <t>t_tree_pecan_harvested</t>
  </si>
  <si>
    <t>t_tree_hickory_dead</t>
  </si>
  <si>
    <t>t_tree_stump</t>
  </si>
  <si>
    <t>t_tree_fungal</t>
  </si>
  <si>
    <t>t_tree_fungal_young</t>
  </si>
  <si>
    <t>birchbark</t>
  </si>
  <si>
    <t>maple_sap</t>
  </si>
  <si>
    <t>hickory_nuts</t>
  </si>
  <si>
    <t>pecan_nuts</t>
  </si>
  <si>
    <t>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</si>
</sst>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2" borderId="0" xfId="0" quotePrefix="1" applyFill="1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9" fontId="1" fillId="4" borderId="0" xfId="1" applyFont="1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4" borderId="9" xfId="0" applyFont="1" applyFill="1" applyBorder="1" applyAlignment="1">
      <alignment horizontal="right" vertical="center"/>
    </xf>
    <xf numFmtId="0" fontId="0" fillId="0" borderId="10" xfId="0" quotePrefix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2">
    <cellStyle name="Обычный" xfId="0" builtinId="0"/>
    <cellStyle name="Процентный" xfId="1" builtinId="5"/>
  </cellStyles>
  <dxfs count="3">
    <dxf>
      <numFmt numFmtId="0" formatCode="General"/>
    </dxf>
    <dxf>
      <numFmt numFmtId="0" formatCode="General"/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D80CD-612D-46F6-8697-807D99EF8ED6}" name="Таблица1" displayName="Таблица1" ref="B1:H39" totalsRowCount="1">
  <autoFilter ref="B1:H38" xr:uid="{3398AFA0-317B-4325-BF98-F6014BA8816B}">
    <filterColumn colId="0">
      <colorFilter dxfId="2"/>
    </filterColumn>
    <filterColumn colId="1">
      <filters>
        <filter val="alder"/>
        <filter val="almond"/>
        <filter val="apple"/>
        <filter val="apricot"/>
        <filter val="ash"/>
        <filter val="basswood"/>
        <filter val="beech"/>
        <filter val="birch"/>
        <filter val="blackjack"/>
        <filter val="cherry"/>
        <filter val="coffee"/>
        <filter val="cottonwood"/>
        <filter val="-dead-"/>
        <filter val="elderberry"/>
        <filter val="elm"/>
        <filter val="ficus"/>
        <filter val="fraxinus griffithii"/>
        <filter val="ginko"/>
        <filter val="hazelnut"/>
        <filter val="hickory"/>
        <filter val="juniper"/>
        <filter val="maple"/>
        <filter val="oak"/>
        <filter val="peach"/>
        <filter val="pear"/>
        <filter val="pecan"/>
        <filter val="pepper tree"/>
        <filter val="pine"/>
        <filter val="pistachio"/>
        <filter val="plum"/>
        <filter val="redwood"/>
        <filter val="robinia"/>
        <filter val="spruce"/>
        <filter val="walnut"/>
        <filter val="willow"/>
        <filter val="-young-"/>
      </filters>
    </filterColumn>
  </autoFilter>
  <sortState ref="B2:E38">
    <sortCondition ref="B1:B38"/>
  </sortState>
  <tableColumns count="7">
    <tableColumn id="1" xr3:uid="{AF275CF7-04D1-4940-BC0D-1E793D50E926}" name="object name"/>
    <tableColumn id="2" xr3:uid="{1E7D0879-B3E7-48CE-9562-6BE10C740D18}" name="tree name"/>
    <tableColumn id="3" xr3:uid="{F961D50A-A123-41EE-AA7D-FE0231873478}" name="rus"/>
    <tableColumn id="4" xr3:uid="{4DCCCFB6-E715-495D-996B-C9C3DBF3CB06}" name="Photoshop"/>
    <tableColumn id="5" xr3:uid="{68229B04-E201-4E84-B2CE-74559B743F9D}" name="Столбец1"/>
    <tableColumn id="6" xr3:uid="{2652F367-8121-4592-812E-E378FD02BB88}" name="done" totalsRowFunction="sum" dataDxfId="1" totalsRowDxfId="0">
      <calculatedColumnFormula>IF(Таблица1[[#This Row],[Столбец1]]="",0,1)</calculatedColumnFormula>
    </tableColumn>
    <tableColumn id="7" xr3:uid="{A7B82247-D6E6-4DB2-8463-3C7515ABB7A1}" name="todo" totalsRowFunction="sum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D094C-C302-45EB-B79B-C1472D6C80DB}">
  <dimension ref="B1:H39"/>
  <sheetViews>
    <sheetView workbookViewId="0">
      <selection activeCell="E18" sqref="E18"/>
    </sheetView>
  </sheetViews>
  <sheetFormatPr defaultRowHeight="15" x14ac:dyDescent="0.25"/>
  <cols>
    <col min="2" max="2" width="21.7109375" bestFit="1" customWidth="1"/>
    <col min="3" max="3" width="13.7109375" bestFit="1" customWidth="1"/>
    <col min="4" max="4" width="17.28515625" customWidth="1"/>
    <col min="5" max="5" width="12.7109375" customWidth="1"/>
    <col min="6" max="6" width="9.140625" customWidth="1"/>
  </cols>
  <sheetData>
    <row r="1" spans="2:8" x14ac:dyDescent="0.25">
      <c r="B1" t="s">
        <v>89</v>
      </c>
      <c r="C1" t="s">
        <v>90</v>
      </c>
      <c r="D1" t="s">
        <v>91</v>
      </c>
      <c r="E1" t="s">
        <v>3</v>
      </c>
      <c r="F1" t="s">
        <v>108</v>
      </c>
      <c r="G1" t="s">
        <v>113</v>
      </c>
      <c r="H1" t="s">
        <v>114</v>
      </c>
    </row>
    <row r="2" spans="2:8" hidden="1" x14ac:dyDescent="0.25">
      <c r="B2" t="s">
        <v>46</v>
      </c>
      <c r="C2" t="s">
        <v>22</v>
      </c>
      <c r="G2">
        <f>IF(Таблица1[[#This Row],[Столбец1]]="",0,1)</f>
        <v>0</v>
      </c>
    </row>
    <row r="3" spans="2:8" hidden="1" x14ac:dyDescent="0.25">
      <c r="B3" t="s">
        <v>38</v>
      </c>
      <c r="C3" t="s">
        <v>22</v>
      </c>
      <c r="G3">
        <f>IF(Таблица1[[#This Row],[Столбец1]]="",0,1)</f>
        <v>0</v>
      </c>
    </row>
    <row r="4" spans="2:8" hidden="1" x14ac:dyDescent="0.25">
      <c r="B4" t="s">
        <v>19</v>
      </c>
      <c r="C4" t="s">
        <v>22</v>
      </c>
      <c r="D4" t="s">
        <v>18</v>
      </c>
      <c r="G4">
        <f>IF(Таблица1[[#This Row],[Столбец1]]="",0,1)</f>
        <v>0</v>
      </c>
    </row>
    <row r="5" spans="2:8" hidden="1" x14ac:dyDescent="0.25">
      <c r="B5" s="1" t="s">
        <v>0</v>
      </c>
      <c r="C5" s="1" t="s">
        <v>1</v>
      </c>
      <c r="D5" s="1" t="s">
        <v>2</v>
      </c>
      <c r="E5" s="1" t="s">
        <v>1</v>
      </c>
      <c r="F5" s="1">
        <v>1</v>
      </c>
      <c r="G5">
        <f>IF(Таблица1[[#This Row],[Столбец1]]="",0,1)</f>
        <v>1</v>
      </c>
      <c r="H5" s="2">
        <f>IF(Таблица1[[#This Row],[Столбец1]]="",1,0)</f>
        <v>0</v>
      </c>
    </row>
    <row r="6" spans="2:8" hidden="1" x14ac:dyDescent="0.25">
      <c r="B6" s="1" t="s">
        <v>27</v>
      </c>
      <c r="C6" s="1" t="s">
        <v>50</v>
      </c>
      <c r="D6" s="1" t="s">
        <v>71</v>
      </c>
      <c r="E6" s="1" t="s">
        <v>95</v>
      </c>
      <c r="F6" s="1">
        <v>0</v>
      </c>
      <c r="G6">
        <f>IF(Таблица1[[#This Row],[Столбец1]]="",0,1)</f>
        <v>1</v>
      </c>
      <c r="H6" s="2">
        <f>IF(Таблица1[[#This Row],[Столбец1]]="",1,0)</f>
        <v>0</v>
      </c>
    </row>
    <row r="7" spans="2:8" x14ac:dyDescent="0.25">
      <c r="B7" s="1" t="s">
        <v>32</v>
      </c>
      <c r="C7" s="1" t="s">
        <v>55</v>
      </c>
      <c r="D7" s="1" t="s">
        <v>76</v>
      </c>
      <c r="E7" s="1" t="s">
        <v>102</v>
      </c>
      <c r="F7">
        <v>0</v>
      </c>
      <c r="G7">
        <f>IF(Таблица1[[#This Row],[Столбец1]]="",0,1)</f>
        <v>1</v>
      </c>
      <c r="H7" s="2">
        <f>IF(Таблица1[[#This Row],[Столбец1]]="",1,0)</f>
        <v>0</v>
      </c>
    </row>
    <row r="8" spans="2:8" x14ac:dyDescent="0.25">
      <c r="B8" s="1" t="s">
        <v>24</v>
      </c>
      <c r="C8" s="1" t="s">
        <v>48</v>
      </c>
      <c r="D8" s="1" t="s">
        <v>69</v>
      </c>
      <c r="E8" s="1" t="s">
        <v>102</v>
      </c>
      <c r="F8">
        <v>0</v>
      </c>
      <c r="G8">
        <f>IF(Таблица1[[#This Row],[Столбец1]]="",0,1)</f>
        <v>1</v>
      </c>
      <c r="H8" s="2">
        <f>IF(Таблица1[[#This Row],[Столбец1]]="",1,0)</f>
        <v>0</v>
      </c>
    </row>
    <row r="9" spans="2:8" x14ac:dyDescent="0.25">
      <c r="B9" s="1" t="s">
        <v>37</v>
      </c>
      <c r="C9" s="1" t="s">
        <v>60</v>
      </c>
      <c r="D9" s="1" t="s">
        <v>17</v>
      </c>
      <c r="E9" s="1" t="s">
        <v>109</v>
      </c>
      <c r="F9">
        <v>0</v>
      </c>
      <c r="G9">
        <f>IF(Таблица1[[#This Row],[Столбец1]]="",0,1)</f>
        <v>1</v>
      </c>
      <c r="H9" s="2">
        <f>IF(Таблица1[[#This Row],[Столбец1]]="",1,0)</f>
        <v>0</v>
      </c>
    </row>
    <row r="10" spans="2:8" hidden="1" x14ac:dyDescent="0.25">
      <c r="B10" s="1" t="s">
        <v>41</v>
      </c>
      <c r="C10" s="1" t="s">
        <v>63</v>
      </c>
      <c r="D10" s="1" t="s">
        <v>84</v>
      </c>
      <c r="E10" s="1" t="s">
        <v>98</v>
      </c>
      <c r="F10" s="1">
        <v>0</v>
      </c>
      <c r="G10">
        <f>IF(Таблица1[[#This Row],[Столбец1]]="",0,1)</f>
        <v>1</v>
      </c>
      <c r="H10" s="2">
        <f>IF(Таблица1[[#This Row],[Столбец1]]="",1,0)</f>
        <v>0</v>
      </c>
    </row>
    <row r="11" spans="2:8" hidden="1" x14ac:dyDescent="0.25">
      <c r="B11" s="1" t="s">
        <v>26</v>
      </c>
      <c r="C11" s="1" t="s">
        <v>49</v>
      </c>
      <c r="D11" s="1" t="s">
        <v>70</v>
      </c>
      <c r="E11" s="1" t="s">
        <v>99</v>
      </c>
      <c r="F11" s="1">
        <v>0</v>
      </c>
      <c r="G11">
        <f>IF(Таблица1[[#This Row],[Столбец1]]="",0,1)</f>
        <v>1</v>
      </c>
      <c r="H11" s="2">
        <f>IF(Таблица1[[#This Row],[Столбец1]]="",1,0)</f>
        <v>0</v>
      </c>
    </row>
    <row r="12" spans="2:8" hidden="1" x14ac:dyDescent="0.25">
      <c r="B12" s="1" t="s">
        <v>23</v>
      </c>
      <c r="C12" s="1" t="s">
        <v>47</v>
      </c>
      <c r="D12" s="1" t="s">
        <v>68</v>
      </c>
      <c r="E12" s="1" t="s">
        <v>95</v>
      </c>
      <c r="F12" s="1">
        <v>0</v>
      </c>
      <c r="G12">
        <f>IF(Таблица1[[#This Row],[Столбец1]]="",0,1)</f>
        <v>1</v>
      </c>
      <c r="H12" s="2">
        <f>IF(Таблица1[[#This Row],[Столбец1]]="",1,0)</f>
        <v>0</v>
      </c>
    </row>
    <row r="13" spans="2:8" hidden="1" x14ac:dyDescent="0.25">
      <c r="B13" s="1" t="s">
        <v>45</v>
      </c>
      <c r="C13" s="1" t="s">
        <v>67</v>
      </c>
      <c r="D13" s="1" t="s">
        <v>88</v>
      </c>
      <c r="E13" s="1" t="s">
        <v>1</v>
      </c>
      <c r="F13" s="1">
        <v>1</v>
      </c>
      <c r="G13">
        <f>IF(Таблица1[[#This Row],[Столбец1]]="",0,1)</f>
        <v>1</v>
      </c>
      <c r="H13" s="2">
        <f>IF(Таблица1[[#This Row],[Столбец1]]="",1,0)</f>
        <v>0</v>
      </c>
    </row>
    <row r="14" spans="2:8" hidden="1" x14ac:dyDescent="0.25">
      <c r="B14" s="1" t="s">
        <v>35</v>
      </c>
      <c r="C14" s="1" t="s">
        <v>58</v>
      </c>
      <c r="D14" s="1" t="s">
        <v>79</v>
      </c>
      <c r="E14" s="1" t="s">
        <v>109</v>
      </c>
      <c r="F14" s="1">
        <v>17</v>
      </c>
      <c r="G14">
        <f>IF(Таблица1[[#This Row],[Столбец1]]="",0,1)</f>
        <v>1</v>
      </c>
      <c r="H14" s="2">
        <f>IF(Таблица1[[#This Row],[Столбец1]]="",1,0)</f>
        <v>0</v>
      </c>
    </row>
    <row r="15" spans="2:8" x14ac:dyDescent="0.25">
      <c r="B15" s="1" t="s">
        <v>31</v>
      </c>
      <c r="C15" s="1" t="s">
        <v>54</v>
      </c>
      <c r="D15" s="1" t="s">
        <v>75</v>
      </c>
      <c r="E15" s="1" t="s">
        <v>99</v>
      </c>
      <c r="F15">
        <v>0</v>
      </c>
      <c r="G15">
        <f>IF(Таблица1[[#This Row],[Столбец1]]="",0,1)</f>
        <v>1</v>
      </c>
      <c r="H15" s="2">
        <f>IF(Таблица1[[#This Row],[Столбец1]]="",1,0)</f>
        <v>0</v>
      </c>
    </row>
    <row r="16" spans="2:8" hidden="1" x14ac:dyDescent="0.25">
      <c r="B16" s="1" t="s">
        <v>44</v>
      </c>
      <c r="C16" s="1" t="s">
        <v>66</v>
      </c>
      <c r="D16" s="1" t="s">
        <v>87</v>
      </c>
      <c r="E16" s="1" t="s">
        <v>97</v>
      </c>
      <c r="F16" s="1">
        <v>10</v>
      </c>
      <c r="G16">
        <f>IF(Таблица1[[#This Row],[Столбец1]]="",0,1)</f>
        <v>1</v>
      </c>
      <c r="H16" s="2">
        <f>IF(Таблица1[[#This Row],[Столбец1]]="",1,0)</f>
        <v>0</v>
      </c>
    </row>
    <row r="17" spans="2:8" hidden="1" x14ac:dyDescent="0.25">
      <c r="B17" s="1" t="s">
        <v>13</v>
      </c>
      <c r="C17" s="3" t="s">
        <v>111</v>
      </c>
      <c r="D17" s="1" t="s">
        <v>14</v>
      </c>
      <c r="E17" s="1" t="s">
        <v>8</v>
      </c>
      <c r="F17" s="1">
        <v>0</v>
      </c>
      <c r="G17">
        <f>IF(Таблица1[[#This Row],[Столбец1]]="",0,1)</f>
        <v>1</v>
      </c>
      <c r="H17" s="2">
        <f>IF(Таблица1[[#This Row],[Столбец1]]="",1,0)</f>
        <v>0</v>
      </c>
    </row>
    <row r="18" spans="2:8" x14ac:dyDescent="0.25">
      <c r="B18" s="1" t="s">
        <v>43</v>
      </c>
      <c r="C18" s="1" t="s">
        <v>65</v>
      </c>
      <c r="D18" s="1" t="s">
        <v>86</v>
      </c>
      <c r="E18" s="1" t="s">
        <v>115</v>
      </c>
      <c r="F18">
        <v>0</v>
      </c>
      <c r="G18">
        <f>IF(Таблица1[[#This Row],[Столбец1]]="",0,1)</f>
        <v>1</v>
      </c>
      <c r="H18" s="2">
        <f>IF(Таблица1[[#This Row],[Столбец1]]="",1,0)</f>
        <v>0</v>
      </c>
    </row>
    <row r="19" spans="2:8" hidden="1" x14ac:dyDescent="0.25">
      <c r="B19" s="1" t="s">
        <v>4</v>
      </c>
      <c r="C19" s="1" t="s">
        <v>5</v>
      </c>
      <c r="D19" s="1" t="s">
        <v>6</v>
      </c>
      <c r="E19" s="1" t="s">
        <v>102</v>
      </c>
      <c r="F19" s="1">
        <v>30</v>
      </c>
      <c r="G19">
        <f>IF(Таблица1[[#This Row],[Столбец1]]="",0,1)</f>
        <v>1</v>
      </c>
      <c r="H19" s="2">
        <f>IF(Таблица1[[#This Row],[Столбец1]]="",1,0)</f>
        <v>0</v>
      </c>
    </row>
    <row r="20" spans="2:8" x14ac:dyDescent="0.25">
      <c r="B20" s="1" t="s">
        <v>40</v>
      </c>
      <c r="C20" s="1" t="s">
        <v>62</v>
      </c>
      <c r="D20" s="1" t="s">
        <v>83</v>
      </c>
      <c r="E20" s="1" t="s">
        <v>116</v>
      </c>
      <c r="F20">
        <v>0</v>
      </c>
      <c r="G20">
        <f>IF(Таблица1[[#This Row],[Столбец1]]="",0,1)</f>
        <v>1</v>
      </c>
      <c r="H20" s="2">
        <f>IF(Таблица1[[#This Row],[Столбец1]]="",1,0)</f>
        <v>0</v>
      </c>
    </row>
    <row r="21" spans="2:8" hidden="1" x14ac:dyDescent="0.25">
      <c r="B21" s="1" t="s">
        <v>36</v>
      </c>
      <c r="C21" s="1" t="s">
        <v>59</v>
      </c>
      <c r="D21" s="1" t="s">
        <v>80</v>
      </c>
      <c r="E21" s="1" t="s">
        <v>51</v>
      </c>
      <c r="F21" s="1">
        <v>0</v>
      </c>
      <c r="G21">
        <f>IF(Таблица1[[#This Row],[Столбец1]]="",0,1)</f>
        <v>1</v>
      </c>
      <c r="H21" s="2">
        <f>IF(Таблица1[[#This Row],[Столбец1]]="",1,0)</f>
        <v>0</v>
      </c>
    </row>
    <row r="22" spans="2:8" hidden="1" x14ac:dyDescent="0.25">
      <c r="B22" s="1" t="s">
        <v>39</v>
      </c>
      <c r="C22" s="1" t="s">
        <v>61</v>
      </c>
      <c r="D22" s="1" t="s">
        <v>82</v>
      </c>
      <c r="E22" s="1" t="s">
        <v>110</v>
      </c>
      <c r="F22" s="1">
        <v>0</v>
      </c>
      <c r="G22">
        <f>IF(Таблица1[[#This Row],[Столбец1]]="",0,1)</f>
        <v>1</v>
      </c>
      <c r="H22" s="2">
        <f>IF(Таблица1[[#This Row],[Столбец1]]="",1,0)</f>
        <v>0</v>
      </c>
    </row>
    <row r="23" spans="2:8" hidden="1" x14ac:dyDescent="0.25">
      <c r="B23" s="1" t="s">
        <v>28</v>
      </c>
      <c r="C23" s="1" t="s">
        <v>51</v>
      </c>
      <c r="D23" s="1" t="s">
        <v>72</v>
      </c>
      <c r="E23" s="1" t="s">
        <v>51</v>
      </c>
      <c r="F23" s="1">
        <v>0</v>
      </c>
      <c r="G23">
        <f>IF(Таблица1[[#This Row],[Столбец1]]="",0,1)</f>
        <v>1</v>
      </c>
      <c r="H23" s="2">
        <f>IF(Таблица1[[#This Row],[Столбец1]]="",1,0)</f>
        <v>0</v>
      </c>
    </row>
    <row r="24" spans="2:8" x14ac:dyDescent="0.25">
      <c r="B24" s="1" t="s">
        <v>30</v>
      </c>
      <c r="C24" s="1" t="s">
        <v>53</v>
      </c>
      <c r="D24" s="1" t="s">
        <v>74</v>
      </c>
      <c r="E24" s="1" t="s">
        <v>117</v>
      </c>
      <c r="F24">
        <v>0</v>
      </c>
      <c r="G24">
        <f>IF(Таблица1[[#This Row],[Столбец1]]="",0,1)</f>
        <v>1</v>
      </c>
      <c r="H24" s="2">
        <f>IF(Таблица1[[#This Row],[Столбец1]]="",1,0)</f>
        <v>0</v>
      </c>
    </row>
    <row r="25" spans="2:8" x14ac:dyDescent="0.25">
      <c r="B25" s="1" t="s">
        <v>15</v>
      </c>
      <c r="C25" s="1" t="s">
        <v>16</v>
      </c>
      <c r="D25" s="1" t="s">
        <v>81</v>
      </c>
      <c r="E25" s="1" t="s">
        <v>102</v>
      </c>
      <c r="F25">
        <v>0</v>
      </c>
      <c r="G25">
        <f>IF(Таблица1[[#This Row],[Столбец1]]="",0,1)</f>
        <v>1</v>
      </c>
      <c r="H25" s="2">
        <f>IF(Таблица1[[#This Row],[Столбец1]]="",1,0)</f>
        <v>0</v>
      </c>
    </row>
    <row r="26" spans="2:8" hidden="1" x14ac:dyDescent="0.25">
      <c r="B26" s="1" t="s">
        <v>29</v>
      </c>
      <c r="C26" s="1" t="s">
        <v>52</v>
      </c>
      <c r="D26" s="1" t="s">
        <v>73</v>
      </c>
      <c r="E26" s="1" t="s">
        <v>59</v>
      </c>
      <c r="F26" s="1">
        <v>0</v>
      </c>
      <c r="G26">
        <f>IF(Таблица1[[#This Row],[Столбец1]]="",0,1)</f>
        <v>1</v>
      </c>
      <c r="H26" s="2">
        <f>IF(Таблица1[[#This Row],[Столбец1]]="",1,0)</f>
        <v>0</v>
      </c>
    </row>
    <row r="27" spans="2:8" hidden="1" x14ac:dyDescent="0.25">
      <c r="B27" s="1" t="s">
        <v>7</v>
      </c>
      <c r="C27" s="1" t="s">
        <v>8</v>
      </c>
      <c r="D27" s="1" t="s">
        <v>9</v>
      </c>
      <c r="E27" s="1" t="s">
        <v>94</v>
      </c>
      <c r="F27" s="1">
        <v>0</v>
      </c>
      <c r="G27">
        <f>IF(Таблица1[[#This Row],[Столбец1]]="",0,1)</f>
        <v>1</v>
      </c>
      <c r="H27" s="2">
        <f>IF(Таблица1[[#This Row],[Столбец1]]="",1,0)</f>
        <v>0</v>
      </c>
    </row>
    <row r="28" spans="2:8" x14ac:dyDescent="0.25">
      <c r="B28" s="1" t="s">
        <v>42</v>
      </c>
      <c r="C28" s="1" t="s">
        <v>64</v>
      </c>
      <c r="D28" s="1" t="s">
        <v>85</v>
      </c>
      <c r="E28" s="1" t="s">
        <v>118</v>
      </c>
      <c r="F28">
        <v>0</v>
      </c>
      <c r="G28">
        <f>IF(Таблица1[[#This Row],[Столбец1]]="",0,1)</f>
        <v>1</v>
      </c>
      <c r="H28" s="2">
        <f>IF(Таблица1[[#This Row],[Столбец1]]="",1,0)</f>
        <v>0</v>
      </c>
    </row>
    <row r="29" spans="2:8" x14ac:dyDescent="0.25">
      <c r="B29" s="1" t="s">
        <v>10</v>
      </c>
      <c r="C29" s="1" t="s">
        <v>12</v>
      </c>
      <c r="D29" s="1" t="s">
        <v>11</v>
      </c>
      <c r="E29" s="1">
        <v>1</v>
      </c>
      <c r="F29">
        <v>0</v>
      </c>
      <c r="G29">
        <f>IF(Таблица1[[#This Row],[Столбец1]]="",0,1)</f>
        <v>1</v>
      </c>
      <c r="H29" s="2">
        <f>IF(Таблица1[[#This Row],[Столбец1]]="",1,0)</f>
        <v>0</v>
      </c>
    </row>
    <row r="30" spans="2:8" hidden="1" x14ac:dyDescent="0.25">
      <c r="B30" s="1" t="s">
        <v>34</v>
      </c>
      <c r="C30" s="1" t="s">
        <v>57</v>
      </c>
      <c r="D30" s="1" t="s">
        <v>78</v>
      </c>
      <c r="E30" s="1"/>
      <c r="F30" s="1">
        <v>0</v>
      </c>
      <c r="G30">
        <f>IF(Таблица1[[#This Row],[Столбец1]]="",0,1)</f>
        <v>1</v>
      </c>
      <c r="H30" s="2">
        <f>IF(Таблица1[[#This Row],[Столбец1]]="",1,0)</f>
        <v>0</v>
      </c>
    </row>
    <row r="31" spans="2:8" hidden="1" x14ac:dyDescent="0.25">
      <c r="B31" s="1" t="s">
        <v>33</v>
      </c>
      <c r="C31" s="1" t="s">
        <v>56</v>
      </c>
      <c r="D31" s="1" t="s">
        <v>77</v>
      </c>
      <c r="E31" s="1" t="s">
        <v>56</v>
      </c>
      <c r="F31" s="1">
        <v>14</v>
      </c>
      <c r="G31">
        <f>IF(Таблица1[[#This Row],[Столбец1]]="",0,1)</f>
        <v>1</v>
      </c>
      <c r="H31" s="2">
        <f>IF(Таблица1[[#This Row],[Столбец1]]="",1,0)</f>
        <v>0</v>
      </c>
    </row>
    <row r="32" spans="2:8" hidden="1" x14ac:dyDescent="0.25">
      <c r="B32" s="1" t="s">
        <v>25</v>
      </c>
      <c r="C32" s="3" t="s">
        <v>112</v>
      </c>
      <c r="D32" s="1" t="s">
        <v>14</v>
      </c>
      <c r="E32" s="1"/>
      <c r="F32" s="1">
        <v>0</v>
      </c>
      <c r="G32">
        <f>IF(Таблица1[[#This Row],[Столбец1]]="",0,1)</f>
        <v>1</v>
      </c>
      <c r="H32" s="2">
        <f>IF(Таблица1[[#This Row],[Столбец1]]="",1,0)</f>
        <v>0</v>
      </c>
    </row>
    <row r="33" spans="2:8" hidden="1" x14ac:dyDescent="0.25">
      <c r="B33" t="s">
        <v>20</v>
      </c>
      <c r="C33" t="s">
        <v>22</v>
      </c>
      <c r="D33" t="s">
        <v>21</v>
      </c>
      <c r="G33">
        <f>IF(Таблица1[[#This Row],[Столбец1]]="",0,1)</f>
        <v>0</v>
      </c>
    </row>
    <row r="34" spans="2:8" x14ac:dyDescent="0.25">
      <c r="C34" t="s">
        <v>100</v>
      </c>
      <c r="D34" t="s">
        <v>107</v>
      </c>
      <c r="G34">
        <f>IF(Таблица1[[#This Row],[Столбец1]]="",0,1)</f>
        <v>0</v>
      </c>
    </row>
    <row r="35" spans="2:8" x14ac:dyDescent="0.25">
      <c r="C35" t="s">
        <v>101</v>
      </c>
      <c r="D35" t="s">
        <v>106</v>
      </c>
      <c r="G35">
        <f>IF(Таблица1[[#This Row],[Столбец1]]="",0,1)</f>
        <v>0</v>
      </c>
    </row>
    <row r="36" spans="2:8" x14ac:dyDescent="0.25">
      <c r="C36" t="s">
        <v>93</v>
      </c>
      <c r="D36" t="s">
        <v>104</v>
      </c>
      <c r="G36">
        <f>IF(Таблица1[[#This Row],[Столбец1]]="",0,1)</f>
        <v>0</v>
      </c>
    </row>
    <row r="37" spans="2:8" x14ac:dyDescent="0.25">
      <c r="C37" t="s">
        <v>96</v>
      </c>
      <c r="D37" t="s">
        <v>105</v>
      </c>
      <c r="G37">
        <f>IF(Таблица1[[#This Row],[Столбец1]]="",0,1)</f>
        <v>0</v>
      </c>
    </row>
    <row r="38" spans="2:8" x14ac:dyDescent="0.25">
      <c r="C38" t="s">
        <v>92</v>
      </c>
      <c r="D38" t="s">
        <v>103</v>
      </c>
      <c r="G38">
        <f>IF(Таблица1[[#This Row],[Столбец1]]="",0,1)</f>
        <v>0</v>
      </c>
    </row>
    <row r="39" spans="2:8" x14ac:dyDescent="0.25">
      <c r="G39" s="4">
        <f>SUBTOTAL(109,Таблица1[done])</f>
        <v>10</v>
      </c>
      <c r="H39">
        <f>SUBTOTAL(109,Таблица1[todo])</f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6C00-8304-497F-AF8C-465A37CE74D2}">
  <dimension ref="A1:R68"/>
  <sheetViews>
    <sheetView tabSelected="1" zoomScaleNormal="100" workbookViewId="0">
      <pane xSplit="1" ySplit="2" topLeftCell="B51" activePane="bottomRight" state="frozen"/>
      <selection pane="topRight" activeCell="B1" sqref="B1"/>
      <selection pane="bottomLeft" activeCell="A3" sqref="A3"/>
      <selection pane="bottomRight" activeCell="P63" sqref="P3:P63"/>
    </sheetView>
  </sheetViews>
  <sheetFormatPr defaultRowHeight="15" x14ac:dyDescent="0.25"/>
  <cols>
    <col min="1" max="1" width="27.42578125" customWidth="1"/>
    <col min="2" max="13" width="9.140625" style="5"/>
    <col min="14" max="14" width="11.28515625" style="13" bestFit="1" customWidth="1"/>
  </cols>
  <sheetData>
    <row r="1" spans="1:18" x14ac:dyDescent="0.25">
      <c r="A1" s="32" t="str">
        <f>_xlfn.CONCAT("done: ",ROUND(SUM($P:$P)/SUM($O:$P)*100,2)," % of sprites")</f>
        <v>done: 90,15 % of sprites</v>
      </c>
      <c r="B1" s="45" t="s">
        <v>119</v>
      </c>
      <c r="C1" s="46"/>
      <c r="D1" s="47"/>
      <c r="E1" s="45" t="s">
        <v>120</v>
      </c>
      <c r="F1" s="46"/>
      <c r="G1" s="47"/>
      <c r="H1" s="45" t="s">
        <v>121</v>
      </c>
      <c r="I1" s="46"/>
      <c r="J1" s="47"/>
      <c r="K1" s="45" t="s">
        <v>122</v>
      </c>
      <c r="L1" s="46"/>
      <c r="M1" s="47"/>
      <c r="N1" s="15" t="s">
        <v>140</v>
      </c>
      <c r="O1" s="46" t="s">
        <v>139</v>
      </c>
      <c r="P1" s="47"/>
    </row>
    <row r="2" spans="1:18" ht="15.75" thickBot="1" x14ac:dyDescent="0.3">
      <c r="A2" s="8" t="s">
        <v>125</v>
      </c>
      <c r="B2" s="9" t="s">
        <v>123</v>
      </c>
      <c r="C2" s="8" t="s">
        <v>138</v>
      </c>
      <c r="D2" s="10" t="s">
        <v>124</v>
      </c>
      <c r="E2" s="9" t="s">
        <v>123</v>
      </c>
      <c r="F2" s="8" t="s">
        <v>138</v>
      </c>
      <c r="G2" s="10" t="s">
        <v>124</v>
      </c>
      <c r="H2" s="9" t="s">
        <v>123</v>
      </c>
      <c r="I2" s="8" t="s">
        <v>138</v>
      </c>
      <c r="J2" s="10" t="s">
        <v>124</v>
      </c>
      <c r="K2" s="9" t="s">
        <v>123</v>
      </c>
      <c r="L2" s="8" t="s">
        <v>138</v>
      </c>
      <c r="M2" s="10" t="s">
        <v>124</v>
      </c>
      <c r="N2" s="39">
        <f>SUM($O:$O)</f>
        <v>40</v>
      </c>
      <c r="O2" s="40" t="s">
        <v>144</v>
      </c>
      <c r="P2" s="22" t="s">
        <v>113</v>
      </c>
    </row>
    <row r="3" spans="1:18" ht="15.75" thickTop="1" x14ac:dyDescent="0.25">
      <c r="A3" t="s">
        <v>34</v>
      </c>
      <c r="B3" s="11">
        <v>0</v>
      </c>
      <c r="C3" s="14">
        <v>1</v>
      </c>
      <c r="D3" s="12">
        <v>1</v>
      </c>
      <c r="E3" s="11">
        <v>0</v>
      </c>
      <c r="F3" s="14">
        <v>1</v>
      </c>
      <c r="G3" s="12">
        <v>1</v>
      </c>
      <c r="H3" s="11">
        <v>1</v>
      </c>
      <c r="I3" s="14">
        <v>1</v>
      </c>
      <c r="J3" s="12">
        <v>1</v>
      </c>
      <c r="K3" s="11">
        <v>0</v>
      </c>
      <c r="L3" s="14">
        <v>1</v>
      </c>
      <c r="M3" s="12">
        <v>1</v>
      </c>
      <c r="N3" s="13" t="s">
        <v>57</v>
      </c>
      <c r="O3" s="23">
        <f>8-P3</f>
        <v>0</v>
      </c>
      <c r="P3" s="36">
        <f t="shared" ref="P3:P34" si="0">IFERROR($C3*1,0)+IFERROR($D3*1,0)+IFERROR($F3*1,0)+IFERROR($G3*1,0)+IFERROR($I3*1,0)+IFERROR($J3*1,0)+IFERROR($L3*1,0)+IFERROR($M3*1,0)</f>
        <v>8</v>
      </c>
    </row>
    <row r="4" spans="1:18" x14ac:dyDescent="0.25">
      <c r="A4" s="16" t="s">
        <v>126</v>
      </c>
      <c r="B4" s="17"/>
      <c r="C4" s="18"/>
      <c r="D4" s="19"/>
      <c r="E4" s="17"/>
      <c r="F4" s="18"/>
      <c r="G4" s="19"/>
      <c r="H4" s="17"/>
      <c r="I4" s="18">
        <v>1</v>
      </c>
      <c r="J4" s="19">
        <v>1</v>
      </c>
      <c r="K4" s="17"/>
      <c r="L4" s="18"/>
      <c r="M4" s="19"/>
      <c r="N4" s="20"/>
      <c r="O4" s="33">
        <f>2*B3+2*E3+2*H3+2*K3-P4</f>
        <v>0</v>
      </c>
      <c r="P4" s="25">
        <f t="shared" si="0"/>
        <v>2</v>
      </c>
    </row>
    <row r="5" spans="1:18" x14ac:dyDescent="0.25">
      <c r="A5" t="s">
        <v>45</v>
      </c>
      <c r="B5" s="11">
        <v>1</v>
      </c>
      <c r="C5" s="14">
        <v>1</v>
      </c>
      <c r="D5" s="12">
        <v>1</v>
      </c>
      <c r="E5" s="11">
        <v>1</v>
      </c>
      <c r="F5" s="14">
        <v>1</v>
      </c>
      <c r="G5" s="12">
        <v>1</v>
      </c>
      <c r="H5" s="11">
        <v>1</v>
      </c>
      <c r="I5" s="14">
        <v>1</v>
      </c>
      <c r="J5" s="12">
        <v>1</v>
      </c>
      <c r="K5" s="11">
        <v>1</v>
      </c>
      <c r="L5" s="14">
        <v>1</v>
      </c>
      <c r="M5" s="12">
        <v>1</v>
      </c>
      <c r="N5" s="13" t="s">
        <v>129</v>
      </c>
      <c r="O5" s="23">
        <f>8-P5</f>
        <v>0</v>
      </c>
      <c r="P5" s="24">
        <f t="shared" si="0"/>
        <v>8</v>
      </c>
    </row>
    <row r="6" spans="1:18" x14ac:dyDescent="0.25">
      <c r="A6" s="16" t="s">
        <v>127</v>
      </c>
      <c r="B6" s="17"/>
      <c r="C6" s="18">
        <v>1</v>
      </c>
      <c r="D6" s="19">
        <v>1</v>
      </c>
      <c r="E6" s="17"/>
      <c r="F6" s="18">
        <v>1</v>
      </c>
      <c r="G6" s="19">
        <v>1</v>
      </c>
      <c r="H6" s="17"/>
      <c r="I6" s="18">
        <v>1</v>
      </c>
      <c r="J6" s="19">
        <v>1</v>
      </c>
      <c r="K6" s="17"/>
      <c r="L6" s="18">
        <v>1</v>
      </c>
      <c r="M6" s="19">
        <v>1</v>
      </c>
      <c r="N6" s="20"/>
      <c r="O6" s="34">
        <f>2*B5+2*E5+2*H5+2*K5-P6</f>
        <v>0</v>
      </c>
      <c r="P6" s="25">
        <f t="shared" si="0"/>
        <v>8</v>
      </c>
    </row>
    <row r="7" spans="1:18" x14ac:dyDescent="0.25">
      <c r="A7" t="s">
        <v>27</v>
      </c>
      <c r="B7" s="11">
        <v>1</v>
      </c>
      <c r="C7" s="14">
        <v>1</v>
      </c>
      <c r="D7" s="12">
        <v>1</v>
      </c>
      <c r="E7" s="11">
        <v>1</v>
      </c>
      <c r="F7" s="14">
        <v>1</v>
      </c>
      <c r="G7" s="12">
        <v>1</v>
      </c>
      <c r="H7" s="11">
        <v>1</v>
      </c>
      <c r="I7" s="14">
        <v>1</v>
      </c>
      <c r="J7" s="12">
        <v>1</v>
      </c>
      <c r="K7" s="11">
        <v>1</v>
      </c>
      <c r="L7" s="14">
        <v>1</v>
      </c>
      <c r="M7" s="12">
        <v>1</v>
      </c>
      <c r="N7" s="13" t="s">
        <v>130</v>
      </c>
      <c r="O7" s="38">
        <f>8-P7</f>
        <v>0</v>
      </c>
      <c r="P7" s="37">
        <f t="shared" si="0"/>
        <v>8</v>
      </c>
    </row>
    <row r="8" spans="1:18" x14ac:dyDescent="0.25">
      <c r="A8" s="16" t="s">
        <v>128</v>
      </c>
      <c r="B8" s="17"/>
      <c r="C8" s="18">
        <v>1</v>
      </c>
      <c r="D8" s="18">
        <v>1</v>
      </c>
      <c r="E8" s="17"/>
      <c r="F8" s="18">
        <v>1</v>
      </c>
      <c r="G8" s="18">
        <v>1</v>
      </c>
      <c r="H8" s="17"/>
      <c r="I8" s="18">
        <v>1</v>
      </c>
      <c r="J8" s="18">
        <v>1</v>
      </c>
      <c r="K8" s="17"/>
      <c r="L8" s="18">
        <v>1</v>
      </c>
      <c r="M8" s="19">
        <v>1</v>
      </c>
      <c r="N8" s="20"/>
      <c r="O8" s="33">
        <f>2*B7+2*E7+2*H7+2*K7-P8</f>
        <v>0</v>
      </c>
      <c r="P8" s="25">
        <f t="shared" si="0"/>
        <v>8</v>
      </c>
    </row>
    <row r="9" spans="1:18" x14ac:dyDescent="0.25">
      <c r="A9" t="s">
        <v>131</v>
      </c>
      <c r="B9" s="11">
        <v>0</v>
      </c>
      <c r="C9" s="14">
        <v>1</v>
      </c>
      <c r="D9" s="12">
        <v>1</v>
      </c>
      <c r="E9" s="11">
        <v>0</v>
      </c>
      <c r="F9" s="14">
        <v>1</v>
      </c>
      <c r="G9" s="12">
        <v>1</v>
      </c>
      <c r="H9" s="11">
        <v>1</v>
      </c>
      <c r="I9" s="14">
        <v>1</v>
      </c>
      <c r="J9" s="12">
        <v>1</v>
      </c>
      <c r="K9" s="11">
        <v>0</v>
      </c>
      <c r="L9" s="14">
        <v>1</v>
      </c>
      <c r="M9" s="12">
        <v>1</v>
      </c>
      <c r="N9" s="13" t="s">
        <v>133</v>
      </c>
      <c r="O9" s="23">
        <f>8-P9</f>
        <v>0</v>
      </c>
      <c r="P9" s="37">
        <f t="shared" si="0"/>
        <v>8</v>
      </c>
    </row>
    <row r="10" spans="1:18" x14ac:dyDescent="0.25">
      <c r="A10" s="16" t="s">
        <v>132</v>
      </c>
      <c r="B10" s="17"/>
      <c r="C10" s="18" t="str">
        <f>IF(B9=1,0,"")</f>
        <v/>
      </c>
      <c r="D10" s="18" t="str">
        <f>IF(B9=1,0,"")</f>
        <v/>
      </c>
      <c r="E10" s="17"/>
      <c r="F10" s="18" t="str">
        <f>IF(E9=1,0,"")</f>
        <v/>
      </c>
      <c r="G10" s="18" t="str">
        <f>IF(E9=1,0,"")</f>
        <v/>
      </c>
      <c r="H10" s="17"/>
      <c r="I10" s="18">
        <v>1</v>
      </c>
      <c r="J10" s="18">
        <v>1</v>
      </c>
      <c r="K10" s="17"/>
      <c r="L10" s="18" t="str">
        <f>IF(K9=1,0,"")</f>
        <v/>
      </c>
      <c r="M10" s="19" t="str">
        <f>IF(K9=1,0,"")</f>
        <v/>
      </c>
      <c r="N10" s="20"/>
      <c r="O10" s="33">
        <f>2*B9+2*E9+2*H9+2*K9-P10</f>
        <v>0</v>
      </c>
      <c r="P10" s="25">
        <f t="shared" si="0"/>
        <v>2</v>
      </c>
    </row>
    <row r="11" spans="1:18" x14ac:dyDescent="0.25">
      <c r="A11" t="s">
        <v>26</v>
      </c>
      <c r="B11" s="11">
        <v>0</v>
      </c>
      <c r="C11" s="14">
        <v>1</v>
      </c>
      <c r="D11" s="12">
        <v>1</v>
      </c>
      <c r="E11" s="11">
        <v>0</v>
      </c>
      <c r="F11" s="14">
        <v>1</v>
      </c>
      <c r="G11" s="12">
        <v>1</v>
      </c>
      <c r="H11" s="11">
        <v>1</v>
      </c>
      <c r="I11" s="14">
        <v>1</v>
      </c>
      <c r="J11" s="12">
        <v>1</v>
      </c>
      <c r="K11" s="11">
        <v>0</v>
      </c>
      <c r="L11" s="14">
        <v>1</v>
      </c>
      <c r="M11" s="12">
        <v>1</v>
      </c>
      <c r="N11" s="13" t="s">
        <v>135</v>
      </c>
      <c r="O11" s="23">
        <f>8-P11</f>
        <v>0</v>
      </c>
      <c r="P11" s="37">
        <f t="shared" si="0"/>
        <v>8</v>
      </c>
    </row>
    <row r="12" spans="1:18" x14ac:dyDescent="0.25">
      <c r="A12" s="16" t="s">
        <v>134</v>
      </c>
      <c r="B12" s="17"/>
      <c r="C12" s="18" t="str">
        <f>IF(B11=1,0,"")</f>
        <v/>
      </c>
      <c r="D12" s="18" t="str">
        <f>IF(B11=1,0,"")</f>
        <v/>
      </c>
      <c r="E12" s="17"/>
      <c r="F12" s="18" t="str">
        <f>IF(E11=1,0,"")</f>
        <v/>
      </c>
      <c r="G12" s="18" t="str">
        <f>IF(E11=1,0,"")</f>
        <v/>
      </c>
      <c r="H12" s="17"/>
      <c r="I12" s="18">
        <v>1</v>
      </c>
      <c r="J12" s="18">
        <v>1</v>
      </c>
      <c r="K12" s="17"/>
      <c r="L12" s="18" t="str">
        <f>IF(K11=1,0,"")</f>
        <v/>
      </c>
      <c r="M12" s="19" t="str">
        <f>IF(K11=1,0,"")</f>
        <v/>
      </c>
      <c r="N12" s="20"/>
      <c r="O12" s="33">
        <f>2*B11+2*E11+2*H11+2*K11-P12</f>
        <v>0</v>
      </c>
      <c r="P12" s="25">
        <f t="shared" si="0"/>
        <v>2</v>
      </c>
    </row>
    <row r="13" spans="1:18" x14ac:dyDescent="0.25">
      <c r="A13" t="s">
        <v>33</v>
      </c>
      <c r="B13" s="11">
        <v>1</v>
      </c>
      <c r="C13" s="14">
        <v>1</v>
      </c>
      <c r="D13" s="12">
        <v>1</v>
      </c>
      <c r="E13" s="11">
        <v>1</v>
      </c>
      <c r="F13" s="14">
        <v>1</v>
      </c>
      <c r="G13" s="12">
        <v>1</v>
      </c>
      <c r="H13" s="11">
        <v>1</v>
      </c>
      <c r="I13" s="14">
        <v>1</v>
      </c>
      <c r="J13" s="12">
        <v>1</v>
      </c>
      <c r="K13" s="11">
        <v>1</v>
      </c>
      <c r="L13" s="14">
        <v>1</v>
      </c>
      <c r="M13" s="12">
        <v>1</v>
      </c>
      <c r="N13" s="13" t="s">
        <v>136</v>
      </c>
      <c r="O13" s="23">
        <f>8-P13</f>
        <v>0</v>
      </c>
      <c r="P13" s="37">
        <f t="shared" si="0"/>
        <v>8</v>
      </c>
    </row>
    <row r="14" spans="1:18" ht="15.75" thickBot="1" x14ac:dyDescent="0.3">
      <c r="A14" s="7" t="s">
        <v>137</v>
      </c>
      <c r="B14" s="9"/>
      <c r="C14" s="8">
        <v>1</v>
      </c>
      <c r="D14" s="8">
        <v>1</v>
      </c>
      <c r="E14" s="9"/>
      <c r="F14" s="8">
        <v>1</v>
      </c>
      <c r="G14" s="8">
        <v>1</v>
      </c>
      <c r="H14" s="9"/>
      <c r="I14" s="8">
        <v>1</v>
      </c>
      <c r="J14" s="8">
        <v>1</v>
      </c>
      <c r="K14" s="9"/>
      <c r="L14" s="8">
        <v>1</v>
      </c>
      <c r="M14" s="10">
        <v>1</v>
      </c>
      <c r="N14" s="21"/>
      <c r="O14" s="35">
        <f>2*B13+2*E13+2*H13+2*K13-P14</f>
        <v>0</v>
      </c>
      <c r="P14" s="44">
        <f t="shared" si="0"/>
        <v>8</v>
      </c>
    </row>
    <row r="15" spans="1:18" ht="15.75" thickTop="1" x14ac:dyDescent="0.25">
      <c r="A15" t="s">
        <v>40</v>
      </c>
      <c r="B15" s="26">
        <v>0</v>
      </c>
      <c r="C15" s="27">
        <v>1</v>
      </c>
      <c r="D15" s="28">
        <v>1</v>
      </c>
      <c r="E15" s="26">
        <v>0</v>
      </c>
      <c r="F15" s="27">
        <v>1</v>
      </c>
      <c r="G15" s="28">
        <v>1</v>
      </c>
      <c r="H15" s="26">
        <v>1</v>
      </c>
      <c r="I15" s="27">
        <v>1</v>
      </c>
      <c r="J15" s="28">
        <v>1</v>
      </c>
      <c r="K15" s="26">
        <v>0</v>
      </c>
      <c r="L15" s="27">
        <v>1</v>
      </c>
      <c r="M15" s="28">
        <v>1</v>
      </c>
      <c r="N15" s="13" t="s">
        <v>146</v>
      </c>
      <c r="O15" s="23">
        <f>8-P15</f>
        <v>0</v>
      </c>
      <c r="P15" s="24">
        <f t="shared" si="0"/>
        <v>8</v>
      </c>
    </row>
    <row r="16" spans="1:18" x14ac:dyDescent="0.25">
      <c r="A16" s="16" t="s">
        <v>145</v>
      </c>
      <c r="B16" s="17"/>
      <c r="C16" s="18" t="str">
        <f>IF(B15=1,0,"")</f>
        <v/>
      </c>
      <c r="D16" s="18" t="str">
        <f>IF(B15=1,0,"")</f>
        <v/>
      </c>
      <c r="E16" s="17"/>
      <c r="F16" s="18" t="str">
        <f>IF(E15=1,0,"")</f>
        <v/>
      </c>
      <c r="G16" s="18" t="str">
        <f>IF(E15=1,0,"")</f>
        <v/>
      </c>
      <c r="H16" s="17"/>
      <c r="I16" s="18">
        <v>1</v>
      </c>
      <c r="J16" s="18">
        <v>1</v>
      </c>
      <c r="K16" s="17"/>
      <c r="L16" s="18" t="str">
        <f>IF(K15=1,0,"")</f>
        <v/>
      </c>
      <c r="M16" s="19" t="str">
        <f>IF(K15=1,0,"")</f>
        <v/>
      </c>
      <c r="N16" s="20"/>
      <c r="O16" s="33">
        <f>2*B15+2*E15+2*H15+2*K15-P16</f>
        <v>0</v>
      </c>
      <c r="P16" s="25">
        <f t="shared" si="0"/>
        <v>2</v>
      </c>
      <c r="R16" s="6"/>
    </row>
    <row r="17" spans="1:18" x14ac:dyDescent="0.25">
      <c r="A17" t="s">
        <v>0</v>
      </c>
      <c r="B17" s="29">
        <v>0</v>
      </c>
      <c r="C17" s="30">
        <v>1</v>
      </c>
      <c r="D17" s="31">
        <v>1</v>
      </c>
      <c r="E17" s="29">
        <v>0</v>
      </c>
      <c r="F17" s="30">
        <v>1</v>
      </c>
      <c r="G17" s="31">
        <v>1</v>
      </c>
      <c r="H17" s="29">
        <v>1</v>
      </c>
      <c r="I17" s="30">
        <v>1</v>
      </c>
      <c r="J17" s="31">
        <v>1</v>
      </c>
      <c r="K17" s="29">
        <v>0</v>
      </c>
      <c r="L17" s="30">
        <v>1</v>
      </c>
      <c r="M17" s="31">
        <v>1</v>
      </c>
      <c r="N17" s="13" t="s">
        <v>148</v>
      </c>
      <c r="O17" s="23">
        <f>8-P17</f>
        <v>0</v>
      </c>
      <c r="P17" s="24">
        <f t="shared" si="0"/>
        <v>8</v>
      </c>
    </row>
    <row r="18" spans="1:18" x14ac:dyDescent="0.25">
      <c r="A18" s="16" t="s">
        <v>147</v>
      </c>
      <c r="B18" s="17"/>
      <c r="C18" s="18" t="str">
        <f>IF(B17=1,0,"")</f>
        <v/>
      </c>
      <c r="D18" s="18" t="str">
        <f>IF(B17=1,0,"")</f>
        <v/>
      </c>
      <c r="E18" s="17"/>
      <c r="F18" s="18" t="str">
        <f>IF(E17=1,0,"")</f>
        <v/>
      </c>
      <c r="G18" s="18" t="str">
        <f>IF(E17=1,0,"")</f>
        <v/>
      </c>
      <c r="H18" s="17"/>
      <c r="I18" s="18">
        <v>1</v>
      </c>
      <c r="J18" s="18">
        <v>1</v>
      </c>
      <c r="K18" s="17"/>
      <c r="L18" s="18" t="str">
        <f>IF(K17=1,0,"")</f>
        <v/>
      </c>
      <c r="M18" s="19" t="str">
        <f>IF(K17=1,0,"")</f>
        <v/>
      </c>
      <c r="N18" s="20"/>
      <c r="O18" s="33">
        <f>2*B17+2*E17+2*H17+2*K17-P18</f>
        <v>0</v>
      </c>
      <c r="P18" s="25">
        <f t="shared" si="0"/>
        <v>2</v>
      </c>
    </row>
    <row r="19" spans="1:18" x14ac:dyDescent="0.25">
      <c r="A19" t="s">
        <v>41</v>
      </c>
      <c r="B19" s="29">
        <v>1</v>
      </c>
      <c r="C19" s="30">
        <v>1</v>
      </c>
      <c r="D19" s="31">
        <v>1</v>
      </c>
      <c r="E19" s="29">
        <v>0</v>
      </c>
      <c r="F19" s="30">
        <v>1</v>
      </c>
      <c r="G19" s="31">
        <v>1</v>
      </c>
      <c r="H19" s="29">
        <v>0</v>
      </c>
      <c r="I19" s="30">
        <v>1</v>
      </c>
      <c r="J19" s="31">
        <v>1</v>
      </c>
      <c r="K19" s="29">
        <v>0</v>
      </c>
      <c r="L19" s="30">
        <v>1</v>
      </c>
      <c r="M19" s="31">
        <v>1</v>
      </c>
      <c r="N19" s="13" t="s">
        <v>150</v>
      </c>
      <c r="O19" s="23">
        <f>8-P19</f>
        <v>0</v>
      </c>
      <c r="P19" s="24">
        <f t="shared" si="0"/>
        <v>8</v>
      </c>
    </row>
    <row r="20" spans="1:18" x14ac:dyDescent="0.25">
      <c r="A20" s="16" t="s">
        <v>149</v>
      </c>
      <c r="B20" s="17"/>
      <c r="C20" s="18">
        <v>1</v>
      </c>
      <c r="D20" s="18">
        <v>1</v>
      </c>
      <c r="E20" s="17"/>
      <c r="F20" s="18" t="str">
        <f>IF(E19=1,0,"")</f>
        <v/>
      </c>
      <c r="G20" s="18" t="str">
        <f>IF(E19=1,0,"")</f>
        <v/>
      </c>
      <c r="H20" s="17"/>
      <c r="I20" s="18" t="str">
        <f>IF(H19=1,0,"")</f>
        <v/>
      </c>
      <c r="J20" s="18" t="str">
        <f>IF(H19=1,0,"")</f>
        <v/>
      </c>
      <c r="K20" s="17"/>
      <c r="L20" s="18" t="str">
        <f>IF(K19=1,0,"")</f>
        <v/>
      </c>
      <c r="M20" s="19" t="str">
        <f>IF(K19=1,0,"")</f>
        <v/>
      </c>
      <c r="N20" s="20"/>
      <c r="O20" s="33">
        <f>2*B19+2*E19+2*H19+2*K19-P20</f>
        <v>0</v>
      </c>
      <c r="P20" s="25">
        <f t="shared" si="0"/>
        <v>2</v>
      </c>
    </row>
    <row r="21" spans="1:18" x14ac:dyDescent="0.25">
      <c r="A21" t="s">
        <v>44</v>
      </c>
      <c r="B21" s="29">
        <v>1</v>
      </c>
      <c r="C21" s="30">
        <v>1</v>
      </c>
      <c r="D21" s="31">
        <v>1</v>
      </c>
      <c r="E21" s="29">
        <v>1</v>
      </c>
      <c r="F21" s="30">
        <v>1</v>
      </c>
      <c r="G21" s="31">
        <v>1</v>
      </c>
      <c r="H21" s="29">
        <v>1</v>
      </c>
      <c r="I21" s="30">
        <v>1</v>
      </c>
      <c r="J21" s="31">
        <v>1</v>
      </c>
      <c r="K21" s="29">
        <v>0</v>
      </c>
      <c r="L21" s="30">
        <v>1</v>
      </c>
      <c r="M21" s="31">
        <v>1</v>
      </c>
      <c r="N21" s="13" t="s">
        <v>152</v>
      </c>
      <c r="O21" s="23">
        <f>8-P21</f>
        <v>0</v>
      </c>
      <c r="P21" s="24">
        <f t="shared" si="0"/>
        <v>8</v>
      </c>
    </row>
    <row r="22" spans="1:18" x14ac:dyDescent="0.25">
      <c r="A22" s="16" t="s">
        <v>151</v>
      </c>
      <c r="B22" s="17"/>
      <c r="C22" s="18">
        <v>1</v>
      </c>
      <c r="D22" s="18">
        <v>1</v>
      </c>
      <c r="E22" s="17"/>
      <c r="F22" s="18">
        <v>1</v>
      </c>
      <c r="G22" s="18">
        <v>1</v>
      </c>
      <c r="H22" s="17"/>
      <c r="I22" s="18">
        <v>1</v>
      </c>
      <c r="J22" s="18">
        <v>1</v>
      </c>
      <c r="K22" s="17"/>
      <c r="L22" s="18" t="str">
        <f>IF(K21=1,0,"")</f>
        <v/>
      </c>
      <c r="M22" s="19" t="str">
        <f>IF(K21=1,0,"")</f>
        <v/>
      </c>
      <c r="N22" s="20"/>
      <c r="O22" s="33">
        <f>2*B21+2*E21+2*H21+2*K21-P22</f>
        <v>0</v>
      </c>
      <c r="P22" s="25">
        <f t="shared" si="0"/>
        <v>6</v>
      </c>
      <c r="R22" s="6"/>
    </row>
    <row r="23" spans="1:18" x14ac:dyDescent="0.25">
      <c r="A23" t="s">
        <v>4</v>
      </c>
      <c r="B23" s="29">
        <v>1</v>
      </c>
      <c r="C23" s="30">
        <v>1</v>
      </c>
      <c r="D23" s="31">
        <v>1</v>
      </c>
      <c r="E23" s="29">
        <v>1</v>
      </c>
      <c r="F23" s="30">
        <v>1</v>
      </c>
      <c r="G23" s="31">
        <v>1</v>
      </c>
      <c r="H23" s="29">
        <v>1</v>
      </c>
      <c r="I23" s="30">
        <v>1</v>
      </c>
      <c r="J23" s="31">
        <v>1</v>
      </c>
      <c r="K23" s="29">
        <v>1</v>
      </c>
      <c r="L23" s="30">
        <v>1</v>
      </c>
      <c r="M23" s="31">
        <v>1</v>
      </c>
      <c r="O23" s="23">
        <f>8-P23</f>
        <v>0</v>
      </c>
      <c r="P23" s="24">
        <f t="shared" si="0"/>
        <v>8</v>
      </c>
    </row>
    <row r="24" spans="1:18" x14ac:dyDescent="0.25">
      <c r="A24" s="16" t="s">
        <v>13</v>
      </c>
      <c r="B24" s="17"/>
      <c r="C24" s="18">
        <v>1</v>
      </c>
      <c r="D24" s="18">
        <v>1</v>
      </c>
      <c r="E24" s="17"/>
      <c r="F24" s="18">
        <v>1</v>
      </c>
      <c r="G24" s="18">
        <v>1</v>
      </c>
      <c r="H24" s="17"/>
      <c r="I24" s="18">
        <v>1</v>
      </c>
      <c r="J24" s="18">
        <v>1</v>
      </c>
      <c r="K24" s="17"/>
      <c r="L24" s="18">
        <v>1</v>
      </c>
      <c r="M24" s="19">
        <v>1</v>
      </c>
      <c r="N24" s="20"/>
      <c r="O24" s="33">
        <f>2*B23+2*E23+2*H23+2*K23-P24</f>
        <v>0</v>
      </c>
      <c r="P24" s="25">
        <f t="shared" si="0"/>
        <v>8</v>
      </c>
    </row>
    <row r="25" spans="1:18" x14ac:dyDescent="0.25">
      <c r="A25" t="s">
        <v>153</v>
      </c>
      <c r="B25" s="29">
        <v>1</v>
      </c>
      <c r="C25" s="30">
        <v>1</v>
      </c>
      <c r="D25" s="31">
        <v>1</v>
      </c>
      <c r="E25" s="29">
        <v>1</v>
      </c>
      <c r="F25" s="30">
        <v>1</v>
      </c>
      <c r="G25" s="31">
        <v>1</v>
      </c>
      <c r="H25" s="29">
        <v>1</v>
      </c>
      <c r="I25" s="30">
        <v>1</v>
      </c>
      <c r="J25" s="31">
        <v>1</v>
      </c>
      <c r="K25" s="29">
        <v>1</v>
      </c>
      <c r="L25" s="30">
        <v>1</v>
      </c>
      <c r="M25" s="31">
        <v>1</v>
      </c>
      <c r="O25" s="23">
        <f>8-P25</f>
        <v>0</v>
      </c>
      <c r="P25" s="24">
        <f t="shared" si="0"/>
        <v>8</v>
      </c>
    </row>
    <row r="26" spans="1:18" ht="15.75" thickBot="1" x14ac:dyDescent="0.3">
      <c r="A26" s="7" t="s">
        <v>25</v>
      </c>
      <c r="B26" s="9"/>
      <c r="C26" s="8">
        <v>1</v>
      </c>
      <c r="D26" s="8">
        <v>1</v>
      </c>
      <c r="E26" s="9"/>
      <c r="F26" s="8">
        <v>1</v>
      </c>
      <c r="G26" s="8">
        <v>1</v>
      </c>
      <c r="H26" s="9"/>
      <c r="I26" s="8">
        <v>1</v>
      </c>
      <c r="J26" s="8">
        <v>1</v>
      </c>
      <c r="K26" s="9"/>
      <c r="L26" s="8">
        <v>1</v>
      </c>
      <c r="M26" s="10">
        <v>1</v>
      </c>
      <c r="N26" s="21"/>
      <c r="O26" s="35">
        <f>2*B25+2*E25+2*H25+2*K25-P26</f>
        <v>0</v>
      </c>
      <c r="P26" s="44">
        <f t="shared" si="0"/>
        <v>8</v>
      </c>
    </row>
    <row r="27" spans="1:18" ht="15.75" thickTop="1" x14ac:dyDescent="0.25">
      <c r="A27" t="s">
        <v>24</v>
      </c>
      <c r="B27" s="41">
        <v>0</v>
      </c>
      <c r="C27" s="42">
        <v>1</v>
      </c>
      <c r="D27" s="43">
        <v>1</v>
      </c>
      <c r="E27" s="41">
        <v>0</v>
      </c>
      <c r="F27" s="42">
        <v>1</v>
      </c>
      <c r="G27" s="43">
        <v>1</v>
      </c>
      <c r="H27" s="41">
        <v>1</v>
      </c>
      <c r="I27" s="42">
        <v>1</v>
      </c>
      <c r="J27" s="43">
        <v>1</v>
      </c>
      <c r="K27" s="41">
        <v>0</v>
      </c>
      <c r="L27" s="42">
        <v>1</v>
      </c>
      <c r="M27" s="43">
        <v>1</v>
      </c>
      <c r="N27" s="13" t="s">
        <v>48</v>
      </c>
      <c r="O27" s="23">
        <f>8-P27</f>
        <v>0</v>
      </c>
      <c r="P27" s="24">
        <f t="shared" si="0"/>
        <v>8</v>
      </c>
    </row>
    <row r="28" spans="1:18" x14ac:dyDescent="0.25">
      <c r="A28" s="16" t="s">
        <v>154</v>
      </c>
      <c r="B28" s="17"/>
      <c r="C28" s="18" t="str">
        <f>IF(B27=1,0,"")</f>
        <v/>
      </c>
      <c r="D28" s="18" t="str">
        <f>IF(B27=1,0,"")</f>
        <v/>
      </c>
      <c r="E28" s="17"/>
      <c r="F28" s="18" t="str">
        <f>IF(E27=1,0,"")</f>
        <v/>
      </c>
      <c r="G28" s="18" t="str">
        <f>IF(E27=1,0,"")</f>
        <v/>
      </c>
      <c r="H28" s="17"/>
      <c r="I28" s="18">
        <v>1</v>
      </c>
      <c r="J28" s="18">
        <v>1</v>
      </c>
      <c r="K28" s="17"/>
      <c r="L28" s="18" t="str">
        <f>IF(K27=1,0,"")</f>
        <v/>
      </c>
      <c r="M28" s="19" t="str">
        <f>IF(K27=1,0,"")</f>
        <v/>
      </c>
      <c r="N28" s="20"/>
      <c r="O28" s="33">
        <f>2*B27+2*E27+2*H27+2*K27-P28</f>
        <v>0</v>
      </c>
      <c r="P28" s="25">
        <f t="shared" si="0"/>
        <v>2</v>
      </c>
    </row>
    <row r="29" spans="1:18" x14ac:dyDescent="0.25">
      <c r="A29" t="s">
        <v>15</v>
      </c>
      <c r="B29" s="41">
        <v>0</v>
      </c>
      <c r="C29" s="42">
        <v>1</v>
      </c>
      <c r="D29" s="43">
        <v>1</v>
      </c>
      <c r="E29" s="41">
        <v>0</v>
      </c>
      <c r="F29" s="42">
        <v>1</v>
      </c>
      <c r="G29" s="43">
        <v>1</v>
      </c>
      <c r="H29" s="41">
        <v>1</v>
      </c>
      <c r="I29" s="42">
        <v>1</v>
      </c>
      <c r="J29" s="43">
        <v>1</v>
      </c>
      <c r="K29" s="41">
        <v>0</v>
      </c>
      <c r="L29" s="42">
        <v>1</v>
      </c>
      <c r="M29" s="43">
        <v>1</v>
      </c>
      <c r="N29" s="13" t="s">
        <v>16</v>
      </c>
      <c r="O29" s="23">
        <f>8-P29</f>
        <v>0</v>
      </c>
      <c r="P29" s="24">
        <f t="shared" si="0"/>
        <v>8</v>
      </c>
    </row>
    <row r="30" spans="1:18" x14ac:dyDescent="0.25">
      <c r="A30" s="16" t="s">
        <v>158</v>
      </c>
      <c r="B30" s="17"/>
      <c r="C30" s="18" t="str">
        <f>IF(B29=1,0,"")</f>
        <v/>
      </c>
      <c r="D30" s="18" t="str">
        <f>IF(B29=1,0,"")</f>
        <v/>
      </c>
      <c r="E30" s="17"/>
      <c r="F30" s="18" t="str">
        <f>IF(E29=1,0,"")</f>
        <v/>
      </c>
      <c r="G30" s="18" t="str">
        <f>IF(E29=1,0,"")</f>
        <v/>
      </c>
      <c r="H30" s="17"/>
      <c r="I30" s="18">
        <v>1</v>
      </c>
      <c r="J30" s="18">
        <v>1</v>
      </c>
      <c r="K30" s="17"/>
      <c r="L30" s="18" t="str">
        <f>IF(K29=1,0,"")</f>
        <v/>
      </c>
      <c r="M30" s="19" t="str">
        <f>IF(K29=1,0,"")</f>
        <v/>
      </c>
      <c r="N30" s="20"/>
      <c r="O30" s="33">
        <f>2*B29+2*E29+2*H29+2*K29-P30</f>
        <v>0</v>
      </c>
      <c r="P30" s="25">
        <f t="shared" si="0"/>
        <v>2</v>
      </c>
    </row>
    <row r="31" spans="1:18" x14ac:dyDescent="0.25">
      <c r="A31" t="s">
        <v>31</v>
      </c>
      <c r="B31" s="41">
        <v>0</v>
      </c>
      <c r="C31" s="42">
        <v>1</v>
      </c>
      <c r="D31" s="43">
        <v>1</v>
      </c>
      <c r="E31" s="41">
        <v>0</v>
      </c>
      <c r="F31" s="42">
        <v>1</v>
      </c>
      <c r="G31" s="43">
        <v>1</v>
      </c>
      <c r="H31" s="41">
        <v>1</v>
      </c>
      <c r="I31" s="42">
        <v>1</v>
      </c>
      <c r="J31" s="43">
        <v>1</v>
      </c>
      <c r="K31" s="41">
        <v>0</v>
      </c>
      <c r="L31" s="42">
        <v>1</v>
      </c>
      <c r="M31" s="43">
        <v>1</v>
      </c>
      <c r="N31" s="13" t="s">
        <v>156</v>
      </c>
      <c r="O31" s="23">
        <f>8-P31</f>
        <v>0</v>
      </c>
      <c r="P31" s="24">
        <f t="shared" si="0"/>
        <v>8</v>
      </c>
    </row>
    <row r="32" spans="1:18" x14ac:dyDescent="0.25">
      <c r="A32" s="16" t="s">
        <v>155</v>
      </c>
      <c r="B32" s="17"/>
      <c r="C32" s="18" t="str">
        <f>IF(B31=1,0,"")</f>
        <v/>
      </c>
      <c r="D32" s="18" t="str">
        <f>IF(B31=1,0,"")</f>
        <v/>
      </c>
      <c r="E32" s="17"/>
      <c r="F32" s="18" t="str">
        <f>IF(E31=1,0,"")</f>
        <v/>
      </c>
      <c r="G32" s="18" t="str">
        <f>IF(E31=1,0,"")</f>
        <v/>
      </c>
      <c r="H32" s="17"/>
      <c r="I32" s="18">
        <v>1</v>
      </c>
      <c r="J32" s="18">
        <v>1</v>
      </c>
      <c r="K32" s="17"/>
      <c r="L32" s="18" t="str">
        <f>IF(K31=1,0,"")</f>
        <v/>
      </c>
      <c r="M32" s="19" t="str">
        <f>IF(K31=1,0,"")</f>
        <v/>
      </c>
      <c r="N32" s="20"/>
      <c r="O32" s="33">
        <f>2*B31+2*E31+2*H31+2*K31-P32</f>
        <v>0</v>
      </c>
      <c r="P32" s="25">
        <f t="shared" si="0"/>
        <v>2</v>
      </c>
    </row>
    <row r="33" spans="1:16" x14ac:dyDescent="0.25">
      <c r="A33" t="s">
        <v>35</v>
      </c>
      <c r="B33" s="41">
        <v>0</v>
      </c>
      <c r="C33" s="42">
        <v>1</v>
      </c>
      <c r="D33" s="43">
        <v>1</v>
      </c>
      <c r="E33" s="41">
        <v>0</v>
      </c>
      <c r="F33" s="42">
        <v>1</v>
      </c>
      <c r="G33" s="43">
        <v>1</v>
      </c>
      <c r="H33" s="41">
        <v>1</v>
      </c>
      <c r="I33" s="42">
        <v>1</v>
      </c>
      <c r="J33" s="43">
        <v>1</v>
      </c>
      <c r="K33" s="41">
        <v>0</v>
      </c>
      <c r="L33" s="42">
        <v>1</v>
      </c>
      <c r="M33" s="43">
        <v>1</v>
      </c>
      <c r="N33" s="13" t="s">
        <v>58</v>
      </c>
      <c r="O33" s="23">
        <f>8-P33</f>
        <v>0</v>
      </c>
      <c r="P33" s="24">
        <f t="shared" si="0"/>
        <v>8</v>
      </c>
    </row>
    <row r="34" spans="1:16" x14ac:dyDescent="0.25">
      <c r="A34" s="16" t="s">
        <v>157</v>
      </c>
      <c r="B34" s="17"/>
      <c r="C34" s="18" t="str">
        <f>IF(B33=1,0,"")</f>
        <v/>
      </c>
      <c r="D34" s="18" t="str">
        <f>IF(B33=1,0,"")</f>
        <v/>
      </c>
      <c r="E34" s="17"/>
      <c r="F34" s="18" t="str">
        <f>IF(E33=1,0,"")</f>
        <v/>
      </c>
      <c r="G34" s="18" t="str">
        <f>IF(E33=1,0,"")</f>
        <v/>
      </c>
      <c r="H34" s="17"/>
      <c r="I34" s="18">
        <v>1</v>
      </c>
      <c r="J34" s="18">
        <v>1</v>
      </c>
      <c r="K34" s="17"/>
      <c r="L34" s="18" t="str">
        <f>IF(K33=1,0,"")</f>
        <v/>
      </c>
      <c r="M34" s="19" t="str">
        <f>IF(K33=1,0,"")</f>
        <v/>
      </c>
      <c r="N34" s="20"/>
      <c r="O34" s="33">
        <f>2*B33+2*E33+2*H33+2*K33-P34</f>
        <v>0</v>
      </c>
      <c r="P34" s="25">
        <f t="shared" si="0"/>
        <v>2</v>
      </c>
    </row>
    <row r="35" spans="1:16" x14ac:dyDescent="0.25">
      <c r="A35" t="s">
        <v>39</v>
      </c>
      <c r="B35" s="41">
        <v>0</v>
      </c>
      <c r="C35" s="42">
        <v>1</v>
      </c>
      <c r="D35" s="43">
        <v>1</v>
      </c>
      <c r="E35" s="41">
        <v>0</v>
      </c>
      <c r="F35" s="42">
        <v>1</v>
      </c>
      <c r="G35" s="43">
        <v>1</v>
      </c>
      <c r="H35" s="41">
        <v>1</v>
      </c>
      <c r="I35" s="42">
        <v>1</v>
      </c>
      <c r="J35" s="43">
        <v>1</v>
      </c>
      <c r="K35" s="41">
        <v>0</v>
      </c>
      <c r="L35" s="42">
        <v>1</v>
      </c>
      <c r="M35" s="43">
        <v>1</v>
      </c>
      <c r="N35" s="13" t="s">
        <v>61</v>
      </c>
      <c r="O35" s="23">
        <f>8-P35</f>
        <v>0</v>
      </c>
      <c r="P35" s="24">
        <f t="shared" ref="P35:P68" si="1">IFERROR($C35*1,0)+IFERROR($D35*1,0)+IFERROR($F35*1,0)+IFERROR($G35*1,0)+IFERROR($I35*1,0)+IFERROR($J35*1,0)+IFERROR($L35*1,0)+IFERROR($M35*1,0)</f>
        <v>8</v>
      </c>
    </row>
    <row r="36" spans="1:16" x14ac:dyDescent="0.25">
      <c r="A36" s="16" t="s">
        <v>159</v>
      </c>
      <c r="B36" s="17"/>
      <c r="C36" s="18" t="str">
        <f>IF(B35=1,0,"")</f>
        <v/>
      </c>
      <c r="D36" s="18" t="str">
        <f>IF(B35=1,0,"")</f>
        <v/>
      </c>
      <c r="E36" s="17"/>
      <c r="F36" s="18" t="str">
        <f>IF(E35=1,0,"")</f>
        <v/>
      </c>
      <c r="G36" s="18" t="str">
        <f>IF(E35=1,0,"")</f>
        <v/>
      </c>
      <c r="H36" s="17"/>
      <c r="I36" s="18">
        <v>1</v>
      </c>
      <c r="J36" s="18">
        <v>1</v>
      </c>
      <c r="K36" s="17"/>
      <c r="L36" s="18" t="str">
        <f>IF(K35=1,0,"")</f>
        <v/>
      </c>
      <c r="M36" s="19" t="str">
        <f>IF(K35=1,0,"")</f>
        <v/>
      </c>
      <c r="N36" s="20"/>
      <c r="O36" s="33">
        <f>2*B35+2*E35+2*H35+2*K35-P36</f>
        <v>0</v>
      </c>
      <c r="P36" s="25">
        <f t="shared" si="1"/>
        <v>2</v>
      </c>
    </row>
    <row r="37" spans="1:16" x14ac:dyDescent="0.25">
      <c r="A37" t="s">
        <v>30</v>
      </c>
      <c r="B37" s="41">
        <v>0</v>
      </c>
      <c r="C37" s="42">
        <v>1</v>
      </c>
      <c r="D37" s="43">
        <v>1</v>
      </c>
      <c r="E37" s="41">
        <v>1</v>
      </c>
      <c r="F37" s="42">
        <v>1</v>
      </c>
      <c r="G37" s="43">
        <v>1</v>
      </c>
      <c r="H37" s="41">
        <v>0</v>
      </c>
      <c r="I37" s="42">
        <v>1</v>
      </c>
      <c r="J37" s="43">
        <v>1</v>
      </c>
      <c r="K37" s="41">
        <v>0</v>
      </c>
      <c r="L37" s="42">
        <v>1</v>
      </c>
      <c r="M37" s="43">
        <v>1</v>
      </c>
      <c r="N37" s="13" t="s">
        <v>53</v>
      </c>
      <c r="O37" s="23">
        <f>8-P37</f>
        <v>0</v>
      </c>
      <c r="P37" s="24">
        <f t="shared" si="1"/>
        <v>8</v>
      </c>
    </row>
    <row r="38" spans="1:16" ht="15.75" thickBot="1" x14ac:dyDescent="0.3">
      <c r="A38" s="7" t="s">
        <v>160</v>
      </c>
      <c r="B38" s="9"/>
      <c r="C38" s="8" t="str">
        <f>IF(B37=1,0,"")</f>
        <v/>
      </c>
      <c r="D38" s="8" t="str">
        <f>IF(B37=1,0,"")</f>
        <v/>
      </c>
      <c r="E38" s="9"/>
      <c r="F38" s="8">
        <v>1</v>
      </c>
      <c r="G38" s="8">
        <v>1</v>
      </c>
      <c r="H38" s="9"/>
      <c r="I38" s="8"/>
      <c r="J38" s="8"/>
      <c r="K38" s="9"/>
      <c r="L38" s="8" t="str">
        <f>IF(K37=1,0,"")</f>
        <v/>
      </c>
      <c r="M38" s="10" t="str">
        <f>IF(K37=1,0,"")</f>
        <v/>
      </c>
      <c r="N38" s="21"/>
      <c r="O38" s="35">
        <f>2*B37+2*E37+2*H37+2*K37-P38</f>
        <v>0</v>
      </c>
      <c r="P38" s="44">
        <f t="shared" si="1"/>
        <v>2</v>
      </c>
    </row>
    <row r="39" spans="1:16" ht="15.75" thickTop="1" x14ac:dyDescent="0.25">
      <c r="A39" t="s">
        <v>37</v>
      </c>
      <c r="B39" s="41">
        <v>0</v>
      </c>
      <c r="C39" s="42">
        <v>1</v>
      </c>
      <c r="D39" s="43">
        <v>1</v>
      </c>
      <c r="E39" s="41">
        <v>1</v>
      </c>
      <c r="F39" s="42">
        <v>1</v>
      </c>
      <c r="G39" s="43">
        <v>1</v>
      </c>
      <c r="H39" s="41">
        <v>0</v>
      </c>
      <c r="I39" s="42">
        <v>1</v>
      </c>
      <c r="J39" s="43">
        <v>1</v>
      </c>
      <c r="K39" s="41">
        <v>0</v>
      </c>
      <c r="L39" s="42">
        <v>1</v>
      </c>
      <c r="M39" s="43">
        <v>1</v>
      </c>
      <c r="N39" s="13" t="s">
        <v>60</v>
      </c>
      <c r="O39" s="23">
        <f>8-P39</f>
        <v>0</v>
      </c>
      <c r="P39" s="24">
        <f t="shared" si="1"/>
        <v>8</v>
      </c>
    </row>
    <row r="40" spans="1:16" x14ac:dyDescent="0.25">
      <c r="A40" s="16" t="s">
        <v>161</v>
      </c>
      <c r="B40" s="17"/>
      <c r="C40" s="18" t="str">
        <f>IF(B39=1,0,"")</f>
        <v/>
      </c>
      <c r="D40" s="18" t="str">
        <f>IF(B39=1,0,"")</f>
        <v/>
      </c>
      <c r="E40" s="17"/>
      <c r="F40" s="18">
        <v>1</v>
      </c>
      <c r="G40" s="18">
        <v>1</v>
      </c>
      <c r="H40" s="17"/>
      <c r="I40" s="18" t="str">
        <f>IF(H39=1,0,"")</f>
        <v/>
      </c>
      <c r="J40" s="18" t="str">
        <f>IF(H39=1,0,"")</f>
        <v/>
      </c>
      <c r="K40" s="17"/>
      <c r="L40" s="18" t="str">
        <f>IF(K39=1,0,"")</f>
        <v/>
      </c>
      <c r="M40" s="19" t="str">
        <f>IF(K39=1,0,"")</f>
        <v/>
      </c>
      <c r="N40" s="20"/>
      <c r="O40" s="33">
        <f>2*B39+2*E39+2*H39+2*K39-P40</f>
        <v>0</v>
      </c>
      <c r="P40" s="25">
        <f t="shared" si="1"/>
        <v>2</v>
      </c>
    </row>
    <row r="41" spans="1:16" x14ac:dyDescent="0.25">
      <c r="A41" t="s">
        <v>10</v>
      </c>
      <c r="B41" s="41">
        <v>0</v>
      </c>
      <c r="C41" s="42">
        <v>1</v>
      </c>
      <c r="D41" s="43">
        <v>1</v>
      </c>
      <c r="E41" s="41">
        <v>1</v>
      </c>
      <c r="F41" s="42">
        <v>1</v>
      </c>
      <c r="G41" s="43">
        <v>1</v>
      </c>
      <c r="H41" s="41">
        <v>0</v>
      </c>
      <c r="I41" s="42">
        <v>1</v>
      </c>
      <c r="J41" s="43">
        <v>1</v>
      </c>
      <c r="K41" s="41">
        <v>0</v>
      </c>
      <c r="L41" s="42">
        <v>1</v>
      </c>
      <c r="M41" s="43">
        <v>1</v>
      </c>
      <c r="N41" s="13" t="s">
        <v>12</v>
      </c>
      <c r="O41" s="23">
        <f>8-P41</f>
        <v>0</v>
      </c>
      <c r="P41" s="24">
        <f t="shared" si="1"/>
        <v>8</v>
      </c>
    </row>
    <row r="42" spans="1:16" x14ac:dyDescent="0.25">
      <c r="A42" s="16" t="s">
        <v>162</v>
      </c>
      <c r="B42" s="17"/>
      <c r="C42" s="18" t="str">
        <f>IF(B41=1,0,"")</f>
        <v/>
      </c>
      <c r="D42" s="18" t="str">
        <f>IF(B41=1,0,"")</f>
        <v/>
      </c>
      <c r="E42" s="17"/>
      <c r="F42" s="18">
        <v>1</v>
      </c>
      <c r="G42" s="18">
        <v>1</v>
      </c>
      <c r="H42" s="17"/>
      <c r="I42" s="18" t="str">
        <f>IF(H41=1,0,"")</f>
        <v/>
      </c>
      <c r="J42" s="18" t="str">
        <f>IF(H41=1,0,"")</f>
        <v/>
      </c>
      <c r="K42" s="17"/>
      <c r="L42" s="18" t="str">
        <f>IF(K41=1,0,"")</f>
        <v/>
      </c>
      <c r="M42" s="19" t="str">
        <f>IF(K41=1,0,"")</f>
        <v/>
      </c>
      <c r="N42" s="20"/>
      <c r="O42" s="33">
        <f>2*B41+2*E41+2*H41+2*K41-P42</f>
        <v>0</v>
      </c>
      <c r="P42" s="25">
        <f t="shared" si="1"/>
        <v>2</v>
      </c>
    </row>
    <row r="43" spans="1:16" x14ac:dyDescent="0.25">
      <c r="A43" t="s">
        <v>163</v>
      </c>
      <c r="B43" s="41">
        <v>0</v>
      </c>
      <c r="C43" s="42">
        <v>1</v>
      </c>
      <c r="D43" s="43">
        <v>1</v>
      </c>
      <c r="E43" s="41">
        <v>1</v>
      </c>
      <c r="F43" s="42">
        <v>1</v>
      </c>
      <c r="G43" s="43">
        <v>1</v>
      </c>
      <c r="H43" s="41">
        <v>0</v>
      </c>
      <c r="I43" s="42">
        <v>1</v>
      </c>
      <c r="J43" s="43">
        <v>1</v>
      </c>
      <c r="K43" s="41">
        <v>0</v>
      </c>
      <c r="L43" s="42">
        <v>1</v>
      </c>
      <c r="M43" s="43">
        <v>1</v>
      </c>
      <c r="N43" s="13" t="s">
        <v>165</v>
      </c>
      <c r="O43" s="23">
        <f>8-P43</f>
        <v>0</v>
      </c>
      <c r="P43" s="24">
        <f t="shared" si="1"/>
        <v>8</v>
      </c>
    </row>
    <row r="44" spans="1:16" x14ac:dyDescent="0.25">
      <c r="A44" s="16" t="s">
        <v>164</v>
      </c>
      <c r="B44" s="17"/>
      <c r="C44" s="18" t="str">
        <f>IF(B43=1,0,"")</f>
        <v/>
      </c>
      <c r="D44" s="18" t="str">
        <f>IF(B43=1,0,"")</f>
        <v/>
      </c>
      <c r="E44" s="17"/>
      <c r="F44" s="18">
        <v>1</v>
      </c>
      <c r="G44" s="18">
        <v>1</v>
      </c>
      <c r="H44" s="17"/>
      <c r="I44" s="18" t="str">
        <f>IF(H43=1,0,"")</f>
        <v/>
      </c>
      <c r="J44" s="18" t="str">
        <f>IF(H43=1,0,"")</f>
        <v/>
      </c>
      <c r="K44" s="17"/>
      <c r="L44" s="18" t="str">
        <f>IF(K43=1,0,"")</f>
        <v/>
      </c>
      <c r="M44" s="19" t="str">
        <f>IF(K43=1,0,"")</f>
        <v/>
      </c>
      <c r="N44" s="20"/>
      <c r="O44" s="33">
        <f>2*B43+2*E43+2*H43+2*K43-P44</f>
        <v>0</v>
      </c>
      <c r="P44" s="25">
        <f t="shared" si="1"/>
        <v>2</v>
      </c>
    </row>
    <row r="45" spans="1:16" x14ac:dyDescent="0.25">
      <c r="A45" t="s">
        <v>43</v>
      </c>
      <c r="B45" s="41">
        <v>0</v>
      </c>
      <c r="C45" s="42">
        <v>1</v>
      </c>
      <c r="D45" s="43">
        <v>1</v>
      </c>
      <c r="E45" s="41">
        <v>1</v>
      </c>
      <c r="F45" s="42">
        <v>1</v>
      </c>
      <c r="G45" s="43">
        <v>1</v>
      </c>
      <c r="H45" s="41">
        <v>0</v>
      </c>
      <c r="I45" s="42">
        <v>1</v>
      </c>
      <c r="J45" s="43">
        <v>1</v>
      </c>
      <c r="K45" s="41">
        <v>0</v>
      </c>
      <c r="L45" s="42">
        <v>1</v>
      </c>
      <c r="M45" s="43">
        <v>1</v>
      </c>
      <c r="N45" s="13" t="s">
        <v>65</v>
      </c>
      <c r="O45" s="23">
        <f>8-P45</f>
        <v>0</v>
      </c>
      <c r="P45" s="24">
        <f t="shared" si="1"/>
        <v>8</v>
      </c>
    </row>
    <row r="46" spans="1:16" x14ac:dyDescent="0.25">
      <c r="A46" s="16" t="s">
        <v>166</v>
      </c>
      <c r="B46" s="17"/>
      <c r="C46" s="18" t="str">
        <f>IF(B45=1,0,"")</f>
        <v/>
      </c>
      <c r="D46" s="18" t="str">
        <f>IF(B45=1,0,"")</f>
        <v/>
      </c>
      <c r="E46" s="17"/>
      <c r="F46" s="18">
        <v>1</v>
      </c>
      <c r="G46" s="18">
        <v>1</v>
      </c>
      <c r="H46" s="17"/>
      <c r="I46" s="18" t="str">
        <f>IF(H45=1,0,"")</f>
        <v/>
      </c>
      <c r="J46" s="18" t="str">
        <f>IF(H45=1,0,"")</f>
        <v/>
      </c>
      <c r="K46" s="17"/>
      <c r="L46" s="18" t="str">
        <f>IF(K45=1,0,"")</f>
        <v/>
      </c>
      <c r="M46" s="19" t="str">
        <f>IF(K45=1,0,"")</f>
        <v/>
      </c>
      <c r="N46" s="20"/>
      <c r="O46" s="33">
        <f>2*B45+2*E45+2*H45+2*K45-P46</f>
        <v>0</v>
      </c>
      <c r="P46" s="25">
        <f t="shared" si="1"/>
        <v>2</v>
      </c>
    </row>
    <row r="47" spans="1:16" x14ac:dyDescent="0.25">
      <c r="A47" t="s">
        <v>7</v>
      </c>
      <c r="B47" s="41">
        <v>1</v>
      </c>
      <c r="C47" s="42">
        <v>1</v>
      </c>
      <c r="D47" s="43">
        <v>1</v>
      </c>
      <c r="E47" s="41">
        <v>1</v>
      </c>
      <c r="F47" s="42">
        <v>1</v>
      </c>
      <c r="G47" s="43">
        <v>1</v>
      </c>
      <c r="H47" s="41">
        <v>1</v>
      </c>
      <c r="I47" s="42">
        <v>1</v>
      </c>
      <c r="J47" s="43">
        <v>1</v>
      </c>
      <c r="K47" s="41">
        <v>1</v>
      </c>
      <c r="L47" s="42">
        <v>1</v>
      </c>
      <c r="M47" s="43">
        <v>1</v>
      </c>
      <c r="N47" s="13" t="s">
        <v>168</v>
      </c>
      <c r="O47" s="23">
        <f>8-P47</f>
        <v>0</v>
      </c>
      <c r="P47" s="24">
        <f t="shared" si="1"/>
        <v>8</v>
      </c>
    </row>
    <row r="48" spans="1:16" x14ac:dyDescent="0.25">
      <c r="A48" s="16" t="s">
        <v>167</v>
      </c>
      <c r="B48" s="17"/>
      <c r="C48" s="18">
        <v>1</v>
      </c>
      <c r="D48" s="18">
        <v>1</v>
      </c>
      <c r="E48" s="17"/>
      <c r="F48" s="18">
        <v>1</v>
      </c>
      <c r="G48" s="18">
        <v>1</v>
      </c>
      <c r="H48" s="17"/>
      <c r="I48" s="18">
        <v>1</v>
      </c>
      <c r="J48" s="18">
        <v>1</v>
      </c>
      <c r="K48" s="17"/>
      <c r="L48" s="18">
        <v>1</v>
      </c>
      <c r="M48" s="19">
        <v>1</v>
      </c>
      <c r="N48" s="20"/>
      <c r="O48" s="33">
        <f>2*B47+2*E47+2*H47+2*K47-P48</f>
        <v>0</v>
      </c>
      <c r="P48" s="25">
        <f t="shared" si="1"/>
        <v>8</v>
      </c>
    </row>
    <row r="49" spans="1:16" x14ac:dyDescent="0.25">
      <c r="A49" t="s">
        <v>169</v>
      </c>
      <c r="B49" s="41">
        <v>1</v>
      </c>
      <c r="C49" s="42">
        <v>1</v>
      </c>
      <c r="D49" s="43">
        <v>1</v>
      </c>
      <c r="E49" s="41">
        <v>1</v>
      </c>
      <c r="F49" s="42">
        <v>1</v>
      </c>
      <c r="G49" s="43">
        <v>1</v>
      </c>
      <c r="H49" s="41">
        <v>1</v>
      </c>
      <c r="I49" s="42">
        <v>1</v>
      </c>
      <c r="J49" s="43">
        <v>1</v>
      </c>
      <c r="K49" s="41">
        <v>1</v>
      </c>
      <c r="L49" s="42">
        <v>1</v>
      </c>
      <c r="M49" s="43">
        <v>1</v>
      </c>
      <c r="O49" s="23">
        <f>8-P49</f>
        <v>0</v>
      </c>
      <c r="P49" s="24">
        <f t="shared" si="1"/>
        <v>8</v>
      </c>
    </row>
    <row r="50" spans="1:16" ht="15.75" thickBot="1" x14ac:dyDescent="0.3">
      <c r="A50" s="7" t="s">
        <v>170</v>
      </c>
      <c r="B50" s="9"/>
      <c r="C50" s="8">
        <v>1</v>
      </c>
      <c r="D50" s="8">
        <v>1</v>
      </c>
      <c r="E50" s="9"/>
      <c r="F50" s="8">
        <v>1</v>
      </c>
      <c r="G50" s="8">
        <v>1</v>
      </c>
      <c r="H50" s="9"/>
      <c r="I50" s="8">
        <v>1</v>
      </c>
      <c r="J50" s="8">
        <v>1</v>
      </c>
      <c r="K50" s="9"/>
      <c r="L50" s="8">
        <v>1</v>
      </c>
      <c r="M50" s="10">
        <v>1</v>
      </c>
      <c r="N50" s="21"/>
      <c r="O50" s="35">
        <f>2*B49+2*E49+2*H49+2*K49-P50</f>
        <v>0</v>
      </c>
      <c r="P50" s="44">
        <f t="shared" si="1"/>
        <v>8</v>
      </c>
    </row>
    <row r="51" spans="1:16" ht="15.75" thickTop="1" x14ac:dyDescent="0.25">
      <c r="A51" t="s">
        <v>23</v>
      </c>
      <c r="B51" s="41">
        <v>1</v>
      </c>
      <c r="C51" s="42">
        <v>1</v>
      </c>
      <c r="D51" s="43">
        <v>1</v>
      </c>
      <c r="E51" s="41">
        <v>1</v>
      </c>
      <c r="F51" s="42">
        <v>1</v>
      </c>
      <c r="G51" s="43">
        <v>1</v>
      </c>
      <c r="H51" s="41">
        <v>1</v>
      </c>
      <c r="I51" s="42">
        <v>1</v>
      </c>
      <c r="J51" s="43">
        <v>1</v>
      </c>
      <c r="K51" s="41">
        <v>1</v>
      </c>
      <c r="L51" s="42">
        <v>1</v>
      </c>
      <c r="M51" s="43">
        <v>1</v>
      </c>
      <c r="N51" s="13" t="s">
        <v>181</v>
      </c>
      <c r="O51" s="23">
        <f>8-P51</f>
        <v>0</v>
      </c>
      <c r="P51" s="24">
        <f t="shared" si="1"/>
        <v>8</v>
      </c>
    </row>
    <row r="52" spans="1:16" x14ac:dyDescent="0.25">
      <c r="A52" s="16" t="s">
        <v>171</v>
      </c>
      <c r="B52" s="17"/>
      <c r="C52" s="18">
        <v>1</v>
      </c>
      <c r="D52" s="18">
        <v>1</v>
      </c>
      <c r="E52" s="17"/>
      <c r="F52" s="18">
        <v>1</v>
      </c>
      <c r="G52" s="18">
        <v>1</v>
      </c>
      <c r="H52" s="17"/>
      <c r="I52" s="18">
        <v>1</v>
      </c>
      <c r="J52" s="18">
        <v>1</v>
      </c>
      <c r="K52" s="17"/>
      <c r="L52" s="18">
        <v>1</v>
      </c>
      <c r="M52" s="19">
        <v>1</v>
      </c>
      <c r="N52" s="20"/>
      <c r="O52" s="33">
        <f>2*B51+2*E51+2*H51+2*K51-P52</f>
        <v>0</v>
      </c>
      <c r="P52" s="25">
        <f t="shared" si="1"/>
        <v>8</v>
      </c>
    </row>
    <row r="53" spans="1:16" x14ac:dyDescent="0.25">
      <c r="A53" t="s">
        <v>28</v>
      </c>
      <c r="B53" s="41">
        <v>1</v>
      </c>
      <c r="C53" s="42">
        <v>1</v>
      </c>
      <c r="D53" s="43">
        <v>1</v>
      </c>
      <c r="E53" s="41">
        <v>1</v>
      </c>
      <c r="F53" s="42">
        <v>1</v>
      </c>
      <c r="G53" s="43">
        <v>1</v>
      </c>
      <c r="H53" s="41">
        <v>1</v>
      </c>
      <c r="I53" s="42">
        <v>1</v>
      </c>
      <c r="J53" s="43">
        <v>1</v>
      </c>
      <c r="K53" s="41">
        <v>1</v>
      </c>
      <c r="L53" s="42">
        <v>1</v>
      </c>
      <c r="M53" s="43">
        <v>1</v>
      </c>
      <c r="N53" s="13" t="s">
        <v>182</v>
      </c>
      <c r="O53" s="23">
        <f>8-P53</f>
        <v>0</v>
      </c>
      <c r="P53" s="24">
        <f t="shared" si="1"/>
        <v>8</v>
      </c>
    </row>
    <row r="54" spans="1:16" x14ac:dyDescent="0.25">
      <c r="A54" s="16" t="s">
        <v>172</v>
      </c>
      <c r="B54" s="17"/>
      <c r="C54" s="18">
        <v>1</v>
      </c>
      <c r="D54" s="18">
        <v>1</v>
      </c>
      <c r="E54" s="17"/>
      <c r="F54" s="18">
        <v>1</v>
      </c>
      <c r="G54" s="18">
        <v>1</v>
      </c>
      <c r="H54" s="17"/>
      <c r="I54" s="18">
        <v>1</v>
      </c>
      <c r="J54" s="18">
        <v>1</v>
      </c>
      <c r="K54" s="17"/>
      <c r="L54" s="18">
        <v>1</v>
      </c>
      <c r="M54" s="19">
        <v>1</v>
      </c>
      <c r="N54" s="20"/>
      <c r="O54" s="33">
        <f>2*B53+2*E53+2*H53+2*K53-P54</f>
        <v>0</v>
      </c>
      <c r="P54" s="25">
        <f t="shared" si="1"/>
        <v>8</v>
      </c>
    </row>
    <row r="55" spans="1:16" x14ac:dyDescent="0.25">
      <c r="A55" t="s">
        <v>36</v>
      </c>
      <c r="B55" s="41">
        <v>0</v>
      </c>
      <c r="C55" s="42">
        <v>1</v>
      </c>
      <c r="D55" s="43">
        <v>1</v>
      </c>
      <c r="E55" s="41">
        <v>0</v>
      </c>
      <c r="F55" s="42">
        <v>1</v>
      </c>
      <c r="G55" s="43">
        <v>1</v>
      </c>
      <c r="H55" s="41">
        <v>1</v>
      </c>
      <c r="I55" s="42">
        <v>1</v>
      </c>
      <c r="J55" s="43">
        <v>1</v>
      </c>
      <c r="K55" s="41">
        <v>0</v>
      </c>
      <c r="L55" s="42">
        <v>1</v>
      </c>
      <c r="M55" s="43">
        <v>1</v>
      </c>
      <c r="N55" s="13" t="s">
        <v>183</v>
      </c>
      <c r="O55" s="23">
        <f>8-P55</f>
        <v>0</v>
      </c>
      <c r="P55" s="24">
        <f t="shared" si="1"/>
        <v>8</v>
      </c>
    </row>
    <row r="56" spans="1:16" x14ac:dyDescent="0.25">
      <c r="A56" s="16" t="s">
        <v>173</v>
      </c>
      <c r="B56" s="17"/>
      <c r="C56" s="18" t="str">
        <f>IF(B55=1,0,"")</f>
        <v/>
      </c>
      <c r="D56" s="18" t="str">
        <f>IF(B55=1,0,"")</f>
        <v/>
      </c>
      <c r="E56" s="17"/>
      <c r="F56" s="18" t="str">
        <f>IF(E55=1,0,"")</f>
        <v/>
      </c>
      <c r="G56" s="18" t="str">
        <f>IF(E55=1,0,"")</f>
        <v/>
      </c>
      <c r="H56" s="17"/>
      <c r="I56" s="18">
        <v>1</v>
      </c>
      <c r="J56" s="18">
        <v>1</v>
      </c>
      <c r="K56" s="17"/>
      <c r="L56" s="18" t="str">
        <f>IF(K55=1,0,"")</f>
        <v/>
      </c>
      <c r="M56" s="19" t="str">
        <f>IF(K55=1,0,"")</f>
        <v/>
      </c>
      <c r="N56" s="20"/>
      <c r="O56" s="33">
        <f>2*B55+2*E55+2*H55+2*K55-P56</f>
        <v>0</v>
      </c>
      <c r="P56" s="25">
        <f t="shared" si="1"/>
        <v>2</v>
      </c>
    </row>
    <row r="57" spans="1:16" x14ac:dyDescent="0.25">
      <c r="A57" t="s">
        <v>42</v>
      </c>
      <c r="B57" s="41">
        <v>0</v>
      </c>
      <c r="C57" s="42">
        <v>1</v>
      </c>
      <c r="D57" s="43">
        <v>1</v>
      </c>
      <c r="E57" s="41">
        <v>0</v>
      </c>
      <c r="F57" s="42">
        <v>1</v>
      </c>
      <c r="G57" s="43">
        <v>1</v>
      </c>
      <c r="H57" s="41">
        <v>1</v>
      </c>
      <c r="I57" s="42">
        <v>1</v>
      </c>
      <c r="J57" s="43">
        <v>1</v>
      </c>
      <c r="K57" s="41">
        <v>0</v>
      </c>
      <c r="L57" s="42">
        <v>1</v>
      </c>
      <c r="M57" s="43">
        <v>1</v>
      </c>
      <c r="N57" s="13" t="s">
        <v>64</v>
      </c>
      <c r="O57" s="23">
        <f>8-P57</f>
        <v>0</v>
      </c>
      <c r="P57" s="24">
        <f t="shared" si="1"/>
        <v>8</v>
      </c>
    </row>
    <row r="58" spans="1:16" x14ac:dyDescent="0.25">
      <c r="A58" s="16" t="s">
        <v>174</v>
      </c>
      <c r="B58" s="17"/>
      <c r="C58" s="18" t="str">
        <f>IF(B57=1,0,"")</f>
        <v/>
      </c>
      <c r="D58" s="18" t="str">
        <f>IF(B57=1,0,"")</f>
        <v/>
      </c>
      <c r="E58" s="17"/>
      <c r="F58" s="18" t="str">
        <f>IF(E57=1,0,"")</f>
        <v/>
      </c>
      <c r="G58" s="18" t="str">
        <f>IF(E57=1,0,"")</f>
        <v/>
      </c>
      <c r="H58" s="17"/>
      <c r="I58" s="18">
        <v>1</v>
      </c>
      <c r="J58" s="18">
        <v>1</v>
      </c>
      <c r="K58" s="17"/>
      <c r="L58" s="18" t="str">
        <f>IF(K57=1,0,"")</f>
        <v/>
      </c>
      <c r="M58" s="19" t="str">
        <f>IF(K57=1,0,"")</f>
        <v/>
      </c>
      <c r="N58" s="20"/>
      <c r="O58" s="33">
        <f>2*B57+2*E57+2*H57+2*K57-P58</f>
        <v>0</v>
      </c>
      <c r="P58" s="25">
        <f t="shared" si="1"/>
        <v>2</v>
      </c>
    </row>
    <row r="59" spans="1:16" x14ac:dyDescent="0.25">
      <c r="A59" t="s">
        <v>32</v>
      </c>
      <c r="B59" s="41">
        <v>0</v>
      </c>
      <c r="C59" s="42">
        <v>1</v>
      </c>
      <c r="D59" s="43">
        <v>1</v>
      </c>
      <c r="E59" s="41">
        <v>0</v>
      </c>
      <c r="F59" s="42">
        <v>1</v>
      </c>
      <c r="G59" s="43">
        <v>1</v>
      </c>
      <c r="H59" s="41">
        <v>1</v>
      </c>
      <c r="I59" s="42">
        <v>1</v>
      </c>
      <c r="J59" s="43">
        <v>1</v>
      </c>
      <c r="K59" s="41">
        <v>0</v>
      </c>
      <c r="L59" s="42">
        <v>1</v>
      </c>
      <c r="M59" s="43">
        <v>1</v>
      </c>
      <c r="N59" s="13" t="s">
        <v>185</v>
      </c>
      <c r="O59" s="23">
        <f>8-P59</f>
        <v>0</v>
      </c>
      <c r="P59" s="24">
        <f t="shared" si="1"/>
        <v>8</v>
      </c>
    </row>
    <row r="60" spans="1:16" x14ac:dyDescent="0.25">
      <c r="A60" s="16" t="s">
        <v>175</v>
      </c>
      <c r="B60" s="17"/>
      <c r="C60" s="18" t="str">
        <f>IF(B59=1,0,"")</f>
        <v/>
      </c>
      <c r="D60" s="18" t="str">
        <f>IF(B59=1,0,"")</f>
        <v/>
      </c>
      <c r="E60" s="17"/>
      <c r="F60" s="18" t="str">
        <f>IF(E59=1,0,"")</f>
        <v/>
      </c>
      <c r="G60" s="18" t="str">
        <f>IF(E59=1,0,"")</f>
        <v/>
      </c>
      <c r="H60" s="17"/>
      <c r="I60" s="18">
        <v>1</v>
      </c>
      <c r="J60" s="18">
        <v>1</v>
      </c>
      <c r="K60" s="17"/>
      <c r="L60" s="18" t="str">
        <f>IF(K59=1,0,"")</f>
        <v/>
      </c>
      <c r="M60" s="19" t="str">
        <f>IF(K59=1,0,"")</f>
        <v/>
      </c>
      <c r="N60" s="20"/>
      <c r="O60" s="33">
        <f>2*B59+2*E59+2*H59+2*K59-P60</f>
        <v>0</v>
      </c>
      <c r="P60" s="25">
        <f t="shared" si="1"/>
        <v>2</v>
      </c>
    </row>
    <row r="61" spans="1:16" x14ac:dyDescent="0.25">
      <c r="A61" t="s">
        <v>29</v>
      </c>
      <c r="B61" s="41">
        <v>0</v>
      </c>
      <c r="C61" s="42">
        <v>1</v>
      </c>
      <c r="D61" s="43">
        <v>1</v>
      </c>
      <c r="E61" s="41">
        <v>0</v>
      </c>
      <c r="F61" s="42">
        <v>1</v>
      </c>
      <c r="G61" s="43">
        <v>1</v>
      </c>
      <c r="H61" s="41">
        <v>1</v>
      </c>
      <c r="I61" s="42">
        <v>1</v>
      </c>
      <c r="J61" s="43">
        <v>1</v>
      </c>
      <c r="K61" s="41">
        <v>0</v>
      </c>
      <c r="L61" s="42">
        <v>1</v>
      </c>
      <c r="M61" s="43">
        <v>1</v>
      </c>
      <c r="N61" s="13" t="s">
        <v>184</v>
      </c>
      <c r="O61" s="23">
        <f>8-P61</f>
        <v>0</v>
      </c>
      <c r="P61" s="24">
        <f t="shared" si="1"/>
        <v>8</v>
      </c>
    </row>
    <row r="62" spans="1:16" ht="15.75" thickBot="1" x14ac:dyDescent="0.3">
      <c r="A62" s="7" t="s">
        <v>176</v>
      </c>
      <c r="B62" s="9"/>
      <c r="C62" s="8" t="str">
        <f>IF(B61=1,0,"")</f>
        <v/>
      </c>
      <c r="D62" s="8" t="str">
        <f>IF(B61=1,0,"")</f>
        <v/>
      </c>
      <c r="E62" s="9"/>
      <c r="F62" s="8" t="str">
        <f>IF(E61=1,0,"")</f>
        <v/>
      </c>
      <c r="G62" s="8" t="str">
        <f>IF(E61=1,0,"")</f>
        <v/>
      </c>
      <c r="H62" s="9"/>
      <c r="I62" s="8">
        <v>1</v>
      </c>
      <c r="J62" s="8">
        <v>1</v>
      </c>
      <c r="K62" s="9"/>
      <c r="L62" s="8" t="str">
        <f>IF(K61=1,0,"")</f>
        <v/>
      </c>
      <c r="M62" s="10" t="str">
        <f>IF(K61=1,0,"")</f>
        <v/>
      </c>
      <c r="N62" s="21"/>
      <c r="O62" s="35">
        <f>2*B61+2*E61+2*H61+2*K61-P62</f>
        <v>0</v>
      </c>
      <c r="P62" s="44">
        <f t="shared" si="1"/>
        <v>2</v>
      </c>
    </row>
    <row r="63" spans="1:16" ht="15.75" thickTop="1" x14ac:dyDescent="0.25">
      <c r="A63" t="s">
        <v>177</v>
      </c>
      <c r="B63" s="41">
        <v>1</v>
      </c>
      <c r="C63" s="42">
        <v>1</v>
      </c>
      <c r="D63" s="43">
        <v>1</v>
      </c>
      <c r="E63" s="41">
        <v>1</v>
      </c>
      <c r="F63" s="42">
        <v>1</v>
      </c>
      <c r="G63" s="43">
        <v>1</v>
      </c>
      <c r="H63" s="41">
        <v>1</v>
      </c>
      <c r="I63" s="42">
        <v>1</v>
      </c>
      <c r="J63" s="43">
        <v>1</v>
      </c>
      <c r="K63" s="41">
        <v>1</v>
      </c>
      <c r="L63" s="42">
        <v>1</v>
      </c>
      <c r="M63" s="43">
        <v>1</v>
      </c>
      <c r="N63" s="13" t="s">
        <v>143</v>
      </c>
      <c r="O63" s="23">
        <f>8-P63</f>
        <v>0</v>
      </c>
      <c r="P63" s="24">
        <f t="shared" si="1"/>
        <v>8</v>
      </c>
    </row>
    <row r="64" spans="1:16" x14ac:dyDescent="0.25">
      <c r="A64" s="16" t="s">
        <v>178</v>
      </c>
      <c r="B64" s="17"/>
      <c r="C64" s="18">
        <f>IF(B63=1,0,"")</f>
        <v>0</v>
      </c>
      <c r="D64" s="18">
        <f>IF(B63=1,0,"")</f>
        <v>0</v>
      </c>
      <c r="E64" s="17"/>
      <c r="F64" s="18">
        <f>IF(E63=1,0,"")</f>
        <v>0</v>
      </c>
      <c r="G64" s="18">
        <f>IF(E63=1,0,"")</f>
        <v>0</v>
      </c>
      <c r="H64" s="17"/>
      <c r="I64" s="18">
        <f>IF(H63=1,0,"")</f>
        <v>0</v>
      </c>
      <c r="J64" s="18">
        <f>IF(H63=1,0,"")</f>
        <v>0</v>
      </c>
      <c r="K64" s="17"/>
      <c r="L64" s="18">
        <f>IF(K63=1,0,"")</f>
        <v>0</v>
      </c>
      <c r="M64" s="19">
        <f>IF(K63=1,0,"")</f>
        <v>0</v>
      </c>
      <c r="N64" s="20"/>
      <c r="O64" s="33">
        <f>2*B63+2*E63+2*H63+2*K63-P64</f>
        <v>8</v>
      </c>
      <c r="P64" s="25">
        <f t="shared" si="1"/>
        <v>0</v>
      </c>
    </row>
    <row r="65" spans="1:16" x14ac:dyDescent="0.25">
      <c r="A65" t="s">
        <v>179</v>
      </c>
      <c r="B65" s="41">
        <v>1</v>
      </c>
      <c r="C65" s="42">
        <v>0</v>
      </c>
      <c r="D65" s="43">
        <v>0</v>
      </c>
      <c r="E65" s="41">
        <v>1</v>
      </c>
      <c r="F65" s="42">
        <v>0</v>
      </c>
      <c r="G65" s="43">
        <v>0</v>
      </c>
      <c r="H65" s="41">
        <v>1</v>
      </c>
      <c r="I65" s="42">
        <v>0</v>
      </c>
      <c r="J65" s="43">
        <v>0</v>
      </c>
      <c r="K65" s="41">
        <v>1</v>
      </c>
      <c r="L65" s="42">
        <v>0</v>
      </c>
      <c r="M65" s="43">
        <v>0</v>
      </c>
      <c r="N65" s="13" t="s">
        <v>143</v>
      </c>
      <c r="O65" s="23">
        <f>8-P65</f>
        <v>8</v>
      </c>
      <c r="P65" s="24">
        <f t="shared" si="1"/>
        <v>0</v>
      </c>
    </row>
    <row r="66" spans="1:16" x14ac:dyDescent="0.25">
      <c r="A66" s="16" t="s">
        <v>180</v>
      </c>
      <c r="B66" s="17"/>
      <c r="C66" s="18">
        <f>IF(B65=1,0,"")</f>
        <v>0</v>
      </c>
      <c r="D66" s="18">
        <f>IF(B65=1,0,"")</f>
        <v>0</v>
      </c>
      <c r="E66" s="17"/>
      <c r="F66" s="18">
        <f>IF(E65=1,0,"")</f>
        <v>0</v>
      </c>
      <c r="G66" s="18">
        <f>IF(E65=1,0,"")</f>
        <v>0</v>
      </c>
      <c r="H66" s="17"/>
      <c r="I66" s="18">
        <f>IF(H65=1,0,"")</f>
        <v>0</v>
      </c>
      <c r="J66" s="18">
        <f>IF(H65=1,0,"")</f>
        <v>0</v>
      </c>
      <c r="K66" s="17"/>
      <c r="L66" s="18">
        <f>IF(K65=1,0,"")</f>
        <v>0</v>
      </c>
      <c r="M66" s="19">
        <f>IF(K65=1,0,"")</f>
        <v>0</v>
      </c>
      <c r="N66" s="20"/>
      <c r="O66" s="33">
        <f>2*B65+2*E65+2*H65+2*K65-P66</f>
        <v>8</v>
      </c>
      <c r="P66" s="25">
        <f t="shared" si="1"/>
        <v>0</v>
      </c>
    </row>
    <row r="67" spans="1:16" x14ac:dyDescent="0.25">
      <c r="A67" t="s">
        <v>38</v>
      </c>
      <c r="B67" s="41">
        <v>1</v>
      </c>
      <c r="C67" s="42">
        <v>0</v>
      </c>
      <c r="D67" s="43">
        <v>0</v>
      </c>
      <c r="E67" s="41">
        <v>1</v>
      </c>
      <c r="F67" s="42">
        <v>0</v>
      </c>
      <c r="G67" s="43">
        <v>0</v>
      </c>
      <c r="H67" s="41">
        <v>1</v>
      </c>
      <c r="I67" s="42">
        <v>0</v>
      </c>
      <c r="J67" s="43">
        <v>0</v>
      </c>
      <c r="K67" s="41">
        <v>1</v>
      </c>
      <c r="L67" s="42">
        <v>0</v>
      </c>
      <c r="M67" s="43">
        <v>0</v>
      </c>
      <c r="N67" s="13" t="s">
        <v>143</v>
      </c>
      <c r="O67" s="23">
        <f>8-P67</f>
        <v>8</v>
      </c>
      <c r="P67" s="24">
        <f t="shared" si="1"/>
        <v>0</v>
      </c>
    </row>
    <row r="68" spans="1:16" x14ac:dyDescent="0.25">
      <c r="A68" s="16" t="s">
        <v>20</v>
      </c>
      <c r="B68" s="17"/>
      <c r="C68" s="18">
        <f>IF(B67=1,0,"")</f>
        <v>0</v>
      </c>
      <c r="D68" s="18">
        <f>IF(B67=1,0,"")</f>
        <v>0</v>
      </c>
      <c r="E68" s="17"/>
      <c r="F68" s="18">
        <f>IF(E67=1,0,"")</f>
        <v>0</v>
      </c>
      <c r="G68" s="18">
        <f>IF(E67=1,0,"")</f>
        <v>0</v>
      </c>
      <c r="H68" s="17"/>
      <c r="I68" s="18">
        <f>IF(H67=1,0,"")</f>
        <v>0</v>
      </c>
      <c r="J68" s="18">
        <f>IF(H67=1,0,"")</f>
        <v>0</v>
      </c>
      <c r="K68" s="17"/>
      <c r="L68" s="18">
        <f>IF(K67=1,0,"")</f>
        <v>0</v>
      </c>
      <c r="M68" s="19">
        <f>IF(K67=1,0,"")</f>
        <v>0</v>
      </c>
      <c r="N68" s="20"/>
      <c r="O68" s="33">
        <f>2*B67+2*E67+2*H67+2*K67-P68</f>
        <v>8</v>
      </c>
      <c r="P68" s="25">
        <f t="shared" si="1"/>
        <v>0</v>
      </c>
    </row>
  </sheetData>
  <mergeCells count="5">
    <mergeCell ref="B1:D1"/>
    <mergeCell ref="E1:G1"/>
    <mergeCell ref="H1:J1"/>
    <mergeCell ref="K1:M1"/>
    <mergeCell ref="O1:P1"/>
  </mergeCells>
  <conditionalFormatting sqref="C3:D68 F3:G68 I3:J68 L3:M68">
    <cfRule type="iconSet" priority="35">
      <iconSet showValue="0">
        <cfvo type="percent" val="0"/>
        <cfvo type="percent" val="33"/>
        <cfvo type="percent" val="67"/>
      </iconSet>
    </cfRule>
  </conditionalFormatting>
  <conditionalFormatting sqref="O3:O68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ignoredErrors>
    <ignoredError sqref="O4:O13" formula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1" id="{9514A2B8-BA6D-4B3C-9763-9A10BDA0FEC2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B3:B68 E3:E68 H3:H68 K3:K68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1833-B10A-4FB1-A471-899B7379F159}">
  <dimension ref="A5:P11"/>
  <sheetViews>
    <sheetView workbookViewId="0">
      <selection activeCell="C12" sqref="C12"/>
    </sheetView>
  </sheetViews>
  <sheetFormatPr defaultRowHeight="15" x14ac:dyDescent="0.25"/>
  <cols>
    <col min="1" max="1" width="23.42578125" bestFit="1" customWidth="1"/>
  </cols>
  <sheetData>
    <row r="5" spans="1:16" x14ac:dyDescent="0.25">
      <c r="A5" t="s">
        <v>141</v>
      </c>
      <c r="B5" s="41">
        <v>1</v>
      </c>
      <c r="C5" s="42">
        <v>0</v>
      </c>
      <c r="D5" s="43">
        <v>0</v>
      </c>
      <c r="E5" s="41">
        <v>1</v>
      </c>
      <c r="F5" s="42">
        <v>0</v>
      </c>
      <c r="G5" s="43">
        <v>0</v>
      </c>
      <c r="H5" s="41">
        <v>1</v>
      </c>
      <c r="I5" s="42">
        <v>0</v>
      </c>
      <c r="J5" s="43">
        <v>0</v>
      </c>
      <c r="K5" s="41">
        <v>1</v>
      </c>
      <c r="L5" s="42">
        <v>0</v>
      </c>
      <c r="M5" s="43">
        <v>0</v>
      </c>
      <c r="N5" s="13" t="s">
        <v>143</v>
      </c>
      <c r="O5" s="23">
        <f>8-P5</f>
        <v>8</v>
      </c>
      <c r="P5" s="24">
        <f t="shared" ref="P5:P10" si="0">IFERROR($C5*1,0)+IFERROR($D5*1,0)+IFERROR($F5*1,0)+IFERROR($G5*1,0)+IFERROR($I5*1,0)+IFERROR($J5*1,0)+IFERROR($L5*1,0)+IFERROR($M5*1,0)</f>
        <v>0</v>
      </c>
    </row>
    <row r="6" spans="1:16" x14ac:dyDescent="0.25">
      <c r="A6" s="16" t="s">
        <v>142</v>
      </c>
      <c r="B6" s="17"/>
      <c r="C6" s="18">
        <f>IF(B5=1,0,"")</f>
        <v>0</v>
      </c>
      <c r="D6" s="18">
        <f>IF(B5=1,0,"")</f>
        <v>0</v>
      </c>
      <c r="E6" s="17"/>
      <c r="F6" s="18">
        <f>IF(E5=1,0,"")</f>
        <v>0</v>
      </c>
      <c r="G6" s="18">
        <f>IF(E5=1,0,"")</f>
        <v>0</v>
      </c>
      <c r="H6" s="17"/>
      <c r="I6" s="18">
        <f>IF(H5=1,0,"")</f>
        <v>0</v>
      </c>
      <c r="J6" s="18">
        <f>IF(H5=1,0,"")</f>
        <v>0</v>
      </c>
      <c r="K6" s="17"/>
      <c r="L6" s="18">
        <f>IF(K5=1,0,"")</f>
        <v>0</v>
      </c>
      <c r="M6" s="19">
        <f>IF(K5=1,0,"")</f>
        <v>0</v>
      </c>
      <c r="N6" s="20"/>
      <c r="O6" s="33">
        <f>2*B5+2*E5+2*H5+2*K5-P6</f>
        <v>8</v>
      </c>
      <c r="P6" s="25">
        <f t="shared" si="0"/>
        <v>0</v>
      </c>
    </row>
    <row r="7" spans="1:16" x14ac:dyDescent="0.25">
      <c r="A7" t="s">
        <v>141</v>
      </c>
      <c r="B7" s="41">
        <v>1</v>
      </c>
      <c r="C7" s="42">
        <v>0</v>
      </c>
      <c r="D7" s="43">
        <v>0</v>
      </c>
      <c r="E7" s="41">
        <v>1</v>
      </c>
      <c r="F7" s="42">
        <v>0</v>
      </c>
      <c r="G7" s="43">
        <v>0</v>
      </c>
      <c r="H7" s="41">
        <v>1</v>
      </c>
      <c r="I7" s="42">
        <v>0</v>
      </c>
      <c r="J7" s="43">
        <v>0</v>
      </c>
      <c r="K7" s="41">
        <v>1</v>
      </c>
      <c r="L7" s="42">
        <v>0</v>
      </c>
      <c r="M7" s="43">
        <v>0</v>
      </c>
      <c r="N7" s="13" t="s">
        <v>143</v>
      </c>
      <c r="O7" s="23">
        <f>8-P7</f>
        <v>8</v>
      </c>
      <c r="P7" s="24">
        <f t="shared" si="0"/>
        <v>0</v>
      </c>
    </row>
    <row r="8" spans="1:16" x14ac:dyDescent="0.25">
      <c r="A8" s="16" t="s">
        <v>142</v>
      </c>
      <c r="B8" s="17"/>
      <c r="C8" s="18">
        <f>IF(B7=1,0,"")</f>
        <v>0</v>
      </c>
      <c r="D8" s="18">
        <f>IF(B7=1,0,"")</f>
        <v>0</v>
      </c>
      <c r="E8" s="17"/>
      <c r="F8" s="18">
        <f>IF(E7=1,0,"")</f>
        <v>0</v>
      </c>
      <c r="G8" s="18">
        <f>IF(E7=1,0,"")</f>
        <v>0</v>
      </c>
      <c r="H8" s="17"/>
      <c r="I8" s="18">
        <f>IF(H7=1,0,"")</f>
        <v>0</v>
      </c>
      <c r="J8" s="18">
        <f>IF(H7=1,0,"")</f>
        <v>0</v>
      </c>
      <c r="K8" s="17"/>
      <c r="L8" s="18">
        <f>IF(K7=1,0,"")</f>
        <v>0</v>
      </c>
      <c r="M8" s="19">
        <f>IF(K7=1,0,"")</f>
        <v>0</v>
      </c>
      <c r="N8" s="20"/>
      <c r="O8" s="33">
        <f>2*B7+2*E7+2*H7+2*K7-P8</f>
        <v>8</v>
      </c>
      <c r="P8" s="25">
        <f t="shared" si="0"/>
        <v>0</v>
      </c>
    </row>
    <row r="9" spans="1:16" x14ac:dyDescent="0.25">
      <c r="A9" t="s">
        <v>141</v>
      </c>
      <c r="B9" s="41">
        <v>1</v>
      </c>
      <c r="C9" s="42">
        <v>0</v>
      </c>
      <c r="D9" s="43">
        <v>0</v>
      </c>
      <c r="E9" s="41">
        <v>1</v>
      </c>
      <c r="F9" s="42">
        <v>0</v>
      </c>
      <c r="G9" s="43">
        <v>0</v>
      </c>
      <c r="H9" s="41">
        <v>1</v>
      </c>
      <c r="I9" s="42">
        <v>0</v>
      </c>
      <c r="J9" s="43">
        <v>0</v>
      </c>
      <c r="K9" s="41">
        <v>1</v>
      </c>
      <c r="L9" s="42">
        <v>0</v>
      </c>
      <c r="M9" s="43">
        <v>0</v>
      </c>
      <c r="N9" s="13" t="s">
        <v>143</v>
      </c>
      <c r="O9" s="23">
        <f>8-P9</f>
        <v>8</v>
      </c>
      <c r="P9" s="24">
        <f t="shared" si="0"/>
        <v>0</v>
      </c>
    </row>
    <row r="10" spans="1:16" ht="15.75" thickBot="1" x14ac:dyDescent="0.3">
      <c r="A10" s="7" t="s">
        <v>142</v>
      </c>
      <c r="B10" s="9"/>
      <c r="C10" s="8">
        <f>IF(B9=1,0,"")</f>
        <v>0</v>
      </c>
      <c r="D10" s="8">
        <f>IF(B9=1,0,"")</f>
        <v>0</v>
      </c>
      <c r="E10" s="9"/>
      <c r="F10" s="8">
        <f>IF(E9=1,0,"")</f>
        <v>0</v>
      </c>
      <c r="G10" s="8">
        <f>IF(E9=1,0,"")</f>
        <v>0</v>
      </c>
      <c r="H10" s="9"/>
      <c r="I10" s="8">
        <f>IF(H9=1,0,"")</f>
        <v>0</v>
      </c>
      <c r="J10" s="8">
        <f>IF(H9=1,0,"")</f>
        <v>0</v>
      </c>
      <c r="K10" s="9"/>
      <c r="L10" s="8">
        <f>IF(K9=1,0,"")</f>
        <v>0</v>
      </c>
      <c r="M10" s="10">
        <f>IF(K9=1,0,"")</f>
        <v>0</v>
      </c>
      <c r="N10" s="21"/>
      <c r="O10" s="35">
        <f>2*B9+2*E9+2*H9+2*K9-P10</f>
        <v>8</v>
      </c>
      <c r="P10" s="44">
        <f t="shared" si="0"/>
        <v>0</v>
      </c>
    </row>
    <row r="11" spans="1:16" ht="15.75" thickTop="1" x14ac:dyDescent="0.25"/>
  </sheetData>
  <conditionalFormatting sqref="C5:D10 F5:G10 I5:J10 L5:M10">
    <cfRule type="iconSet" priority="2">
      <iconSet showValue="0">
        <cfvo type="percent" val="0"/>
        <cfvo type="percent" val="33"/>
        <cfvo type="percent" val="67"/>
      </iconSet>
    </cfRule>
  </conditionalFormatting>
  <conditionalFormatting sqref="O5:O10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A07AFF3-BD9E-4C04-AA8C-14FE08D381A6}">
            <x14:iconSet iconSet="3Stars" showValue="0">
              <x14:cfvo type="percent">
                <xm:f>0</xm:f>
              </x14:cfvo>
              <x14:cfvo type="percent">
                <xm:f>33</xm:f>
              </x14:cfvo>
              <x14:cfvo type="percent">
                <xm:f>67</xm:f>
              </x14:cfvo>
            </x14:iconSet>
          </x14:cfRule>
          <xm:sqref>B5:B10 E5:E10 H5:H10 K5:K10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v. leontiev</dc:creator>
  <cp:lastModifiedBy>Леонтьев Виталий</cp:lastModifiedBy>
  <dcterms:created xsi:type="dcterms:W3CDTF">2022-10-16T14:46:40Z</dcterms:created>
  <dcterms:modified xsi:type="dcterms:W3CDTF">2023-03-04T14:59:35Z</dcterms:modified>
</cp:coreProperties>
</file>