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84" documentId="11_3F8216BDF2DCCE836B02CE998F0AE45F5E522874" xr6:coauthVersionLast="47" xr6:coauthVersionMax="47" xr10:uidLastSave="{3D2322B9-2B03-4A47-8204-5AB43C36F385}"/>
  <bookViews>
    <workbookView xWindow="240" yWindow="105" windowWidth="14805" windowHeight="8010" firstSheet="1" activeTab="1" xr2:uid="{00000000-000D-0000-FFFF-FFFF00000000}"/>
  </bookViews>
  <sheets>
    <sheet name="日産売上台数推移" sheetId="1" r:id="rId1"/>
    <sheet name="コンポーネント販売売上予想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K7" i="2"/>
  <c r="D6" i="2"/>
  <c r="E6" i="2"/>
  <c r="F6" i="2"/>
  <c r="G6" i="2"/>
  <c r="H6" i="2"/>
  <c r="I6" i="2"/>
  <c r="J6" i="2"/>
  <c r="K6" i="2"/>
  <c r="C6" i="2"/>
  <c r="D5" i="2"/>
  <c r="E5" i="2"/>
  <c r="F5" i="2"/>
  <c r="G5" i="2"/>
  <c r="H5" i="2"/>
  <c r="I5" i="2"/>
  <c r="J5" i="2"/>
  <c r="K5" i="2"/>
  <c r="C5" i="2"/>
</calcChain>
</file>

<file path=xl/sharedStrings.xml><?xml version="1.0" encoding="utf-8"?>
<sst xmlns="http://schemas.openxmlformats.org/spreadsheetml/2006/main" count="23" uniqueCount="23">
  <si>
    <t>売上台数/千台</t>
  </si>
  <si>
    <t>シェア</t>
  </si>
  <si>
    <t>epower</t>
  </si>
  <si>
    <t>ハイブリッド台数</t>
  </si>
  <si>
    <t>売上高</t>
  </si>
  <si>
    <t>エンジン市場規模</t>
  </si>
  <si>
    <t>日産売上 /億円</t>
  </si>
  <si>
    <t>年</t>
  </si>
  <si>
    <t>世界AV市場TAM (10億ドル)</t>
  </si>
  <si>
    <t>目標市場シェア (%)</t>
  </si>
  <si>
    <t>予測収益 (10億ドル)</t>
  </si>
  <si>
    <t>前年比 (YoY) 成長率 (%)</t>
  </si>
  <si>
    <t>シナリオ・コメンタリー</t>
  </si>
  <si>
    <t>-</t>
  </si>
  <si>
    <t>初期市場参入。アーリーアダプターと商用フリートのパイロット導入に注力。</t>
  </si>
  <si>
    <t>規制解除前夜。限定的な商用展開とブランド認知度向上。</t>
  </si>
  <si>
    <t>触媒イベント1: 米国での全面的な規制解除。最大規模の単一市場が解放され、生産・展開が急拡大。</t>
  </si>
  <si>
    <t>触媒イベント2: 世界的な規制解除。欧州・アジアの主要市場が開放され、ネットワーク効果が加速。</t>
  </si>
  <si>
    <t>加速フェーズ継続。競合他社や既存システムからのシェア奪取へ移行。</t>
  </si>
  <si>
    <t>高成長が続くも、成長率は徐々に鈍化。市場での地位確立。</t>
  </si>
  <si>
    <t>成熟期への移行開始。サプライチェーンと生産能力の最適化が焦点に。</t>
  </si>
  <si>
    <t>目標シェア達成に向けた最終段階。利益率の確保が重要となる。</t>
  </si>
  <si>
    <t>成熟期突入。市場シェアを盤石にし、次なる成長機会を模索。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</si>
</sst>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10" fontId="1" fillId="0" borderId="8" xfId="0" applyNumberFormat="1" applyFont="1" applyBorder="1" applyAlignment="1">
      <alignment readingOrder="1"/>
    </xf>
    <xf numFmtId="0" fontId="1" fillId="0" borderId="8" xfId="0" quotePrefix="1" applyFont="1" applyBorder="1" applyAlignment="1">
      <alignment readingOrder="1"/>
    </xf>
    <xf numFmtId="0" fontId="1" fillId="0" borderId="9" xfId="0" applyFont="1" applyBorder="1" applyAlignment="1">
      <alignment readingOrder="1"/>
    </xf>
    <xf numFmtId="9" fontId="1" fillId="0" borderId="8" xfId="0" applyNumberFormat="1" applyFont="1" applyBorder="1" applyAlignment="1">
      <alignment readingOrder="1"/>
    </xf>
    <xf numFmtId="4" fontId="1" fillId="0" borderId="8" xfId="0" applyNumberFormat="1" applyFont="1" applyBorder="1" applyAlignment="1">
      <alignment readingOrder="1"/>
    </xf>
    <xf numFmtId="4" fontId="1" fillId="0" borderId="5" xfId="0" applyNumberFormat="1" applyFont="1" applyBorder="1" applyAlignment="1">
      <alignment readingOrder="1"/>
    </xf>
    <xf numFmtId="10" fontId="1" fillId="0" borderId="5" xfId="0" applyNumberFormat="1" applyFont="1" applyBorder="1" applyAlignment="1">
      <alignment readingOrder="1"/>
    </xf>
    <xf numFmtId="9" fontId="1" fillId="0" borderId="5" xfId="0" applyNumberFormat="1" applyFont="1" applyBorder="1" applyAlignment="1">
      <alignment readingOrder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numRef>
              <c:f>日産売上台数推移!$F$2:$L$2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日産売上台数推移!$F$3:$L$3</c:f>
              <c:numCache>
                <c:formatCode>General</c:formatCode>
                <c:ptCount val="7"/>
                <c:pt idx="0">
                  <c:v>5200</c:v>
                </c:pt>
                <c:pt idx="1">
                  <c:v>4900</c:v>
                </c:pt>
                <c:pt idx="2">
                  <c:v>4050</c:v>
                </c:pt>
                <c:pt idx="3">
                  <c:v>3850</c:v>
                </c:pt>
                <c:pt idx="4">
                  <c:v>3300</c:v>
                </c:pt>
                <c:pt idx="5">
                  <c:v>3350</c:v>
                </c:pt>
                <c:pt idx="6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5-4C75-9615-5D0D2285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900168"/>
        <c:axId val="984667144"/>
      </c:barChart>
      <c:catAx>
        <c:axId val="3279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67144"/>
        <c:crosses val="autoZero"/>
        <c:auto val="1"/>
        <c:lblAlgn val="ctr"/>
        <c:lblOffset val="100"/>
        <c:noMultiLvlLbl val="0"/>
      </c:catAx>
      <c:valAx>
        <c:axId val="9846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グローバル売上台数 </a:t>
                </a:r>
                <a:r>
                  <a:rPr lang="en-US" altLang="ja-JP"/>
                  <a:t>/</a:t>
                </a:r>
                <a:r>
                  <a:rPr lang="ja-JP" altLang="en-US"/>
                  <a:t>千台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コンポーネント販売売上予想!$B$7</c:f>
              <c:strCache>
                <c:ptCount val="1"/>
                <c:pt idx="0">
                  <c:v>日産売上 /億円</c:v>
                </c:pt>
              </c:strCache>
            </c:strRef>
          </c:tx>
          <c:spPr>
            <a:solidFill>
              <a:srgbClr val="A6C9EC"/>
            </a:solidFill>
            <a:ln>
              <a:noFill/>
            </a:ln>
            <a:effectLst/>
          </c:spPr>
          <c:invertIfNegative val="0"/>
          <c:cat>
            <c:numRef>
              <c:f>コンポーネント販売売上予想!$C$3:$K$3</c:f>
              <c:numCache>
                <c:formatCode>General</c:formatCode>
                <c:ptCount val="9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</c:numCache>
            </c:numRef>
          </c:cat>
          <c:val>
            <c:numRef>
              <c:f>コンポーネント販売売上予想!$C$7:$K$7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2200</c:v>
                </c:pt>
                <c:pt idx="3">
                  <c:v>2900</c:v>
                </c:pt>
                <c:pt idx="4">
                  <c:v>3540</c:v>
                </c:pt>
                <c:pt idx="5">
                  <c:v>4130</c:v>
                </c:pt>
                <c:pt idx="6">
                  <c:v>4600</c:v>
                </c:pt>
                <c:pt idx="7">
                  <c:v>5137.5</c:v>
                </c:pt>
                <c:pt idx="8">
                  <c:v>5212.5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FB-4959-B155-EEA97050F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42920"/>
        <c:axId val="101557256"/>
      </c:barChart>
      <c:catAx>
        <c:axId val="10154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7256"/>
        <c:crosses val="autoZero"/>
        <c:auto val="1"/>
        <c:lblAlgn val="ctr"/>
        <c:lblOffset val="100"/>
        <c:noMultiLvlLbl val="0"/>
      </c:catAx>
      <c:valAx>
        <c:axId val="101557256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e-Power</a:t>
                </a:r>
                <a:r>
                  <a:rPr lang="ja-JP" altLang="en-US"/>
                  <a:t>売上予想 </a:t>
                </a:r>
                <a:r>
                  <a:rPr lang="en-US" altLang="ja-JP"/>
                  <a:t>/</a:t>
                </a:r>
                <a:r>
                  <a:rPr lang="ja-JP" altLang="en-US"/>
                  <a:t>億円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292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12</xdr:row>
      <xdr:rowOff>19050</xdr:rowOff>
    </xdr:from>
    <xdr:to>
      <xdr:col>13</xdr:col>
      <xdr:colOff>657225</xdr:colOff>
      <xdr:row>28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5F709D1-BEFB-5265-4452-150F3490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10</xdr:row>
      <xdr:rowOff>104775</xdr:rowOff>
    </xdr:from>
    <xdr:to>
      <xdr:col>12</xdr:col>
      <xdr:colOff>57150</xdr:colOff>
      <xdr:row>24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29FF2C-5800-286D-2AF4-8E50EA160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"/>
  <sheetViews>
    <sheetView topLeftCell="E10" workbookViewId="0">
      <selection activeCell="P26" sqref="P26"/>
    </sheetView>
  </sheetViews>
  <sheetFormatPr defaultRowHeight="13.5"/>
  <sheetData>
    <row r="1" spans="2:12">
      <c r="C1" t="s">
        <v>0</v>
      </c>
    </row>
    <row r="2" spans="2:12" ht="15.75">
      <c r="B2">
        <v>2018</v>
      </c>
      <c r="C2">
        <v>5200</v>
      </c>
      <c r="F2" s="1">
        <v>2018</v>
      </c>
      <c r="G2" s="2">
        <v>2019</v>
      </c>
      <c r="H2" s="2">
        <v>2020</v>
      </c>
      <c r="I2" s="2">
        <v>2021</v>
      </c>
      <c r="J2" s="2">
        <v>2022</v>
      </c>
      <c r="K2" s="2">
        <v>2023</v>
      </c>
      <c r="L2" s="3">
        <v>2024</v>
      </c>
    </row>
    <row r="3" spans="2:12" ht="15.75">
      <c r="B3">
        <v>2019</v>
      </c>
      <c r="C3">
        <v>4900</v>
      </c>
      <c r="F3" s="4">
        <v>5200</v>
      </c>
      <c r="G3" s="5">
        <v>4900</v>
      </c>
      <c r="H3" s="5">
        <v>4050</v>
      </c>
      <c r="I3" s="5">
        <v>3850</v>
      </c>
      <c r="J3" s="5">
        <v>3300</v>
      </c>
      <c r="K3" s="5">
        <v>3350</v>
      </c>
      <c r="L3" s="6">
        <v>3400</v>
      </c>
    </row>
    <row r="4" spans="2:12">
      <c r="B4">
        <v>2020</v>
      </c>
      <c r="C4">
        <v>4050</v>
      </c>
    </row>
    <row r="5" spans="2:12">
      <c r="B5">
        <v>2021</v>
      </c>
      <c r="C5">
        <v>3850</v>
      </c>
    </row>
    <row r="6" spans="2:12">
      <c r="B6">
        <v>2022</v>
      </c>
      <c r="C6">
        <v>3300</v>
      </c>
    </row>
    <row r="7" spans="2:12">
      <c r="B7">
        <v>2023</v>
      </c>
      <c r="C7">
        <v>3350</v>
      </c>
    </row>
    <row r="8" spans="2:12">
      <c r="B8">
        <v>2024</v>
      </c>
      <c r="C8">
        <v>3400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A079-D5F4-493D-B0B0-4FA2CCAA6FB9}">
  <dimension ref="B1:S16"/>
  <sheetViews>
    <sheetView tabSelected="1" workbookViewId="0">
      <selection activeCell="O10" sqref="O10"/>
    </sheetView>
  </sheetViews>
  <sheetFormatPr defaultRowHeight="15.75"/>
  <sheetData>
    <row r="1" spans="2:19">
      <c r="B1" t="s">
        <v>1</v>
      </c>
    </row>
    <row r="2" spans="2:19">
      <c r="B2" t="s">
        <v>2</v>
      </c>
      <c r="C2">
        <v>500</v>
      </c>
    </row>
    <row r="3" spans="2:19">
      <c r="C3">
        <v>2025</v>
      </c>
      <c r="D3">
        <v>2026</v>
      </c>
      <c r="E3">
        <v>2027</v>
      </c>
      <c r="F3">
        <v>2028</v>
      </c>
      <c r="G3">
        <v>2029</v>
      </c>
      <c r="H3">
        <v>2030</v>
      </c>
      <c r="I3">
        <v>2031</v>
      </c>
      <c r="J3">
        <v>2032</v>
      </c>
      <c r="K3">
        <v>2033</v>
      </c>
    </row>
    <row r="4" spans="2:19">
      <c r="B4" t="s">
        <v>3</v>
      </c>
      <c r="C4">
        <v>853</v>
      </c>
      <c r="D4">
        <v>920</v>
      </c>
      <c r="E4">
        <v>1000</v>
      </c>
      <c r="F4">
        <v>1180</v>
      </c>
      <c r="G4">
        <v>1250</v>
      </c>
      <c r="H4">
        <v>1300</v>
      </c>
      <c r="I4">
        <v>1340</v>
      </c>
      <c r="J4">
        <v>1370</v>
      </c>
      <c r="K4">
        <v>1390</v>
      </c>
    </row>
    <row r="5" spans="2:19">
      <c r="B5" t="s">
        <v>4</v>
      </c>
      <c r="C5">
        <f>C4*$C$2</f>
        <v>426500</v>
      </c>
      <c r="D5">
        <f t="shared" ref="D5:K5" si="0">D4*$C$2</f>
        <v>460000</v>
      </c>
      <c r="E5">
        <f t="shared" si="0"/>
        <v>500000</v>
      </c>
      <c r="F5">
        <f t="shared" si="0"/>
        <v>590000</v>
      </c>
      <c r="G5">
        <f t="shared" si="0"/>
        <v>625000</v>
      </c>
      <c r="H5">
        <f t="shared" si="0"/>
        <v>650000</v>
      </c>
      <c r="I5">
        <f t="shared" si="0"/>
        <v>670000</v>
      </c>
      <c r="J5">
        <f t="shared" si="0"/>
        <v>685000</v>
      </c>
      <c r="K5">
        <f t="shared" si="0"/>
        <v>695000</v>
      </c>
    </row>
    <row r="6" spans="2:19">
      <c r="B6" t="s">
        <v>5</v>
      </c>
      <c r="C6">
        <f>C5*0.15</f>
        <v>63975</v>
      </c>
      <c r="D6">
        <f t="shared" ref="D6:K6" si="1">D5*0.15</f>
        <v>69000</v>
      </c>
      <c r="E6">
        <f t="shared" si="1"/>
        <v>75000</v>
      </c>
      <c r="F6">
        <f t="shared" si="1"/>
        <v>88500</v>
      </c>
      <c r="G6">
        <f t="shared" si="1"/>
        <v>93750</v>
      </c>
      <c r="H6">
        <f t="shared" si="1"/>
        <v>97500</v>
      </c>
      <c r="I6">
        <f t="shared" si="1"/>
        <v>100500</v>
      </c>
      <c r="J6">
        <f t="shared" si="1"/>
        <v>102750</v>
      </c>
      <c r="K6">
        <f t="shared" si="1"/>
        <v>104250</v>
      </c>
    </row>
    <row r="7" spans="2:19">
      <c r="B7" t="s">
        <v>6</v>
      </c>
      <c r="C7">
        <v>0</v>
      </c>
      <c r="D7">
        <v>1000</v>
      </c>
      <c r="E7">
        <v>2200</v>
      </c>
      <c r="F7">
        <v>2900</v>
      </c>
      <c r="G7">
        <v>3540</v>
      </c>
      <c r="H7">
        <v>4130</v>
      </c>
      <c r="I7">
        <v>4600</v>
      </c>
      <c r="J7">
        <f t="shared" ref="D7:K7" si="2">J6*0.05</f>
        <v>5137.5</v>
      </c>
      <c r="K7">
        <f t="shared" si="2"/>
        <v>5212.5</v>
      </c>
      <c r="N7" s="1" t="s">
        <v>7</v>
      </c>
      <c r="O7" s="2" t="s">
        <v>8</v>
      </c>
      <c r="P7" s="2" t="s">
        <v>9</v>
      </c>
      <c r="Q7" s="2" t="s">
        <v>10</v>
      </c>
      <c r="R7" s="2" t="s">
        <v>11</v>
      </c>
      <c r="S7" s="3" t="s">
        <v>12</v>
      </c>
    </row>
    <row r="8" spans="2:19">
      <c r="N8" s="7">
        <v>2025</v>
      </c>
      <c r="O8" s="8">
        <v>288</v>
      </c>
      <c r="P8" s="9">
        <v>5.0000000000000001E-4</v>
      </c>
      <c r="Q8" s="8">
        <v>0.14000000000000001</v>
      </c>
      <c r="R8" s="10" t="s">
        <v>13</v>
      </c>
      <c r="S8" s="11" t="s">
        <v>14</v>
      </c>
    </row>
    <row r="9" spans="2:19">
      <c r="N9" s="7">
        <v>2026</v>
      </c>
      <c r="O9" s="8">
        <v>387.4</v>
      </c>
      <c r="P9" s="9">
        <v>1.5E-3</v>
      </c>
      <c r="Q9" s="8">
        <v>0.57999999999999996</v>
      </c>
      <c r="R9" s="12">
        <v>3.14</v>
      </c>
      <c r="S9" s="11" t="s">
        <v>15</v>
      </c>
    </row>
    <row r="10" spans="2:19">
      <c r="N10" s="7">
        <v>2027</v>
      </c>
      <c r="O10" s="8">
        <v>521.1</v>
      </c>
      <c r="P10" s="9">
        <v>7.4999999999999997E-3</v>
      </c>
      <c r="Q10" s="8">
        <v>3.91</v>
      </c>
      <c r="R10" s="12">
        <v>5.74</v>
      </c>
      <c r="S10" s="11" t="s">
        <v>16</v>
      </c>
    </row>
    <row r="11" spans="2:19">
      <c r="N11" s="7">
        <v>2028</v>
      </c>
      <c r="O11" s="8">
        <v>701</v>
      </c>
      <c r="P11" s="9">
        <v>1.7500000000000002E-2</v>
      </c>
      <c r="Q11" s="8">
        <v>12.27</v>
      </c>
      <c r="R11" s="12">
        <v>2.14</v>
      </c>
      <c r="S11" s="11" t="s">
        <v>17</v>
      </c>
    </row>
    <row r="12" spans="2:19">
      <c r="N12" s="7">
        <v>2029</v>
      </c>
      <c r="O12" s="8">
        <v>942.8</v>
      </c>
      <c r="P12" s="9">
        <v>2.75E-2</v>
      </c>
      <c r="Q12" s="8">
        <v>25.93</v>
      </c>
      <c r="R12" s="12">
        <v>1.1100000000000001</v>
      </c>
      <c r="S12" s="11" t="s">
        <v>18</v>
      </c>
    </row>
    <row r="13" spans="2:19">
      <c r="N13" s="7">
        <v>2030</v>
      </c>
      <c r="O13" s="13">
        <v>1268.0999999999999</v>
      </c>
      <c r="P13" s="9">
        <v>3.5999999999999997E-2</v>
      </c>
      <c r="Q13" s="8">
        <v>45.65</v>
      </c>
      <c r="R13" s="12">
        <v>0.76</v>
      </c>
      <c r="S13" s="11" t="s">
        <v>19</v>
      </c>
    </row>
    <row r="14" spans="2:19">
      <c r="N14" s="7">
        <v>2031</v>
      </c>
      <c r="O14" s="13">
        <v>1705.6</v>
      </c>
      <c r="P14" s="9">
        <v>4.2000000000000003E-2</v>
      </c>
      <c r="Q14" s="8">
        <v>71.64</v>
      </c>
      <c r="R14" s="12">
        <v>0.56999999999999995</v>
      </c>
      <c r="S14" s="11" t="s">
        <v>20</v>
      </c>
    </row>
    <row r="15" spans="2:19">
      <c r="N15" s="7">
        <v>2032</v>
      </c>
      <c r="O15" s="13">
        <v>2294</v>
      </c>
      <c r="P15" s="9">
        <v>4.65E-2</v>
      </c>
      <c r="Q15" s="8">
        <v>106.67</v>
      </c>
      <c r="R15" s="12">
        <v>0.49</v>
      </c>
      <c r="S15" s="11" t="s">
        <v>21</v>
      </c>
    </row>
    <row r="16" spans="2:19">
      <c r="N16" s="4">
        <v>2033</v>
      </c>
      <c r="O16" s="14">
        <v>3084.4</v>
      </c>
      <c r="P16" s="15">
        <v>0.05</v>
      </c>
      <c r="Q16" s="5">
        <v>154.22</v>
      </c>
      <c r="R16" s="16">
        <v>0.45</v>
      </c>
      <c r="S16" s="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親富祖　元希</cp:lastModifiedBy>
  <cp:revision/>
  <dcterms:created xsi:type="dcterms:W3CDTF">2025-08-21T18:14:41Z</dcterms:created>
  <dcterms:modified xsi:type="dcterms:W3CDTF">2025-08-21T22:37:25Z</dcterms:modified>
  <cp:category/>
  <cp:contentStatus/>
</cp:coreProperties>
</file>