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vid Geronazzo\PycharmProjects\PortaleImpiantiTEST_project\Dashboard\static\Dashboard\"/>
    </mc:Choice>
  </mc:AlternateContent>
  <xr:revisionPtr revIDLastSave="0" documentId="13_ncr:1_{35E99237-392B-4090-A9C2-4D240B01A1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1" l="1"/>
  <c r="AF7" i="1"/>
  <c r="AC7" i="1"/>
  <c r="AB7" i="1"/>
</calcChain>
</file>

<file path=xl/sharedStrings.xml><?xml version="1.0" encoding="utf-8"?>
<sst xmlns="http://schemas.openxmlformats.org/spreadsheetml/2006/main" count="208" uniqueCount="159">
  <si>
    <t>nome_impianto</t>
  </si>
  <si>
    <t>Zilio Group S.r.l.</t>
  </si>
  <si>
    <t>Dual Immobiliare S.r.l.</t>
  </si>
  <si>
    <t>San Teodoro</t>
  </si>
  <si>
    <t>Ponte Giurino</t>
  </si>
  <si>
    <t>Partitore</t>
  </si>
  <si>
    <t>Canaletta</t>
  </si>
  <si>
    <t>Petilia Energy S.r.l.</t>
  </si>
  <si>
    <t>Ponte Giurino Energy S.r.l.</t>
  </si>
  <si>
    <t>Petilia Before &amp; After Energy S.r.l.</t>
  </si>
  <si>
    <t>Ionico Energy Uno S.r.l.</t>
  </si>
  <si>
    <t>Ionico Energy Quattro S.r.l.</t>
  </si>
  <si>
    <t>Torrino Foresta</t>
  </si>
  <si>
    <t>SA3</t>
  </si>
  <si>
    <t>entrata_in_esercizio</t>
  </si>
  <si>
    <t>Fotovoltaico su tetto</t>
  </si>
  <si>
    <t>Idroelettrico su condotta</t>
  </si>
  <si>
    <t>societa</t>
  </si>
  <si>
    <t>nickname</t>
  </si>
  <si>
    <t>petilia_bf_partitore</t>
  </si>
  <si>
    <t>petilia_bf_canaletta</t>
  </si>
  <si>
    <t>ionico_foresta</t>
  </si>
  <si>
    <t>ionico_SA3</t>
  </si>
  <si>
    <t>tipo_impianto</t>
  </si>
  <si>
    <t>MonthStat</t>
  </si>
  <si>
    <t>YearStat</t>
  </si>
  <si>
    <t>PGlast24hTL</t>
  </si>
  <si>
    <t>PGMonthStat</t>
  </si>
  <si>
    <t>PGYearStat</t>
  </si>
  <si>
    <t>STlast24hTL</t>
  </si>
  <si>
    <t>STMonthStat</t>
  </si>
  <si>
    <t>STYearStat</t>
  </si>
  <si>
    <t>PARMonthStat</t>
  </si>
  <si>
    <t>PARYearStat</t>
  </si>
  <si>
    <t>TFlast24hTL</t>
  </si>
  <si>
    <t>TFMonthStat</t>
  </si>
  <si>
    <t>TFYearStat</t>
  </si>
  <si>
    <t>SA3last24hTL</t>
  </si>
  <si>
    <t>SA3MonthStat</t>
  </si>
  <si>
    <t>SA3YearStat</t>
  </si>
  <si>
    <t>last24hTL</t>
  </si>
  <si>
    <t>PARlast24hTL</t>
  </si>
  <si>
    <t>folder</t>
  </si>
  <si>
    <t>ponte_giurino</t>
  </si>
  <si>
    <t>Torrino_Foresta</t>
  </si>
  <si>
    <t>San_Teodoro</t>
  </si>
  <si>
    <t>Zilio Group 43 kW</t>
  </si>
  <si>
    <t>ZG</t>
  </si>
  <si>
    <t>DI</t>
  </si>
  <si>
    <t>ST</t>
  </si>
  <si>
    <t>PG</t>
  </si>
  <si>
    <t>PAR</t>
  </si>
  <si>
    <t>TF</t>
  </si>
  <si>
    <t>Var2_max</t>
  </si>
  <si>
    <t>Var3_max</t>
  </si>
  <si>
    <t>Var2_media</t>
  </si>
  <si>
    <t>Var2_dev</t>
  </si>
  <si>
    <t>Var3_media</t>
  </si>
  <si>
    <t>Var3_dev</t>
  </si>
  <si>
    <t>Var3_min</t>
  </si>
  <si>
    <t>tag</t>
  </si>
  <si>
    <t>latitudine</t>
  </si>
  <si>
    <t>longitudine</t>
  </si>
  <si>
    <t>proprieta</t>
  </si>
  <si>
    <t>zilio</t>
  </si>
  <si>
    <t>Videndum F5</t>
  </si>
  <si>
    <t>Videndum F6</t>
  </si>
  <si>
    <t>Alessi</t>
  </si>
  <si>
    <t>Cavarzan</t>
  </si>
  <si>
    <t>3F - Ferro</t>
  </si>
  <si>
    <t>3F - Plastica</t>
  </si>
  <si>
    <t>VD6</t>
  </si>
  <si>
    <t>VD5</t>
  </si>
  <si>
    <t>CAV</t>
  </si>
  <si>
    <t>ALE</t>
  </si>
  <si>
    <t>3FF</t>
  </si>
  <si>
    <t>3FP</t>
  </si>
  <si>
    <t>ppu</t>
  </si>
  <si>
    <t>vid_f5</t>
  </si>
  <si>
    <t>vid_f6</t>
  </si>
  <si>
    <t>alessi</t>
  </si>
  <si>
    <t>cavarzan</t>
  </si>
  <si>
    <t>ftp</t>
  </si>
  <si>
    <t>API_ISC</t>
  </si>
  <si>
    <t>potenza_installata</t>
  </si>
  <si>
    <t>zilio_gr</t>
  </si>
  <si>
    <t>dual_im</t>
  </si>
  <si>
    <t>san_teodoro</t>
  </si>
  <si>
    <t>MonthTL</t>
  </si>
  <si>
    <t>STMonthTL</t>
  </si>
  <si>
    <t>PGMonthTL</t>
  </si>
  <si>
    <t>PARMonthTL</t>
  </si>
  <si>
    <t>TFMonthTL</t>
  </si>
  <si>
    <t>SA3MonthTL</t>
  </si>
  <si>
    <t>YearTL</t>
  </si>
  <si>
    <t>STYearTL</t>
  </si>
  <si>
    <t>PGYearTL</t>
  </si>
  <si>
    <t>PARYearTL</t>
  </si>
  <si>
    <t>TFYearTL</t>
  </si>
  <si>
    <t>SA3YearTL</t>
  </si>
  <si>
    <t>ST_dati_gauge</t>
  </si>
  <si>
    <t>PG_dati_gauge</t>
  </si>
  <si>
    <t>PAR_dati_gauge</t>
  </si>
  <si>
    <t>TF_dati_gauge</t>
  </si>
  <si>
    <t>SA3_dati_gauge</t>
  </si>
  <si>
    <t>dati_gauge</t>
  </si>
  <si>
    <t>CAN</t>
  </si>
  <si>
    <t>CANlast24hTL</t>
  </si>
  <si>
    <t>CANMonthTL</t>
  </si>
  <si>
    <t>CANYearTL</t>
  </si>
  <si>
    <t>CAN_dati_gauge</t>
  </si>
  <si>
    <t>CANMonthStat</t>
  </si>
  <si>
    <t>CANYearStat</t>
  </si>
  <si>
    <t>3f_ferro</t>
  </si>
  <si>
    <t>3f_plastica</t>
  </si>
  <si>
    <t>Zilio Group 20 kW</t>
  </si>
  <si>
    <t>lettura_dati</t>
  </si>
  <si>
    <t>API_HIGECO</t>
  </si>
  <si>
    <t>cash_flow</t>
  </si>
  <si>
    <t>00. Gestione generale/05. Cash Flow e Budget/Cash Flow e Budget/Petilia Energy ST.xlsx</t>
  </si>
  <si>
    <t>00. Gestione generale/05. Cash Flow e Budget/Cash Flow e Budget/Ponte Giurino PG.xlsx</t>
  </si>
  <si>
    <t>00. Gestione generale/05. Cash Flow e Budget/Cash Flow e Budget/Ionico Energy Uno TF.xlsx</t>
  </si>
  <si>
    <t>00. Gestione generale/05. Cash Flow e Budget/Cash Flow e Budget/Petilia B&amp;A Energy PACA.xlsx</t>
  </si>
  <si>
    <t>diari_letture</t>
  </si>
  <si>
    <t>05. Petilia Energy/05. San Teodoro/06. O&amp;M/04. Letture dei contatori/</t>
  </si>
  <si>
    <t>[2021 - San Teodoro] Diario delle letture.xlsx,[2022 - San Teodoro] Diario delle letture.xlsx,[2023 - San Teodoro] Diario delle letture.xlsx,[2024 - San Teodoro] Diario delle letture.xlsx</t>
  </si>
  <si>
    <t>diari_letture_folder</t>
  </si>
  <si>
    <t>[2021 - Ponte Giurino] Diario delle letture.xlsx,[2022 - Ponte Giurino] Diario delle letture.xlsx,[2023 - Ponte Giurino] Diario delle letture.xlsx,[2024 - Ponte Giurino] Diario delle letture.xlsx</t>
  </si>
  <si>
    <t>06. Ponte Giurino Energy/05. Ponte Giurino/06. O&amp;M/04. Letture dei contatori/</t>
  </si>
  <si>
    <t>[2022 - Partitore] Diario delle letture.xlsx,[2023 - Partitore] Diario delle letture.xlsx,[2024 - Partitore] Diario delle letture.xlsx</t>
  </si>
  <si>
    <t>07. Petilia Before After Energy/05. Partitore/06. O&amp;M/04. Letture dei contatori/</t>
  </si>
  <si>
    <t>08. Ionico Energy Uno/05. Torrino Foresta/05. O&amp;M/04. Letture dei contatori/</t>
  </si>
  <si>
    <t>[2023 - Torrino Foresta] Diario delle letture.xlsx,[2024 - Torrino Foresta] Diario delle letture.xlsx</t>
  </si>
  <si>
    <t>Sibat Tomarchio</t>
  </si>
  <si>
    <t>SIB</t>
  </si>
  <si>
    <t>sib_tom</t>
  </si>
  <si>
    <t>RCT</t>
  </si>
  <si>
    <t>rct</t>
  </si>
  <si>
    <t>dati_mensili</t>
  </si>
  <si>
    <t>08. Ionico Energy Uno/05. Torrino Foresta/05. O&amp;M/05. Report di produzione/Analisi Mensile Torrino Foresta.xlsx</t>
  </si>
  <si>
    <t>05. Petilia Energy/05. San Teodoro/06. O&amp;M/05. Report di produzione/Analisi San Teodoro New.xlsx</t>
  </si>
  <si>
    <t>06. Ponte Giurino Energy/05. Ponte Giurino/06. O&amp;M\05. Report di produzione/Analisi Ponte Giurino New.xlsx</t>
  </si>
  <si>
    <t>07. Petilia Before After Energy/05. Partitore/06. O&amp;M/05. Report di produzione/Analisi Partitore New.xlsx</t>
  </si>
  <si>
    <t>DayStat</t>
  </si>
  <si>
    <t>STDayStat</t>
  </si>
  <si>
    <t>PGDayStat</t>
  </si>
  <si>
    <t>PARDayStat</t>
  </si>
  <si>
    <t>CANDayStat</t>
  </si>
  <si>
    <t>TFDayStat</t>
  </si>
  <si>
    <t>SA3DayStat</t>
  </si>
  <si>
    <t>potenza_BP</t>
  </si>
  <si>
    <t>localita</t>
  </si>
  <si>
    <t>Foresta - Petilia Policastro (KR)</t>
  </si>
  <si>
    <t>via S. Teodoro - Petilia Policastro (KR)</t>
  </si>
  <si>
    <t>Ponte Giurino - Berbenno (BG)</t>
  </si>
  <si>
    <t>via L. Sturzo - Petilia Policastro (KR),</t>
  </si>
  <si>
    <t>Isola di Capo Rizzuto (KR)</t>
  </si>
  <si>
    <t>portata_concessione</t>
  </si>
  <si>
    <t>salto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</si>
</sst>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0" fontId="3" fillId="0" borderId="0" xfId="1" applyNumberFormat="1" applyFont="1"/>
    <xf numFmtId="0" fontId="3" fillId="0" borderId="0" xfId="0" applyFont="1"/>
    <xf numFmtId="0" fontId="5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.gl/maps/9vdfjnWGVg3T7aHk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zoomScale="115" zoomScaleNormal="115" workbookViewId="0">
      <selection activeCell="I1" sqref="I1"/>
    </sheetView>
  </sheetViews>
  <sheetFormatPr defaultRowHeight="15" x14ac:dyDescent="0.25"/>
  <cols>
    <col min="1" max="1" width="19" bestFit="1" customWidth="1"/>
    <col min="2" max="2" width="31.5703125" bestFit="1" customWidth="1"/>
    <col min="3" max="3" width="16.85546875" bestFit="1" customWidth="1"/>
    <col min="4" max="4" width="4.85546875" bestFit="1" customWidth="1"/>
    <col min="5" max="5" width="23.28515625" bestFit="1" customWidth="1"/>
    <col min="6" max="7" width="13.42578125" bestFit="1" customWidth="1"/>
    <col min="8" max="8" width="11.5703125" customWidth="1"/>
    <col min="9" max="9" width="13.42578125" customWidth="1"/>
    <col min="10" max="10" width="10" customWidth="1"/>
    <col min="11" max="11" width="17.5703125" bestFit="1" customWidth="1"/>
    <col min="12" max="12" width="11.42578125" bestFit="1" customWidth="1"/>
    <col min="13" max="13" width="19.28515625" bestFit="1" customWidth="1"/>
    <col min="14" max="14" width="11.7109375" bestFit="1" customWidth="1"/>
    <col min="15" max="15" width="19" customWidth="1"/>
    <col min="16" max="16" width="15.5703125" customWidth="1"/>
    <col min="17" max="17" width="12.85546875" customWidth="1"/>
    <col min="18" max="18" width="13.85546875" customWidth="1"/>
    <col min="19" max="19" width="13.140625" bestFit="1" customWidth="1"/>
    <col min="20" max="20" width="12.7109375" bestFit="1" customWidth="1"/>
    <col min="21" max="21" width="10.5703125" bestFit="1" customWidth="1"/>
    <col min="22" max="22" width="15.7109375" bestFit="1" customWidth="1"/>
    <col min="23" max="23" width="11.5703125" bestFit="1" customWidth="1"/>
    <col min="24" max="24" width="14.28515625" bestFit="1" customWidth="1"/>
    <col min="25" max="25" width="12.140625" bestFit="1" customWidth="1"/>
    <col min="26" max="26" width="15.140625" bestFit="1" customWidth="1"/>
    <col min="27" max="27" width="9.85546875" bestFit="1" customWidth="1"/>
    <col min="28" max="28" width="11.5703125" bestFit="1" customWidth="1"/>
    <col min="29" max="29" width="9.28515625" bestFit="1" customWidth="1"/>
    <col min="30" max="30" width="9.5703125" bestFit="1" customWidth="1"/>
    <col min="31" max="31" width="9.85546875" bestFit="1" customWidth="1"/>
    <col min="32" max="32" width="11.5703125" bestFit="1" customWidth="1"/>
    <col min="33" max="34" width="9.28515625" bestFit="1" customWidth="1"/>
  </cols>
  <sheetData>
    <row r="1" spans="1:34" x14ac:dyDescent="0.25">
      <c r="A1" t="s">
        <v>18</v>
      </c>
      <c r="B1" t="s">
        <v>17</v>
      </c>
      <c r="C1" t="s">
        <v>0</v>
      </c>
      <c r="D1" t="s">
        <v>60</v>
      </c>
      <c r="E1" t="s">
        <v>23</v>
      </c>
      <c r="F1" t="s">
        <v>61</v>
      </c>
      <c r="G1" t="s">
        <v>62</v>
      </c>
      <c r="H1" t="s">
        <v>151</v>
      </c>
      <c r="I1" t="s">
        <v>157</v>
      </c>
      <c r="J1" t="s">
        <v>158</v>
      </c>
      <c r="K1" t="s">
        <v>84</v>
      </c>
      <c r="L1" t="s">
        <v>150</v>
      </c>
      <c r="M1" t="s">
        <v>14</v>
      </c>
      <c r="N1" t="s">
        <v>116</v>
      </c>
      <c r="O1" t="s">
        <v>126</v>
      </c>
      <c r="P1" t="s">
        <v>123</v>
      </c>
      <c r="Q1" t="s">
        <v>118</v>
      </c>
      <c r="R1" t="s">
        <v>138</v>
      </c>
      <c r="S1" t="s">
        <v>40</v>
      </c>
      <c r="T1" t="s">
        <v>88</v>
      </c>
      <c r="U1" t="s">
        <v>94</v>
      </c>
      <c r="V1" t="s">
        <v>105</v>
      </c>
      <c r="W1" t="s">
        <v>143</v>
      </c>
      <c r="X1" t="s">
        <v>24</v>
      </c>
      <c r="Y1" t="s">
        <v>25</v>
      </c>
      <c r="Z1" t="s">
        <v>42</v>
      </c>
      <c r="AA1" t="s">
        <v>53</v>
      </c>
      <c r="AB1" t="s">
        <v>55</v>
      </c>
      <c r="AC1" t="s">
        <v>56</v>
      </c>
      <c r="AD1" t="s">
        <v>59</v>
      </c>
      <c r="AE1" t="s">
        <v>54</v>
      </c>
      <c r="AF1" t="s">
        <v>57</v>
      </c>
      <c r="AG1" t="s">
        <v>58</v>
      </c>
      <c r="AH1" t="s">
        <v>63</v>
      </c>
    </row>
    <row r="2" spans="1:34" x14ac:dyDescent="0.25">
      <c r="A2" t="s">
        <v>85</v>
      </c>
      <c r="B2" t="s">
        <v>1</v>
      </c>
      <c r="C2" t="s">
        <v>46</v>
      </c>
      <c r="D2" t="s">
        <v>47</v>
      </c>
      <c r="E2" t="s">
        <v>15</v>
      </c>
      <c r="F2">
        <v>45.763322899999999</v>
      </c>
      <c r="G2" s="6">
        <v>11.7688281</v>
      </c>
      <c r="H2" s="6"/>
      <c r="I2" s="6"/>
      <c r="J2" s="6"/>
      <c r="K2">
        <v>43.3</v>
      </c>
      <c r="M2" s="2">
        <v>43570</v>
      </c>
      <c r="N2" t="s">
        <v>117</v>
      </c>
      <c r="AH2" t="s">
        <v>64</v>
      </c>
    </row>
    <row r="3" spans="1:34" ht="16.5" x14ac:dyDescent="0.3">
      <c r="A3" t="s">
        <v>86</v>
      </c>
      <c r="B3" t="s">
        <v>2</v>
      </c>
      <c r="C3" t="s">
        <v>115</v>
      </c>
      <c r="D3" t="s">
        <v>48</v>
      </c>
      <c r="E3" t="s">
        <v>15</v>
      </c>
      <c r="F3">
        <v>45.763611099999999</v>
      </c>
      <c r="G3" s="7">
        <v>11.768722199999999</v>
      </c>
      <c r="H3" s="7"/>
      <c r="I3" s="7"/>
      <c r="J3" s="7"/>
      <c r="K3" s="1">
        <v>19.600000000000001</v>
      </c>
      <c r="L3" s="1"/>
      <c r="M3" s="2">
        <v>43662</v>
      </c>
      <c r="N3" t="s">
        <v>117</v>
      </c>
      <c r="AH3" t="s">
        <v>64</v>
      </c>
    </row>
    <row r="4" spans="1:34" x14ac:dyDescent="0.25">
      <c r="A4" t="s">
        <v>87</v>
      </c>
      <c r="B4" t="s">
        <v>7</v>
      </c>
      <c r="C4" t="s">
        <v>3</v>
      </c>
      <c r="D4" t="s">
        <v>49</v>
      </c>
      <c r="E4" t="s">
        <v>16</v>
      </c>
      <c r="F4">
        <v>39.1148691</v>
      </c>
      <c r="G4" s="7">
        <v>16.765555200000001</v>
      </c>
      <c r="H4" s="7" t="s">
        <v>153</v>
      </c>
      <c r="I4" s="7">
        <v>70</v>
      </c>
      <c r="J4" s="7">
        <v>347.24</v>
      </c>
      <c r="K4">
        <v>240</v>
      </c>
      <c r="L4">
        <v>183.49</v>
      </c>
      <c r="M4" s="2">
        <v>44319</v>
      </c>
      <c r="N4" t="s">
        <v>82</v>
      </c>
      <c r="O4" t="s">
        <v>124</v>
      </c>
      <c r="P4" t="s">
        <v>125</v>
      </c>
      <c r="Q4" t="s">
        <v>119</v>
      </c>
      <c r="R4" t="s">
        <v>140</v>
      </c>
      <c r="S4" t="s">
        <v>29</v>
      </c>
      <c r="T4" t="s">
        <v>89</v>
      </c>
      <c r="U4" t="s">
        <v>95</v>
      </c>
      <c r="V4" t="s">
        <v>100</v>
      </c>
      <c r="W4" t="s">
        <v>144</v>
      </c>
      <c r="X4" t="s">
        <v>30</v>
      </c>
      <c r="Y4" t="s">
        <v>31</v>
      </c>
      <c r="Z4" t="s">
        <v>45</v>
      </c>
      <c r="AA4">
        <v>80</v>
      </c>
      <c r="AB4">
        <v>69.400000000000006</v>
      </c>
      <c r="AC4">
        <v>15</v>
      </c>
      <c r="AD4">
        <v>0</v>
      </c>
      <c r="AE4">
        <v>40</v>
      </c>
      <c r="AF4">
        <v>27.1</v>
      </c>
      <c r="AG4">
        <v>0.5</v>
      </c>
      <c r="AH4" t="s">
        <v>64</v>
      </c>
    </row>
    <row r="5" spans="1:34" x14ac:dyDescent="0.25">
      <c r="A5" t="s">
        <v>43</v>
      </c>
      <c r="B5" t="s">
        <v>8</v>
      </c>
      <c r="C5" t="s">
        <v>4</v>
      </c>
      <c r="D5" t="s">
        <v>50</v>
      </c>
      <c r="E5" t="s">
        <v>16</v>
      </c>
      <c r="F5">
        <v>45.800166699999998</v>
      </c>
      <c r="G5" s="7">
        <v>9.5542777999999995</v>
      </c>
      <c r="H5" s="7" t="s">
        <v>154</v>
      </c>
      <c r="I5" s="7">
        <v>70</v>
      </c>
      <c r="J5" s="7">
        <v>343</v>
      </c>
      <c r="K5">
        <v>248</v>
      </c>
      <c r="L5">
        <v>197.73</v>
      </c>
      <c r="M5" s="2">
        <v>44357</v>
      </c>
      <c r="N5" t="s">
        <v>82</v>
      </c>
      <c r="O5" t="s">
        <v>128</v>
      </c>
      <c r="P5" t="s">
        <v>127</v>
      </c>
      <c r="Q5" t="s">
        <v>120</v>
      </c>
      <c r="R5" t="s">
        <v>141</v>
      </c>
      <c r="S5" t="s">
        <v>26</v>
      </c>
      <c r="T5" t="s">
        <v>90</v>
      </c>
      <c r="U5" t="s">
        <v>96</v>
      </c>
      <c r="V5" t="s">
        <v>101</v>
      </c>
      <c r="W5" t="s">
        <v>145</v>
      </c>
      <c r="X5" t="s">
        <v>27</v>
      </c>
      <c r="Y5" t="s">
        <v>28</v>
      </c>
      <c r="Z5" t="s">
        <v>43</v>
      </c>
      <c r="AA5">
        <v>80</v>
      </c>
      <c r="AB5">
        <v>12</v>
      </c>
      <c r="AC5">
        <v>15</v>
      </c>
      <c r="AD5">
        <v>0</v>
      </c>
      <c r="AE5">
        <v>50</v>
      </c>
      <c r="AF5">
        <v>31.5</v>
      </c>
      <c r="AG5">
        <v>0.9</v>
      </c>
      <c r="AH5" t="s">
        <v>64</v>
      </c>
    </row>
    <row r="6" spans="1:34" x14ac:dyDescent="0.25">
      <c r="A6" t="s">
        <v>19</v>
      </c>
      <c r="B6" s="3" t="s">
        <v>9</v>
      </c>
      <c r="C6" t="s">
        <v>5</v>
      </c>
      <c r="D6" t="s">
        <v>51</v>
      </c>
      <c r="E6" t="s">
        <v>16</v>
      </c>
      <c r="F6">
        <v>39.114750000000001</v>
      </c>
      <c r="G6" s="7">
        <v>16.7691111</v>
      </c>
      <c r="H6" s="7" t="s">
        <v>153</v>
      </c>
      <c r="I6" s="7">
        <v>25</v>
      </c>
      <c r="J6" s="7">
        <v>346.24</v>
      </c>
      <c r="K6">
        <v>85</v>
      </c>
      <c r="L6">
        <v>59.4</v>
      </c>
      <c r="M6" s="2">
        <v>44770</v>
      </c>
      <c r="N6" t="s">
        <v>82</v>
      </c>
      <c r="O6" t="s">
        <v>130</v>
      </c>
      <c r="P6" t="s">
        <v>129</v>
      </c>
      <c r="Q6" t="s">
        <v>122</v>
      </c>
      <c r="R6" t="s">
        <v>142</v>
      </c>
      <c r="S6" t="s">
        <v>41</v>
      </c>
      <c r="T6" t="s">
        <v>91</v>
      </c>
      <c r="U6" t="s">
        <v>97</v>
      </c>
      <c r="V6" t="s">
        <v>102</v>
      </c>
      <c r="W6" t="s">
        <v>146</v>
      </c>
      <c r="X6" t="s">
        <v>32</v>
      </c>
      <c r="Y6" t="s">
        <v>33</v>
      </c>
      <c r="Z6" t="s">
        <v>45</v>
      </c>
      <c r="AA6">
        <v>30</v>
      </c>
      <c r="AB6">
        <v>26</v>
      </c>
      <c r="AC6">
        <v>6</v>
      </c>
      <c r="AD6">
        <v>0</v>
      </c>
      <c r="AE6">
        <v>40</v>
      </c>
      <c r="AF6">
        <v>26.9</v>
      </c>
      <c r="AG6">
        <v>0.5</v>
      </c>
      <c r="AH6" t="s">
        <v>64</v>
      </c>
    </row>
    <row r="7" spans="1:34" x14ac:dyDescent="0.25">
      <c r="A7" t="s">
        <v>20</v>
      </c>
      <c r="B7" s="3" t="s">
        <v>9</v>
      </c>
      <c r="C7" t="s">
        <v>6</v>
      </c>
      <c r="D7" t="s">
        <v>106</v>
      </c>
      <c r="E7" t="s">
        <v>16</v>
      </c>
      <c r="F7">
        <v>39.114978100000002</v>
      </c>
      <c r="G7" s="7">
        <v>16.7783686</v>
      </c>
      <c r="H7" s="7" t="s">
        <v>155</v>
      </c>
      <c r="I7" s="7">
        <v>87</v>
      </c>
      <c r="J7" s="7">
        <v>117</v>
      </c>
      <c r="K7" s="8"/>
      <c r="L7" s="8"/>
      <c r="N7" t="s">
        <v>82</v>
      </c>
      <c r="S7" t="s">
        <v>107</v>
      </c>
      <c r="T7" t="s">
        <v>108</v>
      </c>
      <c r="U7" t="s">
        <v>109</v>
      </c>
      <c r="V7" t="s">
        <v>110</v>
      </c>
      <c r="W7" t="s">
        <v>147</v>
      </c>
      <c r="X7" t="s">
        <v>111</v>
      </c>
      <c r="Y7" t="s">
        <v>112</v>
      </c>
      <c r="Z7" t="s">
        <v>45</v>
      </c>
      <c r="AA7">
        <v>110</v>
      </c>
      <c r="AB7">
        <f>AB6+AB4</f>
        <v>95.4</v>
      </c>
      <c r="AC7" s="5">
        <f>SQRT(AC4^2+AC6^2)</f>
        <v>16.15549442140351</v>
      </c>
      <c r="AD7">
        <v>0</v>
      </c>
      <c r="AE7">
        <v>40</v>
      </c>
      <c r="AF7" s="4">
        <f>AVERAGE(AF6,AF4)</f>
        <v>27</v>
      </c>
      <c r="AG7" s="5">
        <f>SQRT(AG4^2+AG6^2)</f>
        <v>0.70710678118654757</v>
      </c>
      <c r="AH7" t="s">
        <v>64</v>
      </c>
    </row>
    <row r="8" spans="1:34" ht="16.5" x14ac:dyDescent="0.3">
      <c r="A8" t="s">
        <v>21</v>
      </c>
      <c r="B8" t="s">
        <v>10</v>
      </c>
      <c r="C8" t="s">
        <v>12</v>
      </c>
      <c r="D8" t="s">
        <v>52</v>
      </c>
      <c r="E8" t="s">
        <v>16</v>
      </c>
      <c r="F8">
        <v>39.099670099999997</v>
      </c>
      <c r="G8" s="6">
        <v>16.816600000000001</v>
      </c>
      <c r="H8" s="6" t="s">
        <v>152</v>
      </c>
      <c r="I8" s="1">
        <v>1.54</v>
      </c>
      <c r="J8" s="6">
        <v>16.5</v>
      </c>
      <c r="K8">
        <v>249</v>
      </c>
      <c r="L8">
        <v>209.26</v>
      </c>
      <c r="M8" s="2">
        <v>44840</v>
      </c>
      <c r="N8" t="s">
        <v>82</v>
      </c>
      <c r="O8" t="s">
        <v>131</v>
      </c>
      <c r="P8" t="s">
        <v>132</v>
      </c>
      <c r="Q8" t="s">
        <v>121</v>
      </c>
      <c r="R8" t="s">
        <v>139</v>
      </c>
      <c r="S8" t="s">
        <v>34</v>
      </c>
      <c r="T8" t="s">
        <v>92</v>
      </c>
      <c r="U8" t="s">
        <v>98</v>
      </c>
      <c r="V8" t="s">
        <v>103</v>
      </c>
      <c r="W8" t="s">
        <v>148</v>
      </c>
      <c r="X8" t="s">
        <v>35</v>
      </c>
      <c r="Y8" t="s">
        <v>36</v>
      </c>
      <c r="Z8" t="s">
        <v>44</v>
      </c>
      <c r="AA8">
        <v>3</v>
      </c>
      <c r="AB8">
        <v>0.97870000000000001</v>
      </c>
      <c r="AC8">
        <v>0.98299999999999998</v>
      </c>
      <c r="AD8">
        <v>1.0256000000000001</v>
      </c>
      <c r="AE8">
        <v>2</v>
      </c>
      <c r="AF8">
        <v>1.41</v>
      </c>
      <c r="AG8">
        <v>0.04</v>
      </c>
      <c r="AH8" t="s">
        <v>64</v>
      </c>
    </row>
    <row r="9" spans="1:34" x14ac:dyDescent="0.25">
      <c r="A9" t="s">
        <v>22</v>
      </c>
      <c r="B9" t="s">
        <v>11</v>
      </c>
      <c r="C9" t="s">
        <v>13</v>
      </c>
      <c r="D9" t="s">
        <v>13</v>
      </c>
      <c r="E9" t="s">
        <v>16</v>
      </c>
      <c r="F9">
        <v>38.966472199999998</v>
      </c>
      <c r="G9" s="7">
        <v>17.081194400000001</v>
      </c>
      <c r="H9" s="7" t="s">
        <v>156</v>
      </c>
      <c r="I9" s="7">
        <v>1.8</v>
      </c>
      <c r="J9" s="7"/>
      <c r="K9">
        <v>250</v>
      </c>
      <c r="N9" t="s">
        <v>82</v>
      </c>
      <c r="S9" t="s">
        <v>37</v>
      </c>
      <c r="T9" t="s">
        <v>93</v>
      </c>
      <c r="U9" t="s">
        <v>99</v>
      </c>
      <c r="V9" t="s">
        <v>104</v>
      </c>
      <c r="W9" t="s">
        <v>149</v>
      </c>
      <c r="X9" t="s">
        <v>38</v>
      </c>
      <c r="Y9" t="s">
        <v>39</v>
      </c>
      <c r="Z9" t="s">
        <v>13</v>
      </c>
      <c r="AH9" t="s">
        <v>64</v>
      </c>
    </row>
    <row r="10" spans="1:34" x14ac:dyDescent="0.25">
      <c r="A10" t="s">
        <v>78</v>
      </c>
      <c r="C10" t="s">
        <v>65</v>
      </c>
      <c r="D10" t="s">
        <v>71</v>
      </c>
      <c r="E10" t="s">
        <v>15</v>
      </c>
      <c r="F10">
        <v>46.020113709348102</v>
      </c>
      <c r="G10">
        <v>11.9866206630084</v>
      </c>
      <c r="K10">
        <v>319.2</v>
      </c>
      <c r="N10" t="s">
        <v>83</v>
      </c>
      <c r="AH10" t="s">
        <v>77</v>
      </c>
    </row>
    <row r="11" spans="1:34" x14ac:dyDescent="0.25">
      <c r="A11" t="s">
        <v>79</v>
      </c>
      <c r="C11" t="s">
        <v>66</v>
      </c>
      <c r="D11" t="s">
        <v>72</v>
      </c>
      <c r="E11" t="s">
        <v>15</v>
      </c>
      <c r="F11">
        <v>46.022511750636902</v>
      </c>
      <c r="G11">
        <v>11.9844171042825</v>
      </c>
      <c r="K11">
        <v>700</v>
      </c>
      <c r="N11" t="s">
        <v>83</v>
      </c>
      <c r="AH11" t="s">
        <v>77</v>
      </c>
    </row>
    <row r="12" spans="1:34" x14ac:dyDescent="0.25">
      <c r="A12" t="s">
        <v>80</v>
      </c>
      <c r="C12" t="s">
        <v>67</v>
      </c>
      <c r="D12" t="s">
        <v>74</v>
      </c>
      <c r="E12" t="s">
        <v>15</v>
      </c>
      <c r="F12">
        <v>45.900122800958201</v>
      </c>
      <c r="G12">
        <v>8.4301589624707791</v>
      </c>
      <c r="K12">
        <v>908</v>
      </c>
      <c r="N12" t="s">
        <v>83</v>
      </c>
      <c r="AH12" t="s">
        <v>77</v>
      </c>
    </row>
    <row r="13" spans="1:34" x14ac:dyDescent="0.25">
      <c r="A13" t="s">
        <v>81</v>
      </c>
      <c r="C13" t="s">
        <v>68</v>
      </c>
      <c r="D13" t="s">
        <v>73</v>
      </c>
      <c r="E13" t="s">
        <v>15</v>
      </c>
      <c r="F13">
        <v>45.752436730641001</v>
      </c>
      <c r="G13">
        <v>11.998905196811799</v>
      </c>
      <c r="K13">
        <v>250.8</v>
      </c>
      <c r="N13" t="s">
        <v>83</v>
      </c>
      <c r="AH13" t="s">
        <v>77</v>
      </c>
    </row>
    <row r="14" spans="1:34" x14ac:dyDescent="0.25">
      <c r="A14" t="s">
        <v>113</v>
      </c>
      <c r="C14" t="s">
        <v>69</v>
      </c>
      <c r="D14" t="s">
        <v>75</v>
      </c>
      <c r="E14" t="s">
        <v>15</v>
      </c>
      <c r="F14">
        <v>44.368608999999999</v>
      </c>
      <c r="G14">
        <v>8.1920000000000002</v>
      </c>
      <c r="K14">
        <v>300.25</v>
      </c>
      <c r="N14" t="s">
        <v>83</v>
      </c>
      <c r="AH14" t="s">
        <v>77</v>
      </c>
    </row>
    <row r="15" spans="1:34" x14ac:dyDescent="0.25">
      <c r="A15" t="s">
        <v>114</v>
      </c>
      <c r="C15" t="s">
        <v>70</v>
      </c>
      <c r="D15" t="s">
        <v>76</v>
      </c>
      <c r="E15" t="s">
        <v>15</v>
      </c>
      <c r="F15">
        <v>44.370694906972197</v>
      </c>
      <c r="G15">
        <v>8.2107939729412998</v>
      </c>
      <c r="K15">
        <v>351</v>
      </c>
      <c r="N15" t="s">
        <v>83</v>
      </c>
      <c r="AH15" t="s">
        <v>77</v>
      </c>
    </row>
    <row r="16" spans="1:34" x14ac:dyDescent="0.25">
      <c r="A16" t="s">
        <v>135</v>
      </c>
      <c r="C16" t="s">
        <v>133</v>
      </c>
      <c r="D16" t="s">
        <v>134</v>
      </c>
      <c r="E16" t="s">
        <v>15</v>
      </c>
      <c r="F16">
        <v>37.628781476641102</v>
      </c>
      <c r="G16">
        <v>15.167540999877801</v>
      </c>
      <c r="K16">
        <v>400</v>
      </c>
      <c r="N16" t="s">
        <v>83</v>
      </c>
      <c r="AH16" t="s">
        <v>77</v>
      </c>
    </row>
    <row r="17" spans="1:34" x14ac:dyDescent="0.25">
      <c r="A17" t="s">
        <v>137</v>
      </c>
      <c r="C17" t="s">
        <v>136</v>
      </c>
      <c r="D17" t="s">
        <v>136</v>
      </c>
      <c r="E17" t="s">
        <v>15</v>
      </c>
      <c r="F17">
        <v>42.094624960398903</v>
      </c>
      <c r="G17">
        <v>11.8065886156625</v>
      </c>
      <c r="K17">
        <v>250</v>
      </c>
      <c r="N17" t="s">
        <v>83</v>
      </c>
      <c r="AH17" t="s">
        <v>77</v>
      </c>
    </row>
  </sheetData>
  <phoneticPr fontId="4" type="noConversion"/>
  <hyperlinks>
    <hyperlink ref="G8" r:id="rId1" display="https://goo.gl/maps/9vdfjnWGVg3T7aHk7" xr:uid="{5D2EB3C7-3D91-4EE0-8F24-F0829472F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Geronazzo</dc:creator>
  <cp:lastModifiedBy>David Geronazzo</cp:lastModifiedBy>
  <dcterms:created xsi:type="dcterms:W3CDTF">2015-06-05T18:19:34Z</dcterms:created>
  <dcterms:modified xsi:type="dcterms:W3CDTF">2024-06-27T09:45:44Z</dcterms:modified>
</cp:coreProperties>
</file>