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leber\Desktop\"/>
    </mc:Choice>
  </mc:AlternateContent>
  <xr:revisionPtr revIDLastSave="0" documentId="13_ncr:1_{56050B18-7AC6-4630-B825-416EAA183F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S13" i="1"/>
  <c r="S14" i="1"/>
  <c r="S15" i="1"/>
  <c r="S16" i="1"/>
  <c r="R13" i="1"/>
  <c r="R14" i="1"/>
  <c r="R15" i="1"/>
  <c r="R16" i="1"/>
  <c r="Q13" i="1"/>
  <c r="Q14" i="1"/>
  <c r="Q15" i="1"/>
  <c r="Q16" i="1"/>
  <c r="S12" i="1"/>
  <c r="R12" i="1"/>
  <c r="Q12" i="1"/>
  <c r="P13" i="1"/>
  <c r="P14" i="1"/>
  <c r="P15" i="1"/>
  <c r="P16" i="1"/>
  <c r="O13" i="1"/>
  <c r="O14" i="1"/>
  <c r="O15" i="1"/>
  <c r="O16" i="1"/>
  <c r="P12" i="1"/>
  <c r="O12" i="1"/>
  <c r="S8" i="1"/>
  <c r="R8" i="1"/>
  <c r="S7" i="1"/>
  <c r="R7" i="1"/>
  <c r="S6" i="1"/>
  <c r="R6" i="1"/>
  <c r="S5" i="1"/>
  <c r="R5" i="1"/>
  <c r="S4" i="1"/>
  <c r="R4" i="1"/>
  <c r="O8" i="1"/>
  <c r="Q8" i="1" s="1"/>
  <c r="N8" i="1"/>
  <c r="P8" i="1" s="1"/>
  <c r="O7" i="1"/>
  <c r="Q7" i="1" s="1"/>
  <c r="N7" i="1"/>
  <c r="O6" i="1"/>
  <c r="N6" i="1"/>
  <c r="O5" i="1"/>
  <c r="N5" i="1"/>
  <c r="O4" i="1"/>
  <c r="N4" i="1"/>
  <c r="L17" i="1"/>
  <c r="P7" i="1" s="1"/>
  <c r="Q6" i="1" l="1"/>
  <c r="Q4" i="1"/>
  <c r="Q5" i="1"/>
  <c r="P4" i="1"/>
  <c r="P5" i="1"/>
  <c r="P6" i="1"/>
</calcChain>
</file>

<file path=xl/sharedStrings.xml><?xml version="1.0" encoding="utf-8"?>
<sst xmlns="http://schemas.openxmlformats.org/spreadsheetml/2006/main" count="33" uniqueCount="21">
  <si>
    <t>1. Unidades produzidas</t>
  </si>
  <si>
    <t>2. Horas de mão-de-obra direta</t>
  </si>
  <si>
    <t>4. Horas máquina</t>
  </si>
  <si>
    <t>OS CUSTOS INDIRETOS: RATEIO.</t>
  </si>
  <si>
    <t>3. Custo da mão-de-obra direta</t>
  </si>
  <si>
    <t>A</t>
  </si>
  <si>
    <t>B</t>
  </si>
  <si>
    <t>5. Custos diretos</t>
  </si>
  <si>
    <t>CIFS:</t>
  </si>
  <si>
    <t>ENERGIA</t>
  </si>
  <si>
    <t>DEPRECIAÇÃO</t>
  </si>
  <si>
    <t>ENCARREGADO</t>
  </si>
  <si>
    <t>SEGURO</t>
  </si>
  <si>
    <t>MOI</t>
  </si>
  <si>
    <t>% ATRIBUIÇÃO DE CUSTO INDIRETOS</t>
  </si>
  <si>
    <t>VALOR ATRIBUIÇÃO DE CUSTO INDIRETOS</t>
  </si>
  <si>
    <t>SOMA</t>
  </si>
  <si>
    <t>VALOR ATRIBUIÇÃO DE CUSTO INDIRETOS POR UNIDADE</t>
  </si>
  <si>
    <t>DIRECIONADORES DE CUSTOS</t>
  </si>
  <si>
    <t>% DE DIRECIONAMENTO</t>
  </si>
  <si>
    <t>VALORES DE DIRECIONAMENTO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</si>
</sst>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rgb="FFFF0000"/>
      <name val="Segoe UI"/>
      <family val="2"/>
    </font>
    <font>
      <b/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4" fontId="2" fillId="0" borderId="0" xfId="1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4" fontId="2" fillId="0" borderId="0" xfId="0" applyNumberFormat="1" applyFont="1"/>
    <xf numFmtId="10" fontId="2" fillId="2" borderId="0" xfId="2" applyNumberFormat="1" applyFont="1" applyFill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0" fontId="3" fillId="2" borderId="0" xfId="2" applyNumberFormat="1" applyFont="1" applyFill="1" applyAlignment="1">
      <alignment horizontal="center"/>
    </xf>
    <xf numFmtId="44" fontId="3" fillId="0" borderId="0" xfId="0" applyNumberFormat="1" applyFont="1"/>
    <xf numFmtId="44" fontId="2" fillId="3" borderId="0" xfId="0" applyNumberFormat="1" applyFont="1" applyFill="1"/>
    <xf numFmtId="10" fontId="2" fillId="0" borderId="0" xfId="2" applyNumberFormat="1" applyFont="1" applyAlignment="1">
      <alignment horizontal="center"/>
    </xf>
    <xf numFmtId="10" fontId="2" fillId="0" borderId="0" xfId="2" applyNumberFormat="1" applyFont="1"/>
    <xf numFmtId="44" fontId="4" fillId="3" borderId="0" xfId="0" applyNumberFormat="1" applyFont="1" applyFill="1"/>
    <xf numFmtId="44" fontId="4" fillId="3" borderId="0" xfId="1" applyFont="1" applyFill="1"/>
    <xf numFmtId="0" fontId="2" fillId="2" borderId="0" xfId="0" applyFont="1" applyFill="1" applyAlignment="1">
      <alignment horizontal="center" wrapText="1"/>
    </xf>
    <xf numFmtId="44" fontId="2" fillId="2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133350</xdr:rowOff>
    </xdr:from>
    <xdr:to>
      <xdr:col>9</xdr:col>
      <xdr:colOff>533400</xdr:colOff>
      <xdr:row>42</xdr:row>
      <xdr:rowOff>44450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71B66AC-2608-4995-BDD5-0005F99E3D2C}"/>
            </a:ext>
          </a:extLst>
        </xdr:cNvPr>
        <xdr:cNvSpPr txBox="1"/>
      </xdr:nvSpPr>
      <xdr:spPr>
        <a:xfrm>
          <a:off x="495300" y="317500"/>
          <a:ext cx="5524500" cy="709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O QUE SÃO CUSTOS?</a:t>
          </a:r>
          <a:endParaRPr lang="pt-BR" sz="1200">
            <a:solidFill>
              <a:schemeClr val="dk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CUSTOS= PRODUÇÃO BENS E SERVIÇOS.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É UM GASTO.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CUSTOS= MP, MO DA PRODUÇÃO, MÁQUINAS, ENERGIA ELÉTRICA, GÁS, INSUMOS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CONFECÇÃO DE CAMISETAS: TECIDO, LINHA, BOTÕES ETC.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MÃO DE OBRA DAS COSTUREIRAS, REVISORES, CORTE, DESENHO.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MÁQUINAS- DEPRECIAÇÃO.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MANUTENÇÃO DAS MÁQUINAS DA PRODUÇÃO.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ENCARREGADO DE PRODUÇÃO.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SEGURO DA FÁBRICA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EMBALAGENS.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LUCRO= PREÇO-GASTOS PARA PRODUÇÃO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CUSTO É PROCESSO.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DESPESAS= NÃO PRODUÇÃO.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FINANCEIRAS- JUROS PAGOS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ADMINISTRATIVAS- SETOR ADM.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CONFECÇÃO DE CAMISETAS: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CONTABILIDADE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ADMINISTRATIVO: SECRETARIA,(O), GERENTE FINANCEIRO, MKT, TIME DE VENDAS/COMERCIAL/MKT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CAMPANHA DE MKT.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MÁQUINAS- DEPRECIAÇÃO COMPUTADORES.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MANUTENÇÃO DO SERVIDOR.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CHEFE DO ADM</a:t>
          </a: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SEGURO DO ESCRITÓRIO.</a:t>
          </a:r>
        </a:p>
        <a:p>
          <a:endParaRPr lang="pt-BR" sz="1200">
            <a:solidFill>
              <a:schemeClr val="dk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pt-BR" sz="12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CUSTO DIRET0</a:t>
          </a:r>
          <a:r>
            <a:rPr lang="pt-BR" sz="12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GUARDA RELAÇÃO DIRETA COM O PROCESSO PRODUTIVO:</a:t>
          </a:r>
        </a:p>
        <a:p>
          <a:endParaRPr lang="pt-BR" sz="1200" baseline="0">
            <a:solidFill>
              <a:schemeClr val="dk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endParaRPr lang="pt-BR" sz="1200">
            <a:solidFill>
              <a:schemeClr val="dk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S17"/>
  <sheetViews>
    <sheetView showGridLines="0" tabSelected="1" topLeftCell="K7" zoomScale="160" zoomScaleNormal="160" workbookViewId="0">
      <selection activeCell="R16" sqref="R16"/>
    </sheetView>
  </sheetViews>
  <sheetFormatPr defaultRowHeight="17.5" x14ac:dyDescent="0.45"/>
  <cols>
    <col min="1" max="9" width="8.7265625" style="1"/>
    <col min="10" max="10" width="10" style="1" customWidth="1"/>
    <col min="11" max="11" width="32.81640625" style="3" bestFit="1" customWidth="1"/>
    <col min="12" max="12" width="15.36328125" style="1" customWidth="1"/>
    <col min="13" max="13" width="8.7265625" style="1"/>
    <col min="14" max="15" width="8.7265625" style="4"/>
    <col min="16" max="18" width="14" style="1" bestFit="1" customWidth="1"/>
    <col min="19" max="19" width="15.90625" style="1" customWidth="1"/>
    <col min="20" max="16384" width="8.7265625" style="1"/>
  </cols>
  <sheetData>
    <row r="2" spans="11:19" s="12" customFormat="1" ht="52" customHeight="1" x14ac:dyDescent="0.35">
      <c r="N2" s="8" t="s">
        <v>14</v>
      </c>
      <c r="O2" s="8"/>
      <c r="P2" s="8" t="s">
        <v>15</v>
      </c>
      <c r="Q2" s="8"/>
      <c r="R2" s="8" t="s">
        <v>17</v>
      </c>
      <c r="S2" s="8"/>
    </row>
    <row r="3" spans="11:19" x14ac:dyDescent="0.45">
      <c r="K3" s="3" t="s">
        <v>3</v>
      </c>
      <c r="L3" s="4" t="s">
        <v>5</v>
      </c>
      <c r="M3" s="4" t="s">
        <v>6</v>
      </c>
      <c r="N3" s="6" t="s">
        <v>5</v>
      </c>
      <c r="O3" s="6" t="s">
        <v>6</v>
      </c>
      <c r="P3" s="4" t="s">
        <v>5</v>
      </c>
      <c r="Q3" s="4" t="s">
        <v>6</v>
      </c>
      <c r="R3" s="4" t="s">
        <v>5</v>
      </c>
      <c r="S3" s="4" t="s">
        <v>6</v>
      </c>
    </row>
    <row r="4" spans="11:19" x14ac:dyDescent="0.45">
      <c r="K4" s="13" t="s">
        <v>0</v>
      </c>
      <c r="L4" s="14">
        <v>1000</v>
      </c>
      <c r="M4" s="14">
        <v>2000</v>
      </c>
      <c r="N4" s="15">
        <f>L4/(L4+M4)</f>
        <v>0.33333333333333331</v>
      </c>
      <c r="O4" s="15">
        <f>M4/(L4+M4)</f>
        <v>0.66666666666666663</v>
      </c>
      <c r="P4" s="16">
        <f>N4*L17</f>
        <v>1400</v>
      </c>
      <c r="Q4" s="16">
        <f>O4*L17</f>
        <v>2800</v>
      </c>
      <c r="R4" s="16">
        <f>P4/L4</f>
        <v>1.4</v>
      </c>
      <c r="S4" s="16">
        <f>Q4/M4</f>
        <v>1.4</v>
      </c>
    </row>
    <row r="5" spans="11:19" x14ac:dyDescent="0.45">
      <c r="K5" s="2" t="s">
        <v>1</v>
      </c>
      <c r="L5" s="4">
        <v>0.15</v>
      </c>
      <c r="M5" s="4">
        <v>0.25</v>
      </c>
      <c r="N5" s="11">
        <f>L5/(L5+M5)</f>
        <v>0.37499999999999994</v>
      </c>
      <c r="O5" s="11">
        <f>M5/(L5+M5)</f>
        <v>0.625</v>
      </c>
      <c r="P5" s="10">
        <f>N5*L17</f>
        <v>1574.9999999999998</v>
      </c>
      <c r="Q5" s="10">
        <f>O5*L17</f>
        <v>2625</v>
      </c>
      <c r="R5" s="10">
        <f>P5/L4</f>
        <v>1.5749999999999997</v>
      </c>
      <c r="S5" s="10">
        <f>Q5/M4</f>
        <v>1.3125</v>
      </c>
    </row>
    <row r="6" spans="11:19" x14ac:dyDescent="0.45">
      <c r="K6" s="2" t="s">
        <v>4</v>
      </c>
      <c r="L6" s="4">
        <v>1</v>
      </c>
      <c r="M6" s="4">
        <v>1.5</v>
      </c>
      <c r="N6" s="11">
        <f>L6/(L6+M6)</f>
        <v>0.4</v>
      </c>
      <c r="O6" s="11">
        <f>M6/(L6+M6)</f>
        <v>0.6</v>
      </c>
      <c r="P6" s="10">
        <f>N6*L17</f>
        <v>1680</v>
      </c>
      <c r="Q6" s="10">
        <f>O6*L17</f>
        <v>2520</v>
      </c>
      <c r="R6" s="10">
        <f>P6/L4</f>
        <v>1.68</v>
      </c>
      <c r="S6" s="10">
        <f>Q6/M4</f>
        <v>1.26</v>
      </c>
    </row>
    <row r="7" spans="11:19" x14ac:dyDescent="0.45">
      <c r="K7" s="2" t="s">
        <v>2</v>
      </c>
      <c r="L7" s="4">
        <v>0.22</v>
      </c>
      <c r="M7" s="4">
        <v>0.5</v>
      </c>
      <c r="N7" s="11">
        <f>L7/(L7+M7)</f>
        <v>0.30555555555555558</v>
      </c>
      <c r="O7" s="11">
        <f>M7/(L7+M7)</f>
        <v>0.69444444444444442</v>
      </c>
      <c r="P7" s="10">
        <f>N7*L17</f>
        <v>1283.3333333333335</v>
      </c>
      <c r="Q7" s="10">
        <f>O7*L17</f>
        <v>2916.6666666666665</v>
      </c>
      <c r="R7" s="17">
        <f>P7/L4</f>
        <v>1.2833333333333334</v>
      </c>
      <c r="S7" s="17">
        <f>Q7/M4</f>
        <v>1.4583333333333333</v>
      </c>
    </row>
    <row r="8" spans="11:19" x14ac:dyDescent="0.45">
      <c r="K8" s="3" t="s">
        <v>7</v>
      </c>
      <c r="L8" s="4">
        <v>10</v>
      </c>
      <c r="M8" s="4">
        <v>12</v>
      </c>
      <c r="N8" s="11">
        <f>L8/(L8+M8)</f>
        <v>0.45454545454545453</v>
      </c>
      <c r="O8" s="11">
        <f>M8/(L8+M8)</f>
        <v>0.54545454545454541</v>
      </c>
      <c r="P8" s="10">
        <f>N8*L17</f>
        <v>1909.090909090909</v>
      </c>
      <c r="Q8" s="10">
        <f>O8*L17</f>
        <v>2290.9090909090905</v>
      </c>
      <c r="R8" s="10">
        <f>P8/L4</f>
        <v>1.9090909090909089</v>
      </c>
      <c r="S8" s="10">
        <f>Q8/M4</f>
        <v>1.1454545454545453</v>
      </c>
    </row>
    <row r="9" spans="11:19" x14ac:dyDescent="0.45">
      <c r="M9" s="1" t="s">
        <v>18</v>
      </c>
    </row>
    <row r="10" spans="11:19" ht="33.5" customHeight="1" x14ac:dyDescent="0.45">
      <c r="K10" s="3" t="s">
        <v>8</v>
      </c>
      <c r="N10" s="1"/>
      <c r="O10" s="7" t="s">
        <v>19</v>
      </c>
      <c r="P10" s="7"/>
      <c r="Q10" s="22" t="s">
        <v>20</v>
      </c>
      <c r="R10" s="22"/>
    </row>
    <row r="11" spans="11:19" x14ac:dyDescent="0.45">
      <c r="M11" s="4" t="s">
        <v>5</v>
      </c>
      <c r="N11" s="4" t="s">
        <v>6</v>
      </c>
      <c r="O11" s="9" t="s">
        <v>5</v>
      </c>
      <c r="P11" s="9" t="s">
        <v>6</v>
      </c>
      <c r="Q11" s="6" t="s">
        <v>5</v>
      </c>
      <c r="R11" s="6" t="s">
        <v>6</v>
      </c>
      <c r="S11" s="1" t="s">
        <v>16</v>
      </c>
    </row>
    <row r="12" spans="11:19" x14ac:dyDescent="0.45">
      <c r="K12" s="3" t="s">
        <v>9</v>
      </c>
      <c r="L12" s="5">
        <v>2000</v>
      </c>
      <c r="M12" s="4">
        <v>700</v>
      </c>
      <c r="N12" s="4">
        <v>800</v>
      </c>
      <c r="O12" s="18">
        <f>M12/(M12+N12)</f>
        <v>0.46666666666666667</v>
      </c>
      <c r="P12" s="19">
        <f>N12/(M12+N12)</f>
        <v>0.53333333333333333</v>
      </c>
      <c r="Q12" s="23">
        <f>O12*L12</f>
        <v>933.33333333333337</v>
      </c>
      <c r="R12" s="23">
        <f>P12*L12</f>
        <v>1066.6666666666667</v>
      </c>
      <c r="S12" s="10">
        <f>Q12+R12</f>
        <v>2000</v>
      </c>
    </row>
    <row r="13" spans="11:19" x14ac:dyDescent="0.45">
      <c r="K13" s="3" t="s">
        <v>10</v>
      </c>
      <c r="L13" s="5">
        <v>500</v>
      </c>
      <c r="M13" s="4">
        <v>10</v>
      </c>
      <c r="N13" s="4">
        <v>15</v>
      </c>
      <c r="O13" s="18">
        <f t="shared" ref="O13:O16" si="0">M13/(M13+N13)</f>
        <v>0.4</v>
      </c>
      <c r="P13" s="19">
        <f t="shared" ref="P13:P16" si="1">N13/(M13+N13)</f>
        <v>0.6</v>
      </c>
      <c r="Q13" s="23">
        <f t="shared" ref="Q13:Q16" si="2">O13*L13</f>
        <v>200</v>
      </c>
      <c r="R13" s="23">
        <f t="shared" ref="R13:R16" si="3">P13*L13</f>
        <v>300</v>
      </c>
      <c r="S13" s="10">
        <f t="shared" ref="S13:S16" si="4">Q13+R13</f>
        <v>500</v>
      </c>
    </row>
    <row r="14" spans="11:19" x14ac:dyDescent="0.45">
      <c r="K14" s="3" t="s">
        <v>11</v>
      </c>
      <c r="L14" s="5">
        <v>1000</v>
      </c>
      <c r="M14" s="4">
        <v>7</v>
      </c>
      <c r="N14" s="4">
        <v>4</v>
      </c>
      <c r="O14" s="18">
        <f t="shared" si="0"/>
        <v>0.63636363636363635</v>
      </c>
      <c r="P14" s="19">
        <f t="shared" si="1"/>
        <v>0.36363636363636365</v>
      </c>
      <c r="Q14" s="23">
        <f t="shared" si="2"/>
        <v>636.36363636363637</v>
      </c>
      <c r="R14" s="23">
        <f t="shared" si="3"/>
        <v>363.63636363636363</v>
      </c>
      <c r="S14" s="10">
        <f t="shared" si="4"/>
        <v>1000</v>
      </c>
    </row>
    <row r="15" spans="11:19" x14ac:dyDescent="0.45">
      <c r="K15" s="3" t="s">
        <v>12</v>
      </c>
      <c r="L15" s="5">
        <v>200</v>
      </c>
      <c r="M15" s="4">
        <v>10</v>
      </c>
      <c r="N15" s="4">
        <v>15</v>
      </c>
      <c r="O15" s="18">
        <f t="shared" si="0"/>
        <v>0.4</v>
      </c>
      <c r="P15" s="19">
        <f t="shared" si="1"/>
        <v>0.6</v>
      </c>
      <c r="Q15" s="23">
        <f t="shared" si="2"/>
        <v>80</v>
      </c>
      <c r="R15" s="23">
        <f t="shared" si="3"/>
        <v>120</v>
      </c>
      <c r="S15" s="10">
        <f t="shared" si="4"/>
        <v>200</v>
      </c>
    </row>
    <row r="16" spans="11:19" x14ac:dyDescent="0.45">
      <c r="K16" s="3" t="s">
        <v>13</v>
      </c>
      <c r="L16" s="5">
        <v>500</v>
      </c>
      <c r="M16" s="4">
        <v>500</v>
      </c>
      <c r="N16" s="4">
        <v>2000</v>
      </c>
      <c r="O16" s="18">
        <f t="shared" si="0"/>
        <v>0.2</v>
      </c>
      <c r="P16" s="19">
        <f t="shared" si="1"/>
        <v>0.8</v>
      </c>
      <c r="Q16" s="23">
        <f t="shared" si="2"/>
        <v>100</v>
      </c>
      <c r="R16" s="23">
        <f t="shared" si="3"/>
        <v>400</v>
      </c>
      <c r="S16" s="10">
        <f t="shared" si="4"/>
        <v>500</v>
      </c>
    </row>
    <row r="17" spans="12:19" x14ac:dyDescent="0.45">
      <c r="L17" s="21">
        <f>SUM(L12:L16)</f>
        <v>4200</v>
      </c>
      <c r="S17" s="20">
        <f>SUM(S12:S16)</f>
        <v>4200</v>
      </c>
    </row>
  </sheetData>
  <mergeCells count="5">
    <mergeCell ref="N2:O2"/>
    <mergeCell ref="P2:Q2"/>
    <mergeCell ref="R2:S2"/>
    <mergeCell ref="O10:P10"/>
    <mergeCell ref="Q10:R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</dc:creator>
  <cp:lastModifiedBy>Cleber</cp:lastModifiedBy>
  <dcterms:created xsi:type="dcterms:W3CDTF">2015-06-05T18:19:34Z</dcterms:created>
  <dcterms:modified xsi:type="dcterms:W3CDTF">2020-11-26T20:48:23Z</dcterms:modified>
</cp:coreProperties>
</file>