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fern\VBox\"/>
    </mc:Choice>
  </mc:AlternateContent>
  <xr:revisionPtr revIDLastSave="0" documentId="13_ncr:1_{84EE242E-BD5B-4F1E-A8F4-B94B00A03D8A}" xr6:coauthVersionLast="34" xr6:coauthVersionMax="34" xr10:uidLastSave="{00000000-0000-0000-0000-000000000000}"/>
  <bookViews>
    <workbookView xWindow="0" yWindow="0" windowWidth="28770" windowHeight="12030" xr2:uid="{5B8A6DEB-ACC0-4AB9-A09F-C8CB45DDD50A}"/>
  </bookViews>
  <sheets>
    <sheet name="addresses" sheetId="1" r:id="rId1"/>
    <sheet name="proxies" sheetId="4" r:id="rId2"/>
    <sheet name="services" sheetId="2" r:id="rId3"/>
    <sheet name="topics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B2" i="4"/>
  <c r="G10" i="3" s="1"/>
  <c r="G10" i="2"/>
  <c r="E10" i="2"/>
  <c r="H10" i="2" s="1"/>
  <c r="G9" i="2"/>
  <c r="E9" i="2"/>
  <c r="H9" i="2" s="1"/>
  <c r="G8" i="2"/>
  <c r="E8" i="2"/>
  <c r="H8" i="2" s="1"/>
  <c r="G7" i="2"/>
  <c r="E7" i="2"/>
  <c r="H7" i="2" s="1"/>
  <c r="G6" i="2"/>
  <c r="E6" i="2"/>
  <c r="H6" i="2" s="1"/>
  <c r="G5" i="2"/>
  <c r="E5" i="2"/>
  <c r="H5" i="2" s="1"/>
  <c r="G4" i="2"/>
  <c r="E4" i="2"/>
  <c r="H4" i="2" s="1"/>
  <c r="G3" i="2"/>
  <c r="E3" i="2"/>
  <c r="H3" i="2" s="1"/>
  <c r="E2" i="2"/>
  <c r="H2" i="2" s="1"/>
  <c r="G2" i="2"/>
  <c r="D2" i="3" l="1"/>
  <c r="D3" i="3"/>
  <c r="D4" i="3"/>
  <c r="D5" i="3"/>
  <c r="D6" i="3"/>
  <c r="D7" i="3"/>
  <c r="D8" i="3"/>
  <c r="D9" i="3"/>
  <c r="D10" i="3"/>
  <c r="G2" i="3"/>
  <c r="G3" i="3"/>
  <c r="G4" i="3"/>
  <c r="G5" i="3"/>
  <c r="G6" i="3"/>
  <c r="G7" i="3"/>
  <c r="G8" i="3"/>
  <c r="G9" i="3"/>
</calcChain>
</file>

<file path=xl/sharedStrings.xml><?xml version="1.0" encoding="utf-8"?>
<sst xmlns="http://schemas.openxmlformats.org/spreadsheetml/2006/main" count="92" uniqueCount="36">
  <si>
    <t>Name</t>
  </si>
  <si>
    <t>ICU</t>
  </si>
  <si>
    <t>EGSE</t>
  </si>
  <si>
    <t>10.0.1.1</t>
  </si>
  <si>
    <t>10.0.1.100</t>
  </si>
  <si>
    <t>Node</t>
  </si>
  <si>
    <t>Server port</t>
  </si>
  <si>
    <t>Client port</t>
  </si>
  <si>
    <t>*</t>
  </si>
  <si>
    <t>Service port</t>
  </si>
  <si>
    <t>Topic port</t>
  </si>
  <si>
    <t>IP address</t>
  </si>
  <si>
    <t>Basler HR camera</t>
  </si>
  <si>
    <t>COSINE HR camera</t>
  </si>
  <si>
    <t>COSINE stereo camera</t>
  </si>
  <si>
    <t>COSINE TIR camera</t>
  </si>
  <si>
    <t>Beimagine LIDAR</t>
  </si>
  <si>
    <t>PIAP force/torque</t>
  </si>
  <si>
    <t>PIAP tactile</t>
  </si>
  <si>
    <t>TERMA star tracker</t>
  </si>
  <si>
    <t>DMU30 IMU</t>
  </si>
  <si>
    <t>Server socket</t>
  </si>
  <si>
    <t>bind</t>
  </si>
  <si>
    <t>Client socket</t>
  </si>
  <si>
    <t>connect</t>
  </si>
  <si>
    <t>Server IP</t>
  </si>
  <si>
    <t>Client IP</t>
  </si>
  <si>
    <t>Proxy IP</t>
  </si>
  <si>
    <t>Proxy name</t>
  </si>
  <si>
    <t>EGSE proxy</t>
  </si>
  <si>
    <t>Pub port</t>
  </si>
  <si>
    <t>Sub port</t>
  </si>
  <si>
    <t>Pub socket</t>
  </si>
  <si>
    <t>Pub IP</t>
  </si>
  <si>
    <t>Sub socket</t>
  </si>
  <si>
    <t>Sub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</si>
</sst>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D755-65A3-4BDF-A5C2-34B280BCDA30}">
  <dimension ref="A1:D3"/>
  <sheetViews>
    <sheetView tabSelected="1" workbookViewId="0"/>
  </sheetViews>
  <sheetFormatPr defaultRowHeight="15" x14ac:dyDescent="0.25"/>
  <cols>
    <col min="2" max="4" width="14.140625" customWidth="1"/>
  </cols>
  <sheetData>
    <row r="1" spans="1:4" x14ac:dyDescent="0.25">
      <c r="A1" s="1" t="s">
        <v>0</v>
      </c>
      <c r="B1" s="1" t="s">
        <v>11</v>
      </c>
      <c r="C1" s="1" t="s">
        <v>9</v>
      </c>
      <c r="D1" s="1" t="s">
        <v>10</v>
      </c>
    </row>
    <row r="2" spans="1:4" x14ac:dyDescent="0.25">
      <c r="A2" t="s">
        <v>1</v>
      </c>
      <c r="B2" t="s">
        <v>4</v>
      </c>
      <c r="C2">
        <v>7000</v>
      </c>
      <c r="D2">
        <v>8000</v>
      </c>
    </row>
    <row r="3" spans="1:4" x14ac:dyDescent="0.25">
      <c r="A3" t="s">
        <v>2</v>
      </c>
      <c r="B3" t="s">
        <v>3</v>
      </c>
      <c r="C3">
        <v>7000</v>
      </c>
      <c r="D3">
        <v>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9945-19DA-4324-9580-8AD6AAA27A02}">
  <dimension ref="A1:D2"/>
  <sheetViews>
    <sheetView workbookViewId="0">
      <selection activeCell="C4" sqref="C4"/>
    </sheetView>
  </sheetViews>
  <sheetFormatPr defaultRowHeight="15" x14ac:dyDescent="0.25"/>
  <cols>
    <col min="1" max="1" width="15.28515625" customWidth="1"/>
    <col min="2" max="2" width="14" customWidth="1"/>
    <col min="3" max="3" width="12.5703125" bestFit="1" customWidth="1"/>
    <col min="4" max="4" width="14" bestFit="1" customWidth="1"/>
  </cols>
  <sheetData>
    <row r="1" spans="1:4" x14ac:dyDescent="0.25">
      <c r="A1" s="1" t="s">
        <v>28</v>
      </c>
      <c r="B1" s="1" t="s">
        <v>27</v>
      </c>
      <c r="C1" s="1" t="s">
        <v>30</v>
      </c>
      <c r="D1" s="1" t="s">
        <v>31</v>
      </c>
    </row>
    <row r="2" spans="1:4" x14ac:dyDescent="0.25">
      <c r="A2" t="s">
        <v>29</v>
      </c>
      <c r="B2" t="str">
        <f>addresses!$B$3</f>
        <v>10.0.1.1</v>
      </c>
      <c r="C2">
        <v>8000</v>
      </c>
      <c r="D2">
        <v>8001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54-7E46-4CB2-804D-1C38BA3BABB7}">
  <dimension ref="A1:H10"/>
  <sheetViews>
    <sheetView workbookViewId="0">
      <selection activeCell="C2" sqref="C2"/>
    </sheetView>
  </sheetViews>
  <sheetFormatPr defaultRowHeight="15" x14ac:dyDescent="0.25"/>
  <cols>
    <col min="1" max="1" width="7" customWidth="1"/>
    <col min="2" max="2" width="22.7109375" customWidth="1"/>
    <col min="3" max="8" width="12.7109375" customWidth="1"/>
  </cols>
  <sheetData>
    <row r="1" spans="1:8" x14ac:dyDescent="0.25">
      <c r="A1" s="1" t="s">
        <v>5</v>
      </c>
      <c r="B1" s="1" t="s">
        <v>0</v>
      </c>
      <c r="C1" s="1" t="s">
        <v>21</v>
      </c>
      <c r="D1" s="1" t="s">
        <v>25</v>
      </c>
      <c r="E1" s="1" t="s">
        <v>6</v>
      </c>
      <c r="F1" s="1" t="s">
        <v>23</v>
      </c>
      <c r="G1" s="1" t="s">
        <v>26</v>
      </c>
      <c r="H1" s="1" t="s">
        <v>7</v>
      </c>
    </row>
    <row r="2" spans="1:8" x14ac:dyDescent="0.25">
      <c r="A2">
        <v>1010</v>
      </c>
      <c r="B2" t="s">
        <v>12</v>
      </c>
      <c r="C2" t="s">
        <v>22</v>
      </c>
      <c r="D2" t="s">
        <v>8</v>
      </c>
      <c r="E2">
        <f>addresses!$C$2+A2-1000</f>
        <v>7010</v>
      </c>
      <c r="F2" t="s">
        <v>24</v>
      </c>
      <c r="G2" t="str">
        <f>addresses!$B$2</f>
        <v>10.0.1.100</v>
      </c>
      <c r="H2">
        <f>E2</f>
        <v>7010</v>
      </c>
    </row>
    <row r="3" spans="1:8" x14ac:dyDescent="0.25">
      <c r="A3">
        <v>1011</v>
      </c>
      <c r="B3" t="s">
        <v>13</v>
      </c>
      <c r="C3" t="s">
        <v>22</v>
      </c>
      <c r="D3" t="s">
        <v>8</v>
      </c>
      <c r="E3">
        <f>addresses!$C$2+A3-1000</f>
        <v>7011</v>
      </c>
      <c r="F3" t="s">
        <v>24</v>
      </c>
      <c r="G3" t="str">
        <f>addresses!$B$2</f>
        <v>10.0.1.100</v>
      </c>
      <c r="H3">
        <f>E3</f>
        <v>7011</v>
      </c>
    </row>
    <row r="4" spans="1:8" x14ac:dyDescent="0.25">
      <c r="A4">
        <v>1012</v>
      </c>
      <c r="B4" t="s">
        <v>14</v>
      </c>
      <c r="C4" t="s">
        <v>22</v>
      </c>
      <c r="D4" t="s">
        <v>8</v>
      </c>
      <c r="E4">
        <f>addresses!$C$2+A4-1000</f>
        <v>7012</v>
      </c>
      <c r="F4" t="s">
        <v>24</v>
      </c>
      <c r="G4" t="str">
        <f>addresses!$B$2</f>
        <v>10.0.1.100</v>
      </c>
      <c r="H4">
        <f>E4</f>
        <v>7012</v>
      </c>
    </row>
    <row r="5" spans="1:8" x14ac:dyDescent="0.25">
      <c r="A5">
        <v>1013</v>
      </c>
      <c r="B5" t="s">
        <v>15</v>
      </c>
      <c r="C5" t="s">
        <v>22</v>
      </c>
      <c r="D5" t="s">
        <v>8</v>
      </c>
      <c r="E5">
        <f>addresses!$C$2+A5-1000</f>
        <v>7013</v>
      </c>
      <c r="F5" t="s">
        <v>24</v>
      </c>
      <c r="G5" t="str">
        <f>addresses!$B$2</f>
        <v>10.0.1.100</v>
      </c>
      <c r="H5">
        <f>E5</f>
        <v>7013</v>
      </c>
    </row>
    <row r="6" spans="1:8" x14ac:dyDescent="0.25">
      <c r="A6">
        <v>1014</v>
      </c>
      <c r="B6" t="s">
        <v>16</v>
      </c>
      <c r="C6" t="s">
        <v>22</v>
      </c>
      <c r="D6" t="s">
        <v>8</v>
      </c>
      <c r="E6">
        <f>addresses!$C$2+A6-1000</f>
        <v>7014</v>
      </c>
      <c r="F6" t="s">
        <v>24</v>
      </c>
      <c r="G6" t="str">
        <f>addresses!$B$2</f>
        <v>10.0.1.100</v>
      </c>
      <c r="H6">
        <f>E6</f>
        <v>7014</v>
      </c>
    </row>
    <row r="7" spans="1:8" x14ac:dyDescent="0.25">
      <c r="A7">
        <v>1015</v>
      </c>
      <c r="B7" t="s">
        <v>17</v>
      </c>
      <c r="C7" t="s">
        <v>22</v>
      </c>
      <c r="D7" t="s">
        <v>8</v>
      </c>
      <c r="E7">
        <f>addresses!$C$2+A7-1000</f>
        <v>7015</v>
      </c>
      <c r="F7" t="s">
        <v>24</v>
      </c>
      <c r="G7" t="str">
        <f>addresses!$B$2</f>
        <v>10.0.1.100</v>
      </c>
      <c r="H7">
        <f>E7</f>
        <v>7015</v>
      </c>
    </row>
    <row r="8" spans="1:8" x14ac:dyDescent="0.25">
      <c r="A8">
        <v>1016</v>
      </c>
      <c r="B8" t="s">
        <v>18</v>
      </c>
      <c r="C8" t="s">
        <v>22</v>
      </c>
      <c r="D8" t="s">
        <v>8</v>
      </c>
      <c r="E8">
        <f>addresses!$C$2+A8-1000</f>
        <v>7016</v>
      </c>
      <c r="F8" t="s">
        <v>24</v>
      </c>
      <c r="G8" t="str">
        <f>addresses!$B$2</f>
        <v>10.0.1.100</v>
      </c>
      <c r="H8">
        <f>E8</f>
        <v>7016</v>
      </c>
    </row>
    <row r="9" spans="1:8" x14ac:dyDescent="0.25">
      <c r="A9">
        <v>1017</v>
      </c>
      <c r="B9" t="s">
        <v>20</v>
      </c>
      <c r="C9" t="s">
        <v>22</v>
      </c>
      <c r="D9" t="s">
        <v>8</v>
      </c>
      <c r="E9">
        <f>addresses!$C$2+A9-1000</f>
        <v>7017</v>
      </c>
      <c r="F9" t="s">
        <v>24</v>
      </c>
      <c r="G9" t="str">
        <f>addresses!$B$2</f>
        <v>10.0.1.100</v>
      </c>
      <c r="H9">
        <f>E9</f>
        <v>7017</v>
      </c>
    </row>
    <row r="10" spans="1:8" x14ac:dyDescent="0.25">
      <c r="A10">
        <v>1018</v>
      </c>
      <c r="B10" t="s">
        <v>19</v>
      </c>
      <c r="C10" t="s">
        <v>22</v>
      </c>
      <c r="D10" t="s">
        <v>8</v>
      </c>
      <c r="E10">
        <f>addresses!$C$2+A10-1000</f>
        <v>7018</v>
      </c>
      <c r="F10" t="s">
        <v>24</v>
      </c>
      <c r="G10" t="str">
        <f>addresses!$B$2</f>
        <v>10.0.1.100</v>
      </c>
      <c r="H10">
        <f>E10</f>
        <v>7018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4FB3-9B8F-4C2A-B011-365A6D8C050F}">
  <dimension ref="A1:H10"/>
  <sheetViews>
    <sheetView workbookViewId="0">
      <selection activeCell="F14" sqref="F14"/>
    </sheetView>
  </sheetViews>
  <sheetFormatPr defaultRowHeight="15" x14ac:dyDescent="0.25"/>
  <cols>
    <col min="2" max="2" width="20.85546875" bestFit="1" customWidth="1"/>
    <col min="3" max="8" width="12.7109375" customWidth="1"/>
  </cols>
  <sheetData>
    <row r="1" spans="1:8" x14ac:dyDescent="0.25">
      <c r="A1" s="1" t="s">
        <v>5</v>
      </c>
      <c r="B1" s="1" t="s">
        <v>0</v>
      </c>
      <c r="C1" s="1" t="s">
        <v>32</v>
      </c>
      <c r="D1" s="1" t="s">
        <v>33</v>
      </c>
      <c r="E1" s="1" t="s">
        <v>30</v>
      </c>
      <c r="F1" s="1" t="s">
        <v>34</v>
      </c>
      <c r="G1" s="1" t="s">
        <v>35</v>
      </c>
      <c r="H1" s="1" t="s">
        <v>31</v>
      </c>
    </row>
    <row r="2" spans="1:8" x14ac:dyDescent="0.25">
      <c r="A2">
        <v>1010</v>
      </c>
      <c r="B2" t="s">
        <v>12</v>
      </c>
      <c r="C2" t="s">
        <v>24</v>
      </c>
      <c r="D2" t="str">
        <f>proxies!$B$2</f>
        <v>10.0.1.1</v>
      </c>
      <c r="E2">
        <f>proxies!$C$2</f>
        <v>8000</v>
      </c>
      <c r="F2" t="s">
        <v>24</v>
      </c>
      <c r="G2" t="str">
        <f>proxies!$B$2</f>
        <v>10.0.1.1</v>
      </c>
      <c r="H2">
        <f>proxies!$D$2</f>
        <v>8001</v>
      </c>
    </row>
    <row r="3" spans="1:8" x14ac:dyDescent="0.25">
      <c r="A3">
        <v>1011</v>
      </c>
      <c r="B3" t="s">
        <v>13</v>
      </c>
      <c r="C3" t="s">
        <v>24</v>
      </c>
      <c r="D3" t="str">
        <f>proxies!$B$2</f>
        <v>10.0.1.1</v>
      </c>
      <c r="E3">
        <f>proxies!$C$2</f>
        <v>8000</v>
      </c>
      <c r="F3" t="s">
        <v>24</v>
      </c>
      <c r="G3" t="str">
        <f>proxies!$B$2</f>
        <v>10.0.1.1</v>
      </c>
      <c r="H3">
        <f>proxies!$D$2</f>
        <v>8001</v>
      </c>
    </row>
    <row r="4" spans="1:8" x14ac:dyDescent="0.25">
      <c r="A4">
        <v>1012</v>
      </c>
      <c r="B4" t="s">
        <v>14</v>
      </c>
      <c r="C4" t="s">
        <v>24</v>
      </c>
      <c r="D4" t="str">
        <f>proxies!$B$2</f>
        <v>10.0.1.1</v>
      </c>
      <c r="E4">
        <f>proxies!$C$2</f>
        <v>8000</v>
      </c>
      <c r="F4" t="s">
        <v>24</v>
      </c>
      <c r="G4" t="str">
        <f>proxies!$B$2</f>
        <v>10.0.1.1</v>
      </c>
      <c r="H4">
        <f>proxies!$D$2</f>
        <v>8001</v>
      </c>
    </row>
    <row r="5" spans="1:8" x14ac:dyDescent="0.25">
      <c r="A5">
        <v>1013</v>
      </c>
      <c r="B5" t="s">
        <v>15</v>
      </c>
      <c r="C5" t="s">
        <v>24</v>
      </c>
      <c r="D5" t="str">
        <f>proxies!$B$2</f>
        <v>10.0.1.1</v>
      </c>
      <c r="E5">
        <f>proxies!$C$2</f>
        <v>8000</v>
      </c>
      <c r="F5" t="s">
        <v>24</v>
      </c>
      <c r="G5" t="str">
        <f>proxies!$B$2</f>
        <v>10.0.1.1</v>
      </c>
      <c r="H5">
        <f>proxies!$D$2</f>
        <v>8001</v>
      </c>
    </row>
    <row r="6" spans="1:8" x14ac:dyDescent="0.25">
      <c r="A6">
        <v>1014</v>
      </c>
      <c r="B6" t="s">
        <v>16</v>
      </c>
      <c r="C6" t="s">
        <v>24</v>
      </c>
      <c r="D6" t="str">
        <f>proxies!$B$2</f>
        <v>10.0.1.1</v>
      </c>
      <c r="E6">
        <f>proxies!$C$2</f>
        <v>8000</v>
      </c>
      <c r="F6" t="s">
        <v>24</v>
      </c>
      <c r="G6" t="str">
        <f>proxies!$B$2</f>
        <v>10.0.1.1</v>
      </c>
      <c r="H6">
        <f>proxies!$D$2</f>
        <v>8001</v>
      </c>
    </row>
    <row r="7" spans="1:8" x14ac:dyDescent="0.25">
      <c r="A7">
        <v>1015</v>
      </c>
      <c r="B7" t="s">
        <v>17</v>
      </c>
      <c r="C7" t="s">
        <v>24</v>
      </c>
      <c r="D7" t="str">
        <f>proxies!$B$2</f>
        <v>10.0.1.1</v>
      </c>
      <c r="E7">
        <f>proxies!$C$2</f>
        <v>8000</v>
      </c>
      <c r="F7" t="s">
        <v>24</v>
      </c>
      <c r="G7" t="str">
        <f>proxies!$B$2</f>
        <v>10.0.1.1</v>
      </c>
      <c r="H7">
        <f>proxies!$D$2</f>
        <v>8001</v>
      </c>
    </row>
    <row r="8" spans="1:8" x14ac:dyDescent="0.25">
      <c r="A8">
        <v>1016</v>
      </c>
      <c r="B8" t="s">
        <v>18</v>
      </c>
      <c r="C8" t="s">
        <v>24</v>
      </c>
      <c r="D8" t="str">
        <f>proxies!$B$2</f>
        <v>10.0.1.1</v>
      </c>
      <c r="E8">
        <f>proxies!$C$2</f>
        <v>8000</v>
      </c>
      <c r="F8" t="s">
        <v>24</v>
      </c>
      <c r="G8" t="str">
        <f>proxies!$B$2</f>
        <v>10.0.1.1</v>
      </c>
      <c r="H8">
        <f>proxies!$D$2</f>
        <v>8001</v>
      </c>
    </row>
    <row r="9" spans="1:8" x14ac:dyDescent="0.25">
      <c r="A9">
        <v>1017</v>
      </c>
      <c r="B9" t="s">
        <v>20</v>
      </c>
      <c r="C9" t="s">
        <v>24</v>
      </c>
      <c r="D9" t="str">
        <f>proxies!$B$2</f>
        <v>10.0.1.1</v>
      </c>
      <c r="E9">
        <f>proxies!$C$2</f>
        <v>8000</v>
      </c>
      <c r="F9" t="s">
        <v>24</v>
      </c>
      <c r="G9" t="str">
        <f>proxies!$B$2</f>
        <v>10.0.1.1</v>
      </c>
      <c r="H9">
        <f>proxies!$D$2</f>
        <v>8001</v>
      </c>
    </row>
    <row r="10" spans="1:8" x14ac:dyDescent="0.25">
      <c r="A10">
        <v>1018</v>
      </c>
      <c r="B10" t="s">
        <v>19</v>
      </c>
      <c r="C10" t="s">
        <v>24</v>
      </c>
      <c r="D10" t="str">
        <f>proxies!$B$2</f>
        <v>10.0.1.1</v>
      </c>
      <c r="E10">
        <f>proxies!$C$2</f>
        <v>8000</v>
      </c>
      <c r="F10" t="s">
        <v>24</v>
      </c>
      <c r="G10" t="str">
        <f>proxies!$B$2</f>
        <v>10.0.1.1</v>
      </c>
      <c r="H10">
        <f>proxies!$D$2</f>
        <v>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addresses</vt:lpstr>
      <vt:lpstr>proxies</vt:lpstr>
      <vt:lpstr>services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Nyborg Gregertsen</dc:creator>
  <cp:lastModifiedBy>Kristoffer Nyborg Gregertsen</cp:lastModifiedBy>
  <dcterms:created xsi:type="dcterms:W3CDTF">2018-07-06T11:38:48Z</dcterms:created>
  <dcterms:modified xsi:type="dcterms:W3CDTF">2018-07-06T13:06:24Z</dcterms:modified>
</cp:coreProperties>
</file>