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kellercloud-my.sharepoint.com/personal/massimo_mucci_keller-na_com/Documents/Desktop/"/>
    </mc:Choice>
  </mc:AlternateContent>
  <xr:revisionPtr revIDLastSave="546" documentId="11_F25DC773A252ABDACC1048B2B9DF53125ADE58ED" xr6:coauthVersionLast="47" xr6:coauthVersionMax="47" xr10:uidLastSave="{CDEFFE03-6219-40A9-9EBF-1690155EA493}"/>
  <bookViews>
    <workbookView xWindow="3930" yWindow="1095" windowWidth="29685" windowHeight="18570" activeTab="12" xr2:uid="{00000000-000D-0000-FFFF-FFFF00000000}"/>
  </bookViews>
  <sheets>
    <sheet name="RGS565" sheetId="1" r:id="rId1"/>
    <sheet name="APIs" sheetId="3" r:id="rId2"/>
    <sheet name="NEXTION" sheetId="14" r:id="rId3"/>
    <sheet name="gAOS" sheetId="12" r:id="rId4"/>
    <sheet name="gADS" sheetId="4" r:id="rId5"/>
    <sheet name="gEOS" sheetId="13" r:id="rId6"/>
    <sheet name="gEDS" sheetId="5" r:id="rId7"/>
    <sheet name="gCS" sheetId="6" r:id="rId8"/>
    <sheet name="gVS" sheetId="7" r:id="rId9"/>
    <sheet name="gV2" sheetId="8" r:id="rId10"/>
    <sheet name="gSC" sheetId="9" r:id="rId11"/>
    <sheet name="gL" sheetId="10" r:id="rId12"/>
    <sheet name="gMSS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1" i="1"/>
  <c r="G3" i="1"/>
  <c r="F1" i="1"/>
  <c r="F2" i="1"/>
  <c r="F3" i="1"/>
  <c r="D3" i="1"/>
  <c r="D4" i="1"/>
  <c r="D5" i="1" s="1"/>
  <c r="C3" i="1"/>
  <c r="D1" i="1"/>
  <c r="C2" i="1"/>
  <c r="D2" i="1" s="1"/>
  <c r="C1" i="1"/>
</calcChain>
</file>

<file path=xl/sharedStrings.xml><?xml version="1.0" encoding="utf-8"?>
<sst xmlns="http://schemas.openxmlformats.org/spreadsheetml/2006/main" count="452" uniqueCount="350">
  <si>
    <t>RED</t>
  </si>
  <si>
    <t>GREEN</t>
  </si>
  <si>
    <t>BLUE</t>
  </si>
  <si>
    <t>2 BYTE RGB565 IN DECIMAL</t>
  </si>
  <si>
    <t>2 BYTE RGB565 IN HEX</t>
  </si>
  <si>
    <t>gAOS        Integer               Azimuth overall status</t>
  </si>
  <si>
    <t xml:space="preserve">                                        NOT_DOING_ANYTHING 0</t>
  </si>
  <si>
    <t xml:space="preserve">                                        ROTATING_CW 1</t>
  </si>
  <si>
    <t xml:space="preserve">                                        ROTATING_CCW 2</t>
  </si>
  <si>
    <t>gADS        Integer               Azimuth detailed status</t>
  </si>
  <si>
    <t xml:space="preserve">                                        IDLE 0</t>
  </si>
  <si>
    <t xml:space="preserve">                                        SLOW_START_CW 1</t>
  </si>
  <si>
    <t xml:space="preserve">                                        SLOW_START_CCW 2</t>
  </si>
  <si>
    <t xml:space="preserve">                                        NORMAL_CW 3</t>
  </si>
  <si>
    <t xml:space="preserve">                                        NORMAL_CCW 4</t>
  </si>
  <si>
    <t xml:space="preserve">                                        SLOW_DOWN_CW 5</t>
  </si>
  <si>
    <t xml:space="preserve">                                        SLOW_DOWN_CCW 6</t>
  </si>
  <si>
    <t xml:space="preserve">                                        INITIALIZE_SLOW_START_CW 7</t>
  </si>
  <si>
    <t xml:space="preserve">                                        INITIALIZE_SLOW_START_CCW 8</t>
  </si>
  <si>
    <t xml:space="preserve">                                        INITIALIZE_TIMED_SLOW_DOWN_CW 9</t>
  </si>
  <si>
    <t xml:space="preserve">                                        INITIALIZE_TIMED_SLOW_DOWN_CCW 10</t>
  </si>
  <si>
    <t xml:space="preserve">                                        TIMED_SLOW_DOWN_CW 11</t>
  </si>
  <si>
    <t xml:space="preserve">                                        TIMED_SLOW_DOWN_CCW 12</t>
  </si>
  <si>
    <t xml:space="preserve">                                        INITIALIZE_DIR_CHANGE_TO_CW 13</t>
  </si>
  <si>
    <t xml:space="preserve">                                        INITIALIZE_DIR_CHANGE_TO_CCW 14</t>
  </si>
  <si>
    <t xml:space="preserve">                                        INITIALIZE_NORMAL_CW 15</t>
  </si>
  <si>
    <t xml:space="preserve">                                        INITIALIZE_NORMAL_CCW 16</t>
  </si>
  <si>
    <t>gEOS        Integer               Elevation overall status</t>
  </si>
  <si>
    <t xml:space="preserve">                                        NOT_DOING_ANYTHING 0                                            </t>
  </si>
  <si>
    <t xml:space="preserve">                                        ROTATING_UP 3</t>
  </si>
  <si>
    <t xml:space="preserve">                                        ROTATING_DOWN 4   </t>
  </si>
  <si>
    <t>gEDS        Integer               Elevation detailed status</t>
  </si>
  <si>
    <t xml:space="preserve">                                        SLOW_START_UP 1</t>
  </si>
  <si>
    <t xml:space="preserve">                                        SLOW_START_DOWN 2</t>
  </si>
  <si>
    <t xml:space="preserve">                                        NORMAL_UP 3</t>
  </si>
  <si>
    <t xml:space="preserve">                                        NORMAL_DOWN 4</t>
  </si>
  <si>
    <t xml:space="preserve">                                        SLOW_DOWN_DOWN 5</t>
  </si>
  <si>
    <t xml:space="preserve">                                        SLOW_DOWN_UP 6</t>
  </si>
  <si>
    <t xml:space="preserve">                                        INITIALIZE_SLOW_START_UP 7</t>
  </si>
  <si>
    <t xml:space="preserve">                                        INITIALIZE_SLOW_START_DOWN 8</t>
  </si>
  <si>
    <t xml:space="preserve">                                        INITIALIZE_TIMED_SLOW_DOWN_UP 9</t>
  </si>
  <si>
    <t xml:space="preserve">                                        INITIALIZE_TIMED_SLOW_DOWN_DOWN 10</t>
  </si>
  <si>
    <t xml:space="preserve">                                        TIMED_SLOW_DOWN_UP 11</t>
  </si>
  <si>
    <t xml:space="preserve">                                        TIMED_SLOW_DOWN_DOWN 12</t>
  </si>
  <si>
    <t xml:space="preserve">                                        INITIALIZE_DIR_CHANGE_TO_UP 13</t>
  </si>
  <si>
    <t xml:space="preserve">                                        INITIALIZE_DIR_CHANGE_TO_DOWN 14</t>
  </si>
  <si>
    <t xml:space="preserve">                                        INITIALIZE_NORMAL_UP 15</t>
  </si>
  <si>
    <t xml:space="preserve">                                        INITIALIZE_NORMAL_DOWN 16</t>
  </si>
  <si>
    <t>gCS         Integer               Clock Status</t>
  </si>
  <si>
    <t xml:space="preserve">                                        FREE_RUNNING 0 </t>
  </si>
  <si>
    <t xml:space="preserve">                                        GPS_SYNC 1</t>
  </si>
  <si>
    <t xml:space="preserve">                                        RTC_SYNC 2</t>
  </si>
  <si>
    <t xml:space="preserve">                                        SLAVE_SYNC 3</t>
  </si>
  <si>
    <t xml:space="preserve">                                        SLAVE_SYNC_GPS 4  </t>
  </si>
  <si>
    <t xml:space="preserve">                                        NOT_PROVISIONED 255</t>
  </si>
  <si>
    <t>gVS         Integer, Bit Mapped   Various States</t>
  </si>
  <si>
    <t xml:space="preserve">                                        Bit Values</t>
  </si>
  <si>
    <t xml:space="preserve">                                           brake_az_engaged 1  </t>
  </si>
  <si>
    <t xml:space="preserve">                                           brake_el_engaged 2   </t>
  </si>
  <si>
    <t xml:space="preserve">                                           az_request_queue_state</t>
  </si>
  <si>
    <t xml:space="preserve">                                             IN_QUEUE 4</t>
  </si>
  <si>
    <t xml:space="preserve">                                             IN_PROGRESS_TIMED 8</t>
  </si>
  <si>
    <t xml:space="preserve">                                             IN_PROGRESS_TO_TARGET 16</t>
  </si>
  <si>
    <t xml:space="preserve">                                           el_request_queue_state</t>
  </si>
  <si>
    <t xml:space="preserve">                                             IN_QUEUE 32</t>
  </si>
  <si>
    <t xml:space="preserve">                                             IN_PROGRESS_TIMED 64</t>
  </si>
  <si>
    <t xml:space="preserve">                                             IN_PROGRESS_TO_TARGET 128</t>
  </si>
  <si>
    <t xml:space="preserve">                                           park_status</t>
  </si>
  <si>
    <t xml:space="preserve">                                             PARK_INITIATED 256</t>
  </si>
  <si>
    <t xml:space="preserve">                                             PARKED 512</t>
  </si>
  <si>
    <t xml:space="preserve">                                           autocorrect_state_az</t>
  </si>
  <si>
    <t xml:space="preserve">                                             AUTOCORRECT_WAITING_AZ 1024</t>
  </si>
  <si>
    <t xml:space="preserve">                                             AUTOCORRECT_WATCHING_AZ 2048</t>
  </si>
  <si>
    <t xml:space="preserve">                                           autocorrect_state_el</t>
  </si>
  <si>
    <t xml:space="preserve">                                             AUTOCORRECT_WAITING_AZ 4096</t>
  </si>
  <si>
    <t xml:space="preserve">                                             AUTOCORRECT_WATCHING_AZ 8192</t>
  </si>
  <si>
    <t xml:space="preserve">                                           overlap_indicator 16384</t>
  </si>
  <si>
    <t xml:space="preserve">                                           autopark_active 32768</t>
  </si>
  <si>
    <t xml:space="preserve">                                           configuration_dirty 65536</t>
  </si>
  <si>
    <t>gV2         Integer, Bit Mapped   Various States 2, The Sequel</t>
  </si>
  <si>
    <t xml:space="preserve">                                          audible_alert_enabled 1</t>
  </si>
  <si>
    <t xml:space="preserve">gL         Integer, Bit Mapped  Language    </t>
  </si>
  <si>
    <t xml:space="preserve">                                           ENGLISH 1</t>
  </si>
  <si>
    <t xml:space="preserve">                                           SPANISH 2</t>
  </si>
  <si>
    <t xml:space="preserve">                                           CZECH 4</t>
  </si>
  <si>
    <t xml:space="preserve">                                           PORTUGUESE_BRASIL 8</t>
  </si>
  <si>
    <t xml:space="preserve">                                           GERMAN 16</t>
  </si>
  <si>
    <t xml:space="preserve">                                           FRENCH 32</t>
  </si>
  <si>
    <t>gMSS         Integer, Bit Mapped   Moon, Sun, and Satellite Status</t>
  </si>
  <si>
    <t xml:space="preserve">                                           moon_tracking_active 1</t>
  </si>
  <si>
    <t xml:space="preserve">                                           moon_visible 2</t>
  </si>
  <si>
    <t xml:space="preserve">                                           sun_tracking_active 4</t>
  </si>
  <si>
    <t xml:space="preserve">                                           sun_visible 8</t>
  </si>
  <si>
    <t xml:space="preserve">                                           satellite_tracking_active 16</t>
  </si>
  <si>
    <t xml:space="preserve">                                           satellite_visible 32</t>
  </si>
  <si>
    <t>gEDS</t>
  </si>
  <si>
    <t>Status String 1 - Most important status messages relating to rotation and targets</t>
  </si>
  <si>
    <t>Status String 3 - Deprecated as of version 2020.08.12.01</t>
  </si>
  <si>
    <t>The real azimuth heading in degrees, integer</t>
  </si>
  <si>
    <t>The raw azimuth heading in degrees, integer</t>
  </si>
  <si>
    <t>The elevation in degrees, integer</t>
  </si>
  <si>
    <t>Azimuth overall status</t>
  </si>
  <si>
    <t>Azimuth detailed status</t>
  </si>
  <si>
    <t>Elevation overall status</t>
  </si>
  <si>
    <t>Elevation detailed status</t>
  </si>
  <si>
    <t>The clock time</t>
  </si>
  <si>
    <t>Clock Status</t>
  </si>
  <si>
    <t>GPS Status</t>
  </si>
  <si>
    <t>Grid Locator</t>
  </si>
  <si>
    <t>Coordinates</t>
  </si>
  <si>
    <t>GPS fix age in mS</t>
  </si>
  <si>
    <t>Various States</t>
  </si>
  <si>
    <t>System Capabilities  (variable definition is in Nextion Program.s)</t>
  </si>
  <si>
    <t>vConResult</t>
  </si>
  <si>
    <t>vRCVersion</t>
  </si>
  <si>
    <t>vSS1</t>
  </si>
  <si>
    <t>String[32]</t>
  </si>
  <si>
    <t>vSS2</t>
  </si>
  <si>
    <t>String[16]</t>
  </si>
  <si>
    <t>vSS3</t>
  </si>
  <si>
    <t>vAz</t>
  </si>
  <si>
    <t>String[6]</t>
  </si>
  <si>
    <t>gAz</t>
  </si>
  <si>
    <t>Integer</t>
  </si>
  <si>
    <t>gAzR</t>
  </si>
  <si>
    <t>vEl</t>
  </si>
  <si>
    <t>gEl</t>
  </si>
  <si>
    <t>gX</t>
  </si>
  <si>
    <t>gY</t>
  </si>
  <si>
    <t>gAOS</t>
  </si>
  <si>
    <t>gADS</t>
  </si>
  <si>
    <t>gEOS</t>
  </si>
  <si>
    <t>vClk</t>
  </si>
  <si>
    <t>String[13]</t>
  </si>
  <si>
    <t>gCS</t>
  </si>
  <si>
    <t>vGPS</t>
  </si>
  <si>
    <t>vGrid</t>
  </si>
  <si>
    <t>vCrd</t>
  </si>
  <si>
    <t>String[25]</t>
  </si>
  <si>
    <t>gGF</t>
  </si>
  <si>
    <t>gVS</t>
  </si>
  <si>
    <t>gV2</t>
  </si>
  <si>
    <t>gSC</t>
  </si>
  <si>
    <t>gL</t>
  </si>
  <si>
    <t>Language</t>
  </si>
  <si>
    <t>vMAS</t>
  </si>
  <si>
    <t>vMES</t>
  </si>
  <si>
    <t>vSAS</t>
  </si>
  <si>
    <t>vSES</t>
  </si>
  <si>
    <t>vSAT</t>
  </si>
  <si>
    <t>vTAS</t>
  </si>
  <si>
    <t>vTES</t>
  </si>
  <si>
    <t>SatelliteElevationString</t>
  </si>
  <si>
    <t>vTLA</t>
  </si>
  <si>
    <t>String[7]</t>
  </si>
  <si>
    <t>SatelliteLatitudeString</t>
  </si>
  <si>
    <t>vTLO</t>
  </si>
  <si>
    <t>SatelliteLongitudeString</t>
  </si>
  <si>
    <t>vADF</t>
  </si>
  <si>
    <t>String[11]</t>
  </si>
  <si>
    <t>SatelliteNextAOSFullDateString(YYYY-MM-DD)</t>
  </si>
  <si>
    <t>vADS</t>
  </si>
  <si>
    <t>String[5]</t>
  </si>
  <si>
    <t>SatelliteNextAOSShortDateString(MM-DD)</t>
  </si>
  <si>
    <t>vATS</t>
  </si>
  <si>
    <t>SatelliteNextAOSTimeString(HH:MM)</t>
  </si>
  <si>
    <t>vLDF</t>
  </si>
  <si>
    <t>SatelliteNextLOSFullDateString(YYYY-MM-DD)</t>
  </si>
  <si>
    <t>vLDS</t>
  </si>
  <si>
    <t>SatelliteNextLOSShortDateString(MM-DD)</t>
  </si>
  <si>
    <t>vLTS</t>
  </si>
  <si>
    <t>SatelliteNextLOSTimeString(HH:MM)</t>
  </si>
  <si>
    <t>vALI</t>
  </si>
  <si>
    <t>SatelliteAOS/LOSInString(Examples:"AOSin1d13h","LOSin30m12s","LOSin5s")</t>
  </si>
  <si>
    <t>vS1-vS34</t>
  </si>
  <si>
    <t>String[15]</t>
  </si>
  <si>
    <t>Satellite#xinStoredTLEs(x=1to34,34variablestotal)</t>
  </si>
  <si>
    <t>(SampleData:"AO-07"Availablefortrackingwith\$command.ExampleCmd:"\$AO-070x0D")</t>
  </si>
  <si>
    <t>vSatNx</t>
  </si>
  <si>
    <t>String</t>
  </si>
  <si>
    <t>ListofsatellitesnextAOS,SatelliteName;x=1toNEXTION_NUMBER_OF_NEXT_SATELLITESsetting</t>
  </si>
  <si>
    <t>Example:"AO-07"</t>
  </si>
  <si>
    <t>vSatOx</t>
  </si>
  <si>
    <t>ListofsatellitesnextAOS,AOS/LOSstring;x=1toNEXTION_NUMBER_OF_NEXT_SATELLITESsetting</t>
  </si>
  <si>
    <t>Example:"AOSin5m"</t>
  </si>
  <si>
    <t>vSatAx</t>
  </si>
  <si>
    <t>ListofsatellitesnextAOS;SatelliteAOSstatus;x=1toNEXTION_NUMBER_OF_NEXT_SATELLITESsetting</t>
  </si>
  <si>
    <t>gMSS</t>
  </si>
  <si>
    <t>gDP</t>
  </si>
  <si>
    <t>vPA</t>
  </si>
  <si>
    <t>vPE</t>
  </si>
  <si>
    <t>vAT</t>
  </si>
  <si>
    <t>gTS</t>
  </si>
  <si>
    <t>gTU</t>
  </si>
  <si>
    <t>Suntrackingcheckinterval(mS)</t>
  </si>
  <si>
    <t>gTM</t>
  </si>
  <si>
    <t>gTX</t>
  </si>
  <si>
    <t>Satellitetrackingrotationinterval(mS)</t>
  </si>
  <si>
    <t>gTY</t>
  </si>
  <si>
    <t>Suntrackingrotationinterval(mS)</t>
  </si>
  <si>
    <t>gTZ</t>
  </si>
  <si>
    <t>vTA</t>
  </si>
  <si>
    <t>Satellitetrackingdegreesdifferencethreshold</t>
  </si>
  <si>
    <t>vTB</t>
  </si>
  <si>
    <t>Suntrackingdegreesdifferencethreshold</t>
  </si>
  <si>
    <t>vTC</t>
  </si>
  <si>
    <t>ResultofbackslashcommandssenttotheArduino</t>
  </si>
  <si>
    <t>TheArduinoRotatorController'scodeversion</t>
  </si>
  <si>
    <t>vRCAPIv</t>
  </si>
  <si>
    <t>TheArduinoRotatorController'sAPIversion(DEPRECATEDINVERSION2020.09.01.03)</t>
  </si>
  <si>
    <t>See gAOS page</t>
  </si>
  <si>
    <t>See gADS page</t>
  </si>
  <si>
    <t>See gMSS page</t>
  </si>
  <si>
    <t>(0-450, no decimal places)</t>
  </si>
  <si>
    <t>(0-360, no decimal places)</t>
  </si>
  <si>
    <t>(0-180, no decimal places)</t>
  </si>
  <si>
    <t>see gEOS page</t>
  </si>
  <si>
    <t>see gVS page</t>
  </si>
  <si>
    <t>see gV2 page</t>
  </si>
  <si>
    <t>see gSC page</t>
  </si>
  <si>
    <t>see gL page</t>
  </si>
  <si>
    <t>0 = Not in AOS, 1 = In AOS</t>
  </si>
  <si>
    <t>Status String 2 - Parking, Parked, Overlapmessages</t>
  </si>
  <si>
    <t>The real azimuth heading in degrees (0.00-360.00)</t>
  </si>
  <si>
    <t>Format: [H]HMMSS</t>
  </si>
  <si>
    <t>System Capabilities (variable definition is in Nextion Program.s)</t>
  </si>
  <si>
    <t>The elevation in degrees (0-180)</t>
  </si>
  <si>
    <t>(0, 0 is upper left; 180, 180 is lower right)</t>
  </si>
  <si>
    <t>Heading Cartesian coordinates X</t>
  </si>
  <si>
    <t>Heading Cartesian coordinates Y</t>
  </si>
  <si>
    <t>CMD</t>
  </si>
  <si>
    <t>RETURN TYPE</t>
  </si>
  <si>
    <t>DESCRIPTION</t>
  </si>
  <si>
    <t>NOTES</t>
  </si>
  <si>
    <t>Integer, BitMapped</t>
  </si>
  <si>
    <t>Various States 2</t>
  </si>
  <si>
    <t>Integer, Bit Mapped</t>
  </si>
  <si>
    <t>Bit Values</t>
  </si>
  <si>
    <t>GS_232A 1</t>
  </si>
  <si>
    <t>GS_232B 2</t>
  </si>
  <si>
    <t>EASYCOM 4</t>
  </si>
  <si>
    <t>DCU_1 8</t>
  </si>
  <si>
    <t>ELEVATION 16</t>
  </si>
  <si>
    <t>CLOCK 32</t>
  </si>
  <si>
    <t>GPS 64</t>
  </si>
  <si>
    <t>MOON 128</t>
  </si>
  <si>
    <t>SUN 256</t>
  </si>
  <si>
    <t xml:space="preserve">RTC 512  </t>
  </si>
  <si>
    <t>SATELLITE 1024</t>
  </si>
  <si>
    <t>PARK 2048</t>
  </si>
  <si>
    <t>AUTOPARK 4096</t>
  </si>
  <si>
    <t>AUDIBLE_ALERT 8192</t>
  </si>
  <si>
    <t>gFRotYA</t>
  </si>
  <si>
    <t>gFRotYB</t>
  </si>
  <si>
    <t>gFRotEC</t>
  </si>
  <si>
    <t>gFRotDC</t>
  </si>
  <si>
    <t>gFEl</t>
  </si>
  <si>
    <t>gFClock</t>
  </si>
  <si>
    <t>gFGPS</t>
  </si>
  <si>
    <t>gFMoon</t>
  </si>
  <si>
    <t>gFSun</t>
  </si>
  <si>
    <t>gFSats</t>
  </si>
  <si>
    <t>gFRTC</t>
  </si>
  <si>
    <t>gFPark</t>
  </si>
  <si>
    <t>gFAutoPark</t>
  </si>
  <si>
    <t>gFAA</t>
  </si>
  <si>
    <t>gAzr</t>
  </si>
  <si>
    <t>gVS2</t>
  </si>
  <si>
    <t>Moon, Sun, and Satellite Status</t>
  </si>
  <si>
    <t>Moon Azimuth String</t>
  </si>
  <si>
    <t>Moon Elevation String</t>
  </si>
  <si>
    <t>Sun Azimuth String</t>
  </si>
  <si>
    <t>Sun Elevation String</t>
  </si>
  <si>
    <t>Current Satellite Name</t>
  </si>
  <si>
    <t>Satellite Azimuth String</t>
  </si>
  <si>
    <t>Moon tracking check interval (mS)</t>
  </si>
  <si>
    <t>Moon tracking rotation interval (mS)</t>
  </si>
  <si>
    <t>Moon tracking degrees difference threshold</t>
  </si>
  <si>
    <t>Satellite tracking check interval (mS)</t>
  </si>
  <si>
    <t>Number of decimal places used in various heading variables (set by DISPLAY_DECIMAL_PLACES)</t>
  </si>
  <si>
    <t>NEXTION VARs</t>
  </si>
  <si>
    <t>addAzLPCO</t>
  </si>
  <si>
    <t>BLACK</t>
  </si>
  <si>
    <t>Azimuth Large font colour</t>
  </si>
  <si>
    <t>addAzLBCO</t>
  </si>
  <si>
    <t>WHITE</t>
  </si>
  <si>
    <t>addAzLFon</t>
  </si>
  <si>
    <t>Azimuth Large font</t>
  </si>
  <si>
    <t>Azimuth Large background color</t>
  </si>
  <si>
    <t>addAzSPCO</t>
  </si>
  <si>
    <t>addAzSBCO</t>
  </si>
  <si>
    <t>addAzSFon</t>
  </si>
  <si>
    <t>Azimuth Small font colour</t>
  </si>
  <si>
    <t>Azimuth Small background color</t>
  </si>
  <si>
    <t>Azimuth Small font</t>
  </si>
  <si>
    <t>DEFAULT FONT AND COLORS DEFINED IN THE CODE/EEPROM</t>
  </si>
  <si>
    <t>addElSPCO</t>
  </si>
  <si>
    <t>addElSBCO</t>
  </si>
  <si>
    <t>addElSFon</t>
  </si>
  <si>
    <t>Elevation Small font colour</t>
  </si>
  <si>
    <t>Elevation Small background colour</t>
  </si>
  <si>
    <t>Elevation Small font</t>
  </si>
  <si>
    <t>addNavPCO</t>
  </si>
  <si>
    <t>addNavBCO</t>
  </si>
  <si>
    <t>addNavFont</t>
  </si>
  <si>
    <t>Navigation font</t>
  </si>
  <si>
    <t>Navigation font colour</t>
  </si>
  <si>
    <t>Navigation background color</t>
  </si>
  <si>
    <t>addStaPCO</t>
  </si>
  <si>
    <t>addStaBCO</t>
  </si>
  <si>
    <t>addStaFon</t>
  </si>
  <si>
    <t>Status font colour</t>
  </si>
  <si>
    <t>Status background color</t>
  </si>
  <si>
    <t>Status font</t>
  </si>
  <si>
    <t>addPrePCO</t>
  </si>
  <si>
    <t>Preset</t>
  </si>
  <si>
    <t>addPreBCO</t>
  </si>
  <si>
    <t>addPreFon</t>
  </si>
  <si>
    <t>addAzPPCO</t>
  </si>
  <si>
    <t>Azimuth Gage Pointer</t>
  </si>
  <si>
    <t>addElPPCO</t>
  </si>
  <si>
    <t>Elevation Gauge Pointer</t>
  </si>
  <si>
    <t>addAzWPCO</t>
  </si>
  <si>
    <t>Azimuth Waveform</t>
  </si>
  <si>
    <t>addAzWBCO</t>
  </si>
  <si>
    <t>Azimuth Waveform background color</t>
  </si>
  <si>
    <t>addElWPCO</t>
  </si>
  <si>
    <t>Elevation Waveform</t>
  </si>
  <si>
    <t>addElWBCO</t>
  </si>
  <si>
    <t>addClkPCO</t>
  </si>
  <si>
    <t>Clock page Clock font colour</t>
  </si>
  <si>
    <t>addClkBCO</t>
  </si>
  <si>
    <t>addClkFon</t>
  </si>
  <si>
    <t>Clock page Clock font</t>
  </si>
  <si>
    <t>addGriPCO</t>
  </si>
  <si>
    <t>Clock page GRID font colour</t>
  </si>
  <si>
    <t>addGriBCO</t>
  </si>
  <si>
    <t>addGriFon</t>
  </si>
  <si>
    <t>addCAzPCO</t>
  </si>
  <si>
    <t>Clock page Azimuth font colour</t>
  </si>
  <si>
    <t>addCAzBCO</t>
  </si>
  <si>
    <t>addCElPCO</t>
  </si>
  <si>
    <t>Clock page Elevation font colour</t>
  </si>
  <si>
    <t>addCElBCO</t>
  </si>
  <si>
    <t>Clock page Elevation background colour</t>
  </si>
  <si>
    <t>MAIN PAGE</t>
  </si>
  <si>
    <t>X</t>
  </si>
  <si>
    <t>Park azimuth setting</t>
  </si>
  <si>
    <t>Park elevation setting</t>
  </si>
  <si>
    <t>AutoPark time setting,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</si>
</sst>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4292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49" fontId="0" fillId="0" borderId="0" xfId="0" applyNumberFormat="1" applyAlignment="1"/>
    <xf numFmtId="49" fontId="2" fillId="0" borderId="0" xfId="0" applyNumberFormat="1" applyFont="1" applyAlignment="1">
      <alignment vertical="center"/>
    </xf>
    <xf numFmtId="49" fontId="1" fillId="0" borderId="1" xfId="0" applyNumberFormat="1" applyFont="1" applyBorder="1" applyAlignment="1"/>
    <xf numFmtId="49" fontId="1" fillId="0" borderId="1" xfId="0" applyNumberFormat="1" applyFont="1" applyBorder="1" applyAlignment="1">
      <alignment vertical="center"/>
    </xf>
    <xf numFmtId="49" fontId="0" fillId="0" borderId="0" xfId="0" applyNumberFormat="1" applyAlignment="1">
      <alignment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D5" sqref="D5"/>
    </sheetView>
  </sheetViews>
  <sheetFormatPr defaultRowHeight="15" x14ac:dyDescent="0.25"/>
  <cols>
    <col min="1" max="1" width="24.7109375" bestFit="1" customWidth="1"/>
  </cols>
  <sheetData>
    <row r="1" spans="1:7" x14ac:dyDescent="0.25">
      <c r="A1" t="s">
        <v>0</v>
      </c>
      <c r="B1">
        <v>55</v>
      </c>
      <c r="C1">
        <f>_xlfn.BITAND(B1,248)</f>
        <v>48</v>
      </c>
      <c r="D1">
        <f>_xlfn.BITRSHIFT(C1,-8)</f>
        <v>12288</v>
      </c>
      <c r="F1">
        <f>_xlfn.BITAND(D4,63488)</f>
        <v>12288</v>
      </c>
      <c r="G1">
        <f>_xlfn.BITRSHIFT(F1,8)</f>
        <v>48</v>
      </c>
    </row>
    <row r="2" spans="1:7" x14ac:dyDescent="0.25">
      <c r="A2" t="s">
        <v>1</v>
      </c>
      <c r="B2">
        <v>55</v>
      </c>
      <c r="C2">
        <f>_xlfn.BITAND(B2,252)</f>
        <v>52</v>
      </c>
      <c r="D2">
        <f>_xlfn.BITRSHIFT(C2,-3)</f>
        <v>416</v>
      </c>
      <c r="F2">
        <f>_xlfn.BITAND(D4,2016)</f>
        <v>416</v>
      </c>
      <c r="G2">
        <f>_xlfn.BITRSHIFT(F2,3)</f>
        <v>52</v>
      </c>
    </row>
    <row r="3" spans="1:7" x14ac:dyDescent="0.25">
      <c r="A3" t="s">
        <v>2</v>
      </c>
      <c r="B3">
        <v>55</v>
      </c>
      <c r="C3">
        <f>_xlfn.BITAND(B3,B3)</f>
        <v>55</v>
      </c>
      <c r="D3">
        <f>_xlfn.BITRSHIFT(C3,3)</f>
        <v>6</v>
      </c>
      <c r="F3">
        <f>_xlfn.BITAND(D4,31)</f>
        <v>6</v>
      </c>
      <c r="G3">
        <f>_xlfn.BITRSHIFT(F3,0)</f>
        <v>6</v>
      </c>
    </row>
    <row r="4" spans="1:7" x14ac:dyDescent="0.25">
      <c r="A4" t="s">
        <v>3</v>
      </c>
      <c r="D4">
        <f>SUM(D1:D3)</f>
        <v>12710</v>
      </c>
    </row>
    <row r="5" spans="1:7" x14ac:dyDescent="0.25">
      <c r="A5" t="s">
        <v>4</v>
      </c>
      <c r="D5" s="1" t="str">
        <f>DEC2HEX(D4)</f>
        <v>31A6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16DC-DC19-410A-9326-015644D55140}">
  <sheetPr>
    <tabColor rgb="FFFFFF00"/>
  </sheetPr>
  <dimension ref="A1:A3"/>
  <sheetViews>
    <sheetView workbookViewId="0">
      <selection sqref="A1:XFD3"/>
    </sheetView>
  </sheetViews>
  <sheetFormatPr defaultRowHeight="15" x14ac:dyDescent="0.25"/>
  <sheetData>
    <row r="1" spans="1:1" x14ac:dyDescent="0.25">
      <c r="A1" s="2" t="s">
        <v>79</v>
      </c>
    </row>
    <row r="2" spans="1:1" x14ac:dyDescent="0.25">
      <c r="A2" s="2" t="s">
        <v>56</v>
      </c>
    </row>
    <row r="3" spans="1:1" x14ac:dyDescent="0.25">
      <c r="A3" s="2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2088-BEC1-4668-85F0-4F466BF08D84}">
  <sheetPr>
    <tabColor rgb="FFFFFF00"/>
  </sheetPr>
  <dimension ref="A1:E15"/>
  <sheetViews>
    <sheetView workbookViewId="0">
      <selection activeCell="E16" sqref="E16"/>
    </sheetView>
  </sheetViews>
  <sheetFormatPr defaultRowHeight="15" x14ac:dyDescent="0.25"/>
  <cols>
    <col min="1" max="1" width="4" bestFit="1" customWidth="1"/>
    <col min="2" max="2" width="20.28515625" bestFit="1" customWidth="1"/>
    <col min="3" max="3" width="69" style="8" bestFit="1" customWidth="1"/>
    <col min="4" max="4" width="19.28515625" style="8" bestFit="1" customWidth="1"/>
  </cols>
  <sheetData>
    <row r="1" spans="1:5" x14ac:dyDescent="0.25">
      <c r="A1" s="9" t="s">
        <v>142</v>
      </c>
      <c r="B1" s="9" t="s">
        <v>236</v>
      </c>
      <c r="C1" s="5" t="s">
        <v>112</v>
      </c>
      <c r="D1" s="5" t="s">
        <v>237</v>
      </c>
    </row>
    <row r="2" spans="1:5" x14ac:dyDescent="0.25">
      <c r="A2" s="2"/>
      <c r="B2" s="2"/>
      <c r="C2" s="5"/>
      <c r="D2" s="5" t="s">
        <v>238</v>
      </c>
      <c r="E2" t="s">
        <v>252</v>
      </c>
    </row>
    <row r="3" spans="1:5" x14ac:dyDescent="0.25">
      <c r="A3" s="2"/>
      <c r="B3" s="2"/>
      <c r="C3" s="5"/>
      <c r="D3" s="5" t="s">
        <v>239</v>
      </c>
      <c r="E3" t="s">
        <v>253</v>
      </c>
    </row>
    <row r="4" spans="1:5" x14ac:dyDescent="0.25">
      <c r="A4" s="2"/>
      <c r="B4" s="2"/>
      <c r="C4" s="5"/>
      <c r="D4" s="5" t="s">
        <v>240</v>
      </c>
      <c r="E4" t="s">
        <v>254</v>
      </c>
    </row>
    <row r="5" spans="1:5" x14ac:dyDescent="0.25">
      <c r="A5" s="2"/>
      <c r="B5" s="2"/>
      <c r="C5" s="5"/>
      <c r="D5" s="5" t="s">
        <v>241</v>
      </c>
      <c r="E5" t="s">
        <v>255</v>
      </c>
    </row>
    <row r="6" spans="1:5" x14ac:dyDescent="0.25">
      <c r="A6" s="2"/>
      <c r="B6" s="2"/>
      <c r="C6" s="5"/>
      <c r="D6" s="5" t="s">
        <v>242</v>
      </c>
      <c r="E6" t="s">
        <v>256</v>
      </c>
    </row>
    <row r="7" spans="1:5" x14ac:dyDescent="0.25">
      <c r="A7" s="2"/>
      <c r="B7" s="2"/>
      <c r="C7" s="5"/>
      <c r="D7" s="5" t="s">
        <v>243</v>
      </c>
      <c r="E7" t="s">
        <v>257</v>
      </c>
    </row>
    <row r="8" spans="1:5" x14ac:dyDescent="0.25">
      <c r="A8" s="2"/>
      <c r="B8" s="2"/>
      <c r="C8" s="5"/>
      <c r="D8" s="5" t="s">
        <v>244</v>
      </c>
      <c r="E8" t="s">
        <v>258</v>
      </c>
    </row>
    <row r="9" spans="1:5" x14ac:dyDescent="0.25">
      <c r="A9" s="2"/>
      <c r="B9" s="2"/>
      <c r="C9" s="5"/>
      <c r="D9" s="5" t="s">
        <v>245</v>
      </c>
      <c r="E9" t="s">
        <v>259</v>
      </c>
    </row>
    <row r="10" spans="1:5" x14ac:dyDescent="0.25">
      <c r="A10" s="2"/>
      <c r="B10" s="2"/>
      <c r="C10" s="5"/>
      <c r="D10" s="5" t="s">
        <v>246</v>
      </c>
      <c r="E10" t="s">
        <v>260</v>
      </c>
    </row>
    <row r="11" spans="1:5" x14ac:dyDescent="0.25">
      <c r="A11" s="2"/>
      <c r="B11" s="2"/>
      <c r="C11" s="5"/>
      <c r="D11" s="5" t="s">
        <v>247</v>
      </c>
      <c r="E11" t="s">
        <v>262</v>
      </c>
    </row>
    <row r="12" spans="1:5" x14ac:dyDescent="0.25">
      <c r="A12" s="2"/>
      <c r="B12" s="2"/>
      <c r="C12" s="5"/>
      <c r="D12" s="5" t="s">
        <v>248</v>
      </c>
      <c r="E12" t="s">
        <v>261</v>
      </c>
    </row>
    <row r="13" spans="1:5" x14ac:dyDescent="0.25">
      <c r="A13" s="2"/>
      <c r="B13" s="2"/>
      <c r="C13" s="5"/>
      <c r="D13" s="5" t="s">
        <v>249</v>
      </c>
      <c r="E13" t="s">
        <v>263</v>
      </c>
    </row>
    <row r="14" spans="1:5" x14ac:dyDescent="0.25">
      <c r="A14" s="2"/>
      <c r="B14" s="2"/>
      <c r="C14" s="5"/>
      <c r="D14" s="5" t="s">
        <v>250</v>
      </c>
      <c r="E14" t="s">
        <v>264</v>
      </c>
    </row>
    <row r="15" spans="1:5" x14ac:dyDescent="0.25">
      <c r="A15" s="2"/>
      <c r="B15" s="2"/>
      <c r="C15" s="5"/>
      <c r="D15" s="5" t="s">
        <v>251</v>
      </c>
      <c r="E15" t="s">
        <v>265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FB0B-9C93-4201-AFA9-BF4BF1E302DC}">
  <sheetPr>
    <tabColor rgb="FFFFFF00"/>
  </sheetPr>
  <dimension ref="A1:A7"/>
  <sheetViews>
    <sheetView workbookViewId="0">
      <selection sqref="A1:XFD7"/>
    </sheetView>
  </sheetViews>
  <sheetFormatPr defaultRowHeight="15" x14ac:dyDescent="0.25"/>
  <sheetData>
    <row r="1" spans="1:1" x14ac:dyDescent="0.25">
      <c r="A1" s="2" t="s">
        <v>81</v>
      </c>
    </row>
    <row r="2" spans="1:1" x14ac:dyDescent="0.25">
      <c r="A2" s="2" t="s">
        <v>82</v>
      </c>
    </row>
    <row r="3" spans="1:1" x14ac:dyDescent="0.25">
      <c r="A3" s="2" t="s">
        <v>83</v>
      </c>
    </row>
    <row r="4" spans="1:1" x14ac:dyDescent="0.25">
      <c r="A4" s="2" t="s">
        <v>84</v>
      </c>
    </row>
    <row r="5" spans="1:1" x14ac:dyDescent="0.25">
      <c r="A5" s="2" t="s">
        <v>85</v>
      </c>
    </row>
    <row r="6" spans="1:1" x14ac:dyDescent="0.25">
      <c r="A6" s="2" t="s">
        <v>86</v>
      </c>
    </row>
    <row r="7" spans="1:1" x14ac:dyDescent="0.25">
      <c r="A7" s="2" t="s">
        <v>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9C24-6C89-48F6-A01A-45E69E35A35F}">
  <sheetPr>
    <tabColor rgb="FFFFFF00"/>
  </sheetPr>
  <dimension ref="A1:B8"/>
  <sheetViews>
    <sheetView tabSelected="1" workbookViewId="0">
      <selection activeCell="B3" sqref="B3:B8"/>
    </sheetView>
  </sheetViews>
  <sheetFormatPr defaultRowHeight="15" x14ac:dyDescent="0.25"/>
  <cols>
    <col min="1" max="1" width="75.5703125" bestFit="1" customWidth="1"/>
    <col min="2" max="2" width="53.7109375" bestFit="1" customWidth="1"/>
  </cols>
  <sheetData>
    <row r="1" spans="1:2" x14ac:dyDescent="0.25">
      <c r="A1" s="2" t="s">
        <v>88</v>
      </c>
      <c r="B1" s="2" t="s">
        <v>56</v>
      </c>
    </row>
    <row r="3" spans="1:2" x14ac:dyDescent="0.25">
      <c r="B3" s="2" t="s">
        <v>89</v>
      </c>
    </row>
    <row r="4" spans="1:2" x14ac:dyDescent="0.25">
      <c r="B4" s="2" t="s">
        <v>90</v>
      </c>
    </row>
    <row r="5" spans="1:2" x14ac:dyDescent="0.25">
      <c r="B5" s="2" t="s">
        <v>91</v>
      </c>
    </row>
    <row r="6" spans="1:2" x14ac:dyDescent="0.25">
      <c r="B6" s="2" t="s">
        <v>92</v>
      </c>
    </row>
    <row r="7" spans="1:2" x14ac:dyDescent="0.25">
      <c r="B7" s="2" t="s">
        <v>93</v>
      </c>
    </row>
    <row r="8" spans="1:2" x14ac:dyDescent="0.25">
      <c r="B8" s="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7129-3EA0-42B1-A672-29B1BB6596F8}">
  <dimension ref="A1:Q62"/>
  <sheetViews>
    <sheetView topLeftCell="A4" zoomScaleNormal="100" workbookViewId="0">
      <selection activeCell="C51" sqref="C51"/>
    </sheetView>
  </sheetViews>
  <sheetFormatPr defaultRowHeight="15" x14ac:dyDescent="0.25"/>
  <cols>
    <col min="1" max="1" width="13.140625" style="4" customWidth="1"/>
    <col min="2" max="2" width="19.85546875" style="4" bestFit="1" customWidth="1"/>
    <col min="3" max="3" width="99.140625" style="4" bestFit="1" customWidth="1"/>
    <col min="4" max="4" width="89.140625" style="8" bestFit="1" customWidth="1"/>
    <col min="5" max="5" width="16.42578125" bestFit="1" customWidth="1"/>
  </cols>
  <sheetData>
    <row r="1" spans="1:17" x14ac:dyDescent="0.25">
      <c r="A1" s="6" t="s">
        <v>230</v>
      </c>
      <c r="B1" s="6" t="s">
        <v>231</v>
      </c>
      <c r="C1" s="6" t="s">
        <v>232</v>
      </c>
      <c r="D1" s="7" t="s">
        <v>233</v>
      </c>
      <c r="E1" s="10" t="s">
        <v>280</v>
      </c>
      <c r="F1" s="10" t="s">
        <v>345</v>
      </c>
    </row>
    <row r="2" spans="1:17" x14ac:dyDescent="0.25">
      <c r="A2" s="4" t="s">
        <v>115</v>
      </c>
      <c r="B2" s="4" t="s">
        <v>116</v>
      </c>
      <c r="C2" s="4" t="s">
        <v>96</v>
      </c>
      <c r="F2" s="4" t="s">
        <v>346</v>
      </c>
    </row>
    <row r="3" spans="1:17" x14ac:dyDescent="0.25">
      <c r="A3" s="5" t="s">
        <v>117</v>
      </c>
      <c r="B3" s="5" t="s">
        <v>118</v>
      </c>
      <c r="C3" s="5" t="s">
        <v>222</v>
      </c>
      <c r="F3" s="5" t="s">
        <v>346</v>
      </c>
    </row>
    <row r="4" spans="1:17" x14ac:dyDescent="0.25">
      <c r="A4" s="5" t="s">
        <v>119</v>
      </c>
      <c r="B4" s="5" t="s">
        <v>118</v>
      </c>
      <c r="C4" s="5" t="s">
        <v>97</v>
      </c>
    </row>
    <row r="5" spans="1:17" x14ac:dyDescent="0.25">
      <c r="A5" s="5" t="s">
        <v>120</v>
      </c>
      <c r="B5" s="5" t="s">
        <v>121</v>
      </c>
      <c r="C5" s="5" t="s">
        <v>223</v>
      </c>
      <c r="F5" s="5" t="s">
        <v>346</v>
      </c>
    </row>
    <row r="6" spans="1:17" x14ac:dyDescent="0.25">
      <c r="A6" s="5" t="s">
        <v>122</v>
      </c>
      <c r="B6" s="5" t="s">
        <v>123</v>
      </c>
      <c r="C6" s="5" t="s">
        <v>98</v>
      </c>
      <c r="D6" s="5" t="s">
        <v>214</v>
      </c>
      <c r="E6" s="5" t="s">
        <v>122</v>
      </c>
    </row>
    <row r="7" spans="1:17" x14ac:dyDescent="0.25">
      <c r="A7" s="5" t="s">
        <v>124</v>
      </c>
      <c r="B7" s="5" t="s">
        <v>123</v>
      </c>
      <c r="C7" s="5" t="s">
        <v>99</v>
      </c>
      <c r="D7" s="5" t="s">
        <v>213</v>
      </c>
      <c r="E7" s="5" t="s">
        <v>266</v>
      </c>
    </row>
    <row r="8" spans="1:17" x14ac:dyDescent="0.25">
      <c r="A8" s="5" t="s">
        <v>125</v>
      </c>
      <c r="B8" s="5" t="s">
        <v>121</v>
      </c>
      <c r="C8" s="5" t="s">
        <v>226</v>
      </c>
      <c r="F8" s="5" t="s">
        <v>346</v>
      </c>
    </row>
    <row r="9" spans="1:17" x14ac:dyDescent="0.25">
      <c r="A9" s="5" t="s">
        <v>126</v>
      </c>
      <c r="B9" s="5" t="s">
        <v>123</v>
      </c>
      <c r="C9" s="5" t="s">
        <v>100</v>
      </c>
      <c r="D9" s="5" t="s">
        <v>215</v>
      </c>
      <c r="E9" s="5" t="s">
        <v>126</v>
      </c>
    </row>
    <row r="10" spans="1:17" x14ac:dyDescent="0.25">
      <c r="A10" s="5" t="s">
        <v>127</v>
      </c>
      <c r="B10" s="5" t="s">
        <v>123</v>
      </c>
      <c r="C10" s="5" t="s">
        <v>228</v>
      </c>
      <c r="D10" s="8" t="s">
        <v>227</v>
      </c>
    </row>
    <row r="11" spans="1:17" x14ac:dyDescent="0.25">
      <c r="A11" s="5" t="s">
        <v>128</v>
      </c>
      <c r="B11" s="5" t="s">
        <v>123</v>
      </c>
      <c r="C11" s="5" t="s">
        <v>229</v>
      </c>
    </row>
    <row r="12" spans="1:17" x14ac:dyDescent="0.25">
      <c r="A12" s="5" t="s">
        <v>129</v>
      </c>
      <c r="B12" s="5" t="s">
        <v>123</v>
      </c>
      <c r="C12" s="5" t="s">
        <v>101</v>
      </c>
      <c r="D12" s="5" t="s">
        <v>210</v>
      </c>
      <c r="E12" s="5" t="s">
        <v>129</v>
      </c>
      <c r="K12" s="2"/>
      <c r="Q12" s="2"/>
    </row>
    <row r="13" spans="1:17" x14ac:dyDescent="0.25">
      <c r="A13" s="5" t="s">
        <v>130</v>
      </c>
      <c r="B13" s="5" t="s">
        <v>123</v>
      </c>
      <c r="C13" s="5" t="s">
        <v>102</v>
      </c>
      <c r="D13" s="5" t="s">
        <v>211</v>
      </c>
      <c r="E13" s="5" t="s">
        <v>130</v>
      </c>
    </row>
    <row r="14" spans="1:17" x14ac:dyDescent="0.25">
      <c r="A14" s="5" t="s">
        <v>131</v>
      </c>
      <c r="B14" s="5" t="s">
        <v>123</v>
      </c>
      <c r="C14" s="5" t="s">
        <v>103</v>
      </c>
      <c r="D14" s="5" t="s">
        <v>216</v>
      </c>
      <c r="E14" s="5" t="s">
        <v>131</v>
      </c>
      <c r="F14" s="2"/>
    </row>
    <row r="15" spans="1:17" x14ac:dyDescent="0.25">
      <c r="A15" s="5" t="s">
        <v>95</v>
      </c>
      <c r="B15" s="5" t="s">
        <v>123</v>
      </c>
      <c r="C15" s="5" t="s">
        <v>104</v>
      </c>
      <c r="E15" s="5" t="s">
        <v>95</v>
      </c>
    </row>
    <row r="16" spans="1:17" x14ac:dyDescent="0.25">
      <c r="A16" s="5" t="s">
        <v>132</v>
      </c>
      <c r="B16" s="5" t="s">
        <v>133</v>
      </c>
      <c r="C16" s="5" t="s">
        <v>105</v>
      </c>
      <c r="D16" s="5" t="s">
        <v>224</v>
      </c>
    </row>
    <row r="17" spans="1:6" x14ac:dyDescent="0.25">
      <c r="A17" s="5" t="s">
        <v>134</v>
      </c>
      <c r="B17" s="5" t="s">
        <v>123</v>
      </c>
      <c r="C17" s="5" t="s">
        <v>106</v>
      </c>
      <c r="E17" s="5" t="s">
        <v>134</v>
      </c>
    </row>
    <row r="18" spans="1:6" x14ac:dyDescent="0.25">
      <c r="A18" s="5" t="s">
        <v>135</v>
      </c>
      <c r="B18" s="5" t="s">
        <v>118</v>
      </c>
      <c r="C18" s="5" t="s">
        <v>107</v>
      </c>
      <c r="F18" s="5" t="s">
        <v>346</v>
      </c>
    </row>
    <row r="19" spans="1:6" x14ac:dyDescent="0.25">
      <c r="A19" s="5" t="s">
        <v>136</v>
      </c>
      <c r="B19" s="5" t="s">
        <v>121</v>
      </c>
      <c r="C19" s="5" t="s">
        <v>108</v>
      </c>
    </row>
    <row r="20" spans="1:6" x14ac:dyDescent="0.25">
      <c r="A20" s="5" t="s">
        <v>137</v>
      </c>
      <c r="B20" s="5" t="s">
        <v>138</v>
      </c>
      <c r="C20" s="5" t="s">
        <v>109</v>
      </c>
      <c r="F20" s="5" t="s">
        <v>346</v>
      </c>
    </row>
    <row r="21" spans="1:6" x14ac:dyDescent="0.25">
      <c r="A21" s="5" t="s">
        <v>139</v>
      </c>
      <c r="B21" s="5" t="s">
        <v>123</v>
      </c>
      <c r="C21" s="5" t="s">
        <v>110</v>
      </c>
    </row>
    <row r="22" spans="1:6" x14ac:dyDescent="0.25">
      <c r="A22" s="5" t="s">
        <v>140</v>
      </c>
      <c r="B22" s="5" t="s">
        <v>234</v>
      </c>
      <c r="C22" s="5" t="s">
        <v>111</v>
      </c>
      <c r="D22" s="5" t="s">
        <v>217</v>
      </c>
      <c r="E22" s="5" t="s">
        <v>140</v>
      </c>
    </row>
    <row r="23" spans="1:6" x14ac:dyDescent="0.25">
      <c r="A23" s="5" t="s">
        <v>141</v>
      </c>
      <c r="B23" s="5" t="s">
        <v>234</v>
      </c>
      <c r="C23" s="5" t="s">
        <v>235</v>
      </c>
      <c r="D23" s="5" t="s">
        <v>218</v>
      </c>
      <c r="E23" s="5" t="s">
        <v>267</v>
      </c>
    </row>
    <row r="24" spans="1:6" x14ac:dyDescent="0.25">
      <c r="A24" s="5" t="s">
        <v>142</v>
      </c>
      <c r="B24" s="5" t="s">
        <v>234</v>
      </c>
      <c r="C24" s="5" t="s">
        <v>225</v>
      </c>
      <c r="D24" s="5" t="s">
        <v>219</v>
      </c>
      <c r="E24" s="5" t="s">
        <v>142</v>
      </c>
    </row>
    <row r="25" spans="1:6" x14ac:dyDescent="0.25">
      <c r="A25" s="5" t="s">
        <v>143</v>
      </c>
      <c r="B25" s="5" t="s">
        <v>234</v>
      </c>
      <c r="C25" s="5" t="s">
        <v>144</v>
      </c>
      <c r="D25" s="5" t="s">
        <v>220</v>
      </c>
    </row>
    <row r="26" spans="1:6" x14ac:dyDescent="0.25">
      <c r="A26" s="5" t="s">
        <v>145</v>
      </c>
      <c r="B26" s="5" t="s">
        <v>121</v>
      </c>
      <c r="C26" s="5" t="s">
        <v>269</v>
      </c>
      <c r="F26" s="5" t="s">
        <v>346</v>
      </c>
    </row>
    <row r="27" spans="1:6" x14ac:dyDescent="0.25">
      <c r="A27" s="5" t="s">
        <v>146</v>
      </c>
      <c r="B27" s="5" t="s">
        <v>121</v>
      </c>
      <c r="C27" s="5" t="s">
        <v>270</v>
      </c>
      <c r="F27" s="5" t="s">
        <v>346</v>
      </c>
    </row>
    <row r="28" spans="1:6" x14ac:dyDescent="0.25">
      <c r="A28" s="5" t="s">
        <v>147</v>
      </c>
      <c r="B28" s="5" t="s">
        <v>121</v>
      </c>
      <c r="C28" s="5" t="s">
        <v>271</v>
      </c>
      <c r="F28" s="5" t="s">
        <v>346</v>
      </c>
    </row>
    <row r="29" spans="1:6" x14ac:dyDescent="0.25">
      <c r="A29" s="5" t="s">
        <v>148</v>
      </c>
      <c r="B29" s="5" t="s">
        <v>121</v>
      </c>
      <c r="C29" s="5" t="s">
        <v>272</v>
      </c>
      <c r="F29" s="5" t="s">
        <v>346</v>
      </c>
    </row>
    <row r="30" spans="1:6" x14ac:dyDescent="0.25">
      <c r="A30" s="5" t="s">
        <v>149</v>
      </c>
      <c r="B30" s="5" t="s">
        <v>118</v>
      </c>
      <c r="C30" s="5" t="s">
        <v>273</v>
      </c>
    </row>
    <row r="31" spans="1:6" x14ac:dyDescent="0.25">
      <c r="A31" s="5" t="s">
        <v>150</v>
      </c>
      <c r="B31" s="5" t="s">
        <v>121</v>
      </c>
      <c r="C31" s="5" t="s">
        <v>274</v>
      </c>
    </row>
    <row r="32" spans="1:6" x14ac:dyDescent="0.25">
      <c r="A32" s="5" t="s">
        <v>151</v>
      </c>
      <c r="B32" s="5" t="s">
        <v>121</v>
      </c>
      <c r="C32" s="5" t="s">
        <v>152</v>
      </c>
    </row>
    <row r="33" spans="1:6" x14ac:dyDescent="0.25">
      <c r="A33" s="5" t="s">
        <v>153</v>
      </c>
      <c r="B33" s="5" t="s">
        <v>154</v>
      </c>
      <c r="C33" s="5" t="s">
        <v>155</v>
      </c>
    </row>
    <row r="34" spans="1:6" x14ac:dyDescent="0.25">
      <c r="A34" s="5" t="s">
        <v>156</v>
      </c>
      <c r="B34" s="5" t="s">
        <v>154</v>
      </c>
      <c r="C34" s="5" t="s">
        <v>157</v>
      </c>
    </row>
    <row r="35" spans="1:6" x14ac:dyDescent="0.25">
      <c r="A35" s="5" t="s">
        <v>158</v>
      </c>
      <c r="B35" s="5" t="s">
        <v>159</v>
      </c>
      <c r="C35" s="5" t="s">
        <v>160</v>
      </c>
    </row>
    <row r="36" spans="1:6" x14ac:dyDescent="0.25">
      <c r="A36" s="5" t="s">
        <v>161</v>
      </c>
      <c r="B36" s="5" t="s">
        <v>162</v>
      </c>
      <c r="C36" s="5" t="s">
        <v>163</v>
      </c>
    </row>
    <row r="37" spans="1:6" x14ac:dyDescent="0.25">
      <c r="A37" s="5" t="s">
        <v>164</v>
      </c>
      <c r="B37" s="5" t="s">
        <v>162</v>
      </c>
      <c r="C37" s="5" t="s">
        <v>165</v>
      </c>
    </row>
    <row r="38" spans="1:6" x14ac:dyDescent="0.25">
      <c r="A38" s="5" t="s">
        <v>166</v>
      </c>
      <c r="B38" s="5" t="s">
        <v>159</v>
      </c>
      <c r="C38" s="5" t="s">
        <v>167</v>
      </c>
    </row>
    <row r="39" spans="1:6" x14ac:dyDescent="0.25">
      <c r="A39" s="5" t="s">
        <v>168</v>
      </c>
      <c r="B39" s="5" t="s">
        <v>162</v>
      </c>
      <c r="C39" s="5" t="s">
        <v>169</v>
      </c>
    </row>
    <row r="40" spans="1:6" x14ac:dyDescent="0.25">
      <c r="A40" s="5" t="s">
        <v>170</v>
      </c>
      <c r="B40" s="5" t="s">
        <v>162</v>
      </c>
      <c r="C40" s="5" t="s">
        <v>171</v>
      </c>
    </row>
    <row r="41" spans="1:6" x14ac:dyDescent="0.25">
      <c r="A41" s="5" t="s">
        <v>172</v>
      </c>
      <c r="B41" s="5" t="s">
        <v>133</v>
      </c>
      <c r="C41" s="5" t="s">
        <v>173</v>
      </c>
    </row>
    <row r="42" spans="1:6" x14ac:dyDescent="0.25">
      <c r="A42" s="5" t="s">
        <v>174</v>
      </c>
      <c r="B42" s="5" t="s">
        <v>175</v>
      </c>
      <c r="C42" s="5" t="s">
        <v>176</v>
      </c>
      <c r="D42" s="5" t="s">
        <v>177</v>
      </c>
    </row>
    <row r="43" spans="1:6" x14ac:dyDescent="0.25">
      <c r="A43" s="5" t="s">
        <v>178</v>
      </c>
      <c r="B43" s="5" t="s">
        <v>179</v>
      </c>
      <c r="C43" s="5" t="s">
        <v>180</v>
      </c>
      <c r="D43" s="5" t="s">
        <v>181</v>
      </c>
    </row>
    <row r="44" spans="1:6" x14ac:dyDescent="0.25">
      <c r="A44" s="5" t="s">
        <v>182</v>
      </c>
      <c r="B44" s="5" t="s">
        <v>179</v>
      </c>
      <c r="C44" s="5" t="s">
        <v>183</v>
      </c>
      <c r="D44" s="5" t="s">
        <v>184</v>
      </c>
    </row>
    <row r="45" spans="1:6" x14ac:dyDescent="0.25">
      <c r="A45" s="5" t="s">
        <v>185</v>
      </c>
      <c r="B45" s="5" t="s">
        <v>123</v>
      </c>
      <c r="C45" s="5" t="s">
        <v>186</v>
      </c>
      <c r="D45" s="5" t="s">
        <v>221</v>
      </c>
    </row>
    <row r="46" spans="1:6" x14ac:dyDescent="0.25">
      <c r="A46" s="5" t="s">
        <v>187</v>
      </c>
      <c r="B46" s="5" t="s">
        <v>234</v>
      </c>
      <c r="C46" s="5" t="s">
        <v>268</v>
      </c>
      <c r="D46" s="5" t="s">
        <v>212</v>
      </c>
      <c r="E46" s="5" t="s">
        <v>187</v>
      </c>
    </row>
    <row r="47" spans="1:6" x14ac:dyDescent="0.25">
      <c r="A47" s="5" t="s">
        <v>188</v>
      </c>
      <c r="B47" s="5" t="s">
        <v>123</v>
      </c>
      <c r="C47" s="5" t="s">
        <v>279</v>
      </c>
      <c r="E47" s="5" t="s">
        <v>188</v>
      </c>
    </row>
    <row r="48" spans="1:6" x14ac:dyDescent="0.25">
      <c r="A48" s="5" t="s">
        <v>189</v>
      </c>
      <c r="B48" s="5" t="s">
        <v>123</v>
      </c>
      <c r="C48" s="5" t="s">
        <v>347</v>
      </c>
      <c r="F48" s="5" t="s">
        <v>346</v>
      </c>
    </row>
    <row r="49" spans="1:6" x14ac:dyDescent="0.25">
      <c r="A49" s="5" t="s">
        <v>190</v>
      </c>
      <c r="B49" s="5" t="s">
        <v>123</v>
      </c>
      <c r="C49" s="5" t="s">
        <v>348</v>
      </c>
      <c r="F49" s="5" t="s">
        <v>346</v>
      </c>
    </row>
    <row r="50" spans="1:6" x14ac:dyDescent="0.25">
      <c r="A50" s="5" t="s">
        <v>191</v>
      </c>
      <c r="B50" s="5" t="s">
        <v>123</v>
      </c>
      <c r="C50" s="5" t="s">
        <v>349</v>
      </c>
      <c r="F50" s="5" t="s">
        <v>346</v>
      </c>
    </row>
    <row r="51" spans="1:6" x14ac:dyDescent="0.25">
      <c r="A51" s="5" t="s">
        <v>192</v>
      </c>
      <c r="B51" s="5" t="s">
        <v>123</v>
      </c>
      <c r="C51" s="5" t="s">
        <v>278</v>
      </c>
      <c r="E51" s="5" t="s">
        <v>192</v>
      </c>
    </row>
    <row r="52" spans="1:6" x14ac:dyDescent="0.25">
      <c r="A52" s="5" t="s">
        <v>193</v>
      </c>
      <c r="B52" s="5" t="s">
        <v>123</v>
      </c>
      <c r="C52" s="5" t="s">
        <v>194</v>
      </c>
      <c r="E52" s="5" t="s">
        <v>193</v>
      </c>
    </row>
    <row r="53" spans="1:6" x14ac:dyDescent="0.25">
      <c r="A53" s="5" t="s">
        <v>195</v>
      </c>
      <c r="B53" s="5" t="s">
        <v>123</v>
      </c>
      <c r="C53" s="5" t="s">
        <v>275</v>
      </c>
      <c r="E53" s="5" t="s">
        <v>195</v>
      </c>
    </row>
    <row r="54" spans="1:6" x14ac:dyDescent="0.25">
      <c r="A54" s="5" t="s">
        <v>196</v>
      </c>
      <c r="B54" s="5" t="s">
        <v>123</v>
      </c>
      <c r="C54" s="5" t="s">
        <v>197</v>
      </c>
      <c r="E54" s="5" t="s">
        <v>196</v>
      </c>
    </row>
    <row r="55" spans="1:6" x14ac:dyDescent="0.25">
      <c r="A55" s="5" t="s">
        <v>198</v>
      </c>
      <c r="B55" s="5" t="s">
        <v>123</v>
      </c>
      <c r="C55" s="5" t="s">
        <v>199</v>
      </c>
      <c r="E55" s="5" t="s">
        <v>198</v>
      </c>
    </row>
    <row r="56" spans="1:6" x14ac:dyDescent="0.25">
      <c r="A56" s="5" t="s">
        <v>200</v>
      </c>
      <c r="B56" s="5" t="s">
        <v>123</v>
      </c>
      <c r="C56" s="5" t="s">
        <v>276</v>
      </c>
      <c r="E56" s="5" t="s">
        <v>200</v>
      </c>
    </row>
    <row r="57" spans="1:6" x14ac:dyDescent="0.25">
      <c r="A57" s="5" t="s">
        <v>201</v>
      </c>
      <c r="B57" s="5" t="s">
        <v>162</v>
      </c>
      <c r="C57" s="5" t="s">
        <v>202</v>
      </c>
    </row>
    <row r="58" spans="1:6" x14ac:dyDescent="0.25">
      <c r="A58" s="5" t="s">
        <v>203</v>
      </c>
      <c r="B58" s="5" t="s">
        <v>162</v>
      </c>
      <c r="C58" s="5" t="s">
        <v>204</v>
      </c>
    </row>
    <row r="59" spans="1:6" x14ac:dyDescent="0.25">
      <c r="A59" s="5" t="s">
        <v>205</v>
      </c>
      <c r="B59" s="5" t="s">
        <v>162</v>
      </c>
      <c r="C59" s="5" t="s">
        <v>277</v>
      </c>
    </row>
    <row r="60" spans="1:6" x14ac:dyDescent="0.25">
      <c r="A60" s="5" t="s">
        <v>113</v>
      </c>
      <c r="B60" s="5" t="s">
        <v>179</v>
      </c>
      <c r="C60" s="5" t="s">
        <v>206</v>
      </c>
    </row>
    <row r="61" spans="1:6" x14ac:dyDescent="0.25">
      <c r="A61" s="5" t="s">
        <v>114</v>
      </c>
      <c r="B61" s="5" t="s">
        <v>179</v>
      </c>
      <c r="C61" s="5" t="s">
        <v>207</v>
      </c>
      <c r="F61" s="5" t="s">
        <v>346</v>
      </c>
    </row>
    <row r="62" spans="1:6" x14ac:dyDescent="0.25">
      <c r="A62" s="5" t="s">
        <v>208</v>
      </c>
      <c r="B62" s="5" t="s">
        <v>123</v>
      </c>
      <c r="C62" s="5" t="s">
        <v>209</v>
      </c>
      <c r="F62" s="5" t="s">
        <v>346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BADD-0211-449B-9885-526D85339BCB}">
  <dimension ref="A1:C35"/>
  <sheetViews>
    <sheetView workbookViewId="0">
      <selection activeCell="A36" sqref="A36"/>
    </sheetView>
  </sheetViews>
  <sheetFormatPr defaultRowHeight="15" x14ac:dyDescent="0.25"/>
  <cols>
    <col min="1" max="1" width="46.7109375" bestFit="1" customWidth="1"/>
    <col min="2" max="2" width="9.140625" style="3"/>
    <col min="3" max="3" width="29.85546875" bestFit="1" customWidth="1"/>
  </cols>
  <sheetData>
    <row r="1" spans="1:3" x14ac:dyDescent="0.25">
      <c r="A1" t="s">
        <v>295</v>
      </c>
    </row>
    <row r="2" spans="1:3" x14ac:dyDescent="0.25">
      <c r="A2" t="s">
        <v>281</v>
      </c>
      <c r="B2" s="3" t="s">
        <v>282</v>
      </c>
      <c r="C2" t="s">
        <v>283</v>
      </c>
    </row>
    <row r="3" spans="1:3" x14ac:dyDescent="0.25">
      <c r="A3" t="s">
        <v>284</v>
      </c>
      <c r="B3" s="3" t="s">
        <v>285</v>
      </c>
      <c r="C3" t="s">
        <v>288</v>
      </c>
    </row>
    <row r="4" spans="1:3" x14ac:dyDescent="0.25">
      <c r="A4" t="s">
        <v>286</v>
      </c>
      <c r="B4" s="3">
        <v>9</v>
      </c>
      <c r="C4" t="s">
        <v>287</v>
      </c>
    </row>
    <row r="5" spans="1:3" x14ac:dyDescent="0.25">
      <c r="A5" t="s">
        <v>289</v>
      </c>
      <c r="B5" s="3" t="s">
        <v>282</v>
      </c>
      <c r="C5" t="s">
        <v>292</v>
      </c>
    </row>
    <row r="6" spans="1:3" x14ac:dyDescent="0.25">
      <c r="A6" t="s">
        <v>290</v>
      </c>
      <c r="B6" s="3" t="s">
        <v>285</v>
      </c>
      <c r="C6" t="s">
        <v>293</v>
      </c>
    </row>
    <row r="7" spans="1:3" x14ac:dyDescent="0.25">
      <c r="A7" t="s">
        <v>291</v>
      </c>
      <c r="B7" s="3">
        <v>9</v>
      </c>
      <c r="C7" t="s">
        <v>294</v>
      </c>
    </row>
    <row r="8" spans="1:3" x14ac:dyDescent="0.25">
      <c r="A8" t="s">
        <v>296</v>
      </c>
      <c r="B8" s="3" t="s">
        <v>282</v>
      </c>
      <c r="C8" t="s">
        <v>299</v>
      </c>
    </row>
    <row r="9" spans="1:3" x14ac:dyDescent="0.25">
      <c r="A9" t="s">
        <v>297</v>
      </c>
      <c r="B9" s="3" t="s">
        <v>285</v>
      </c>
      <c r="C9" t="s">
        <v>300</v>
      </c>
    </row>
    <row r="10" spans="1:3" x14ac:dyDescent="0.25">
      <c r="A10" t="s">
        <v>298</v>
      </c>
      <c r="B10" s="3">
        <v>9</v>
      </c>
      <c r="C10" t="s">
        <v>301</v>
      </c>
    </row>
    <row r="11" spans="1:3" x14ac:dyDescent="0.25">
      <c r="A11" t="s">
        <v>302</v>
      </c>
      <c r="B11" s="3" t="s">
        <v>285</v>
      </c>
      <c r="C11" t="s">
        <v>306</v>
      </c>
    </row>
    <row r="12" spans="1:3" x14ac:dyDescent="0.25">
      <c r="A12" t="s">
        <v>303</v>
      </c>
      <c r="B12" s="3">
        <v>12710</v>
      </c>
      <c r="C12" t="s">
        <v>307</v>
      </c>
    </row>
    <row r="13" spans="1:3" x14ac:dyDescent="0.25">
      <c r="A13" t="s">
        <v>304</v>
      </c>
      <c r="B13" s="3">
        <v>5</v>
      </c>
      <c r="C13" t="s">
        <v>305</v>
      </c>
    </row>
    <row r="14" spans="1:3" x14ac:dyDescent="0.25">
      <c r="A14" t="s">
        <v>308</v>
      </c>
      <c r="B14" s="3" t="s">
        <v>285</v>
      </c>
      <c r="C14" t="s">
        <v>311</v>
      </c>
    </row>
    <row r="15" spans="1:3" x14ac:dyDescent="0.25">
      <c r="A15" t="s">
        <v>309</v>
      </c>
      <c r="B15" s="3">
        <v>57571</v>
      </c>
      <c r="C15" t="s">
        <v>312</v>
      </c>
    </row>
    <row r="16" spans="1:3" x14ac:dyDescent="0.25">
      <c r="A16" t="s">
        <v>310</v>
      </c>
      <c r="B16" s="3">
        <v>5</v>
      </c>
      <c r="C16" t="s">
        <v>313</v>
      </c>
    </row>
    <row r="17" spans="1:3" x14ac:dyDescent="0.25">
      <c r="A17" t="s">
        <v>314</v>
      </c>
      <c r="B17" s="3" t="s">
        <v>282</v>
      </c>
      <c r="C17" t="s">
        <v>315</v>
      </c>
    </row>
    <row r="18" spans="1:3" x14ac:dyDescent="0.25">
      <c r="A18" t="s">
        <v>316</v>
      </c>
      <c r="B18" s="3">
        <v>63390</v>
      </c>
    </row>
    <row r="19" spans="1:3" x14ac:dyDescent="0.25">
      <c r="A19" t="s">
        <v>317</v>
      </c>
      <c r="B19" s="3">
        <v>4</v>
      </c>
    </row>
    <row r="20" spans="1:3" x14ac:dyDescent="0.25">
      <c r="A20" t="s">
        <v>318</v>
      </c>
      <c r="B20" s="3" t="s">
        <v>282</v>
      </c>
      <c r="C20" t="s">
        <v>319</v>
      </c>
    </row>
    <row r="21" spans="1:3" x14ac:dyDescent="0.25">
      <c r="A21" t="s">
        <v>320</v>
      </c>
      <c r="B21" s="3" t="s">
        <v>282</v>
      </c>
      <c r="C21" t="s">
        <v>321</v>
      </c>
    </row>
    <row r="22" spans="1:3" x14ac:dyDescent="0.25">
      <c r="A22" t="s">
        <v>322</v>
      </c>
      <c r="B22" s="3">
        <v>31</v>
      </c>
      <c r="C22" t="s">
        <v>323</v>
      </c>
    </row>
    <row r="23" spans="1:3" x14ac:dyDescent="0.25">
      <c r="A23" t="s">
        <v>324</v>
      </c>
      <c r="B23" s="3" t="s">
        <v>285</v>
      </c>
      <c r="C23" t="s">
        <v>325</v>
      </c>
    </row>
    <row r="24" spans="1:3" x14ac:dyDescent="0.25">
      <c r="A24" t="s">
        <v>326</v>
      </c>
      <c r="B24" s="3">
        <v>63488</v>
      </c>
      <c r="C24" t="s">
        <v>327</v>
      </c>
    </row>
    <row r="25" spans="1:3" x14ac:dyDescent="0.25">
      <c r="A25" t="s">
        <v>328</v>
      </c>
      <c r="B25" s="3" t="s">
        <v>285</v>
      </c>
    </row>
    <row r="26" spans="1:3" x14ac:dyDescent="0.25">
      <c r="A26" t="s">
        <v>329</v>
      </c>
      <c r="B26" s="3" t="s">
        <v>285</v>
      </c>
      <c r="C26" t="s">
        <v>330</v>
      </c>
    </row>
    <row r="27" spans="1:3" x14ac:dyDescent="0.25">
      <c r="A27" t="s">
        <v>331</v>
      </c>
      <c r="B27" s="3" t="s">
        <v>282</v>
      </c>
    </row>
    <row r="28" spans="1:3" x14ac:dyDescent="0.25">
      <c r="A28" t="s">
        <v>332</v>
      </c>
      <c r="B28" s="3">
        <v>16</v>
      </c>
      <c r="C28" t="s">
        <v>333</v>
      </c>
    </row>
    <row r="29" spans="1:3" x14ac:dyDescent="0.25">
      <c r="A29" t="s">
        <v>334</v>
      </c>
      <c r="B29" s="3">
        <v>33808</v>
      </c>
      <c r="C29" t="s">
        <v>335</v>
      </c>
    </row>
    <row r="30" spans="1:3" x14ac:dyDescent="0.25">
      <c r="A30" t="s">
        <v>336</v>
      </c>
      <c r="B30" s="3" t="s">
        <v>282</v>
      </c>
    </row>
    <row r="31" spans="1:3" x14ac:dyDescent="0.25">
      <c r="A31" t="s">
        <v>337</v>
      </c>
      <c r="B31" s="3">
        <v>8</v>
      </c>
    </row>
    <row r="32" spans="1:3" x14ac:dyDescent="0.25">
      <c r="A32" t="s">
        <v>338</v>
      </c>
      <c r="B32" s="3" t="s">
        <v>285</v>
      </c>
      <c r="C32" t="s">
        <v>339</v>
      </c>
    </row>
    <row r="33" spans="1:3" x14ac:dyDescent="0.25">
      <c r="A33" t="s">
        <v>340</v>
      </c>
      <c r="B33" s="3" t="s">
        <v>282</v>
      </c>
    </row>
    <row r="34" spans="1:3" x14ac:dyDescent="0.25">
      <c r="A34" t="s">
        <v>341</v>
      </c>
      <c r="B34" s="3" t="s">
        <v>285</v>
      </c>
      <c r="C34" t="s">
        <v>342</v>
      </c>
    </row>
    <row r="35" spans="1:3" x14ac:dyDescent="0.25">
      <c r="A35" t="s">
        <v>343</v>
      </c>
      <c r="B35" s="3" t="s">
        <v>282</v>
      </c>
      <c r="C35" t="s">
        <v>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E5C7E-72A9-488C-867E-AFDD80379B8A}">
  <sheetPr>
    <tabColor rgb="FFFFFF00"/>
  </sheetPr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  <row r="3" spans="1:1" x14ac:dyDescent="0.25">
      <c r="A3" s="2" t="s">
        <v>7</v>
      </c>
    </row>
    <row r="4" spans="1:1" x14ac:dyDescent="0.25">
      <c r="A4" s="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A013-9889-4AEF-B921-9EC44AD2CD94}">
  <sheetPr>
    <tabColor rgb="FFFFFF00"/>
  </sheetPr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2" t="s">
        <v>9</v>
      </c>
    </row>
    <row r="2" spans="1:1" x14ac:dyDescent="0.25">
      <c r="A2" s="2" t="s">
        <v>10</v>
      </c>
    </row>
    <row r="3" spans="1:1" x14ac:dyDescent="0.25">
      <c r="A3" s="2" t="s">
        <v>11</v>
      </c>
    </row>
    <row r="4" spans="1:1" x14ac:dyDescent="0.25">
      <c r="A4" s="2" t="s">
        <v>12</v>
      </c>
    </row>
    <row r="5" spans="1:1" x14ac:dyDescent="0.25">
      <c r="A5" s="2" t="s">
        <v>13</v>
      </c>
    </row>
    <row r="6" spans="1:1" x14ac:dyDescent="0.25">
      <c r="A6" s="2" t="s">
        <v>14</v>
      </c>
    </row>
    <row r="7" spans="1:1" x14ac:dyDescent="0.25">
      <c r="A7" s="2" t="s">
        <v>15</v>
      </c>
    </row>
    <row r="8" spans="1:1" x14ac:dyDescent="0.25">
      <c r="A8" s="2" t="s">
        <v>16</v>
      </c>
    </row>
    <row r="9" spans="1:1" x14ac:dyDescent="0.25">
      <c r="A9" s="2" t="s">
        <v>17</v>
      </c>
    </row>
    <row r="10" spans="1:1" x14ac:dyDescent="0.25">
      <c r="A10" s="2" t="s">
        <v>18</v>
      </c>
    </row>
    <row r="11" spans="1:1" x14ac:dyDescent="0.25">
      <c r="A11" s="2" t="s">
        <v>19</v>
      </c>
    </row>
    <row r="12" spans="1:1" x14ac:dyDescent="0.25">
      <c r="A12" s="2" t="s">
        <v>20</v>
      </c>
    </row>
    <row r="13" spans="1:1" x14ac:dyDescent="0.25">
      <c r="A13" s="2" t="s">
        <v>21</v>
      </c>
    </row>
    <row r="14" spans="1:1" x14ac:dyDescent="0.25">
      <c r="A14" s="2" t="s">
        <v>22</v>
      </c>
    </row>
    <row r="15" spans="1:1" x14ac:dyDescent="0.25">
      <c r="A15" s="2" t="s">
        <v>23</v>
      </c>
    </row>
    <row r="16" spans="1:1" x14ac:dyDescent="0.25">
      <c r="A16" s="2" t="s">
        <v>24</v>
      </c>
    </row>
    <row r="17" spans="1:1" x14ac:dyDescent="0.25">
      <c r="A17" s="2" t="s">
        <v>25</v>
      </c>
    </row>
    <row r="18" spans="1:1" x14ac:dyDescent="0.25">
      <c r="A18" s="2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0D7C8-F1A4-402A-B5DD-D2085E4F5BA2}">
  <sheetPr>
    <tabColor rgb="FFFFFF00"/>
  </sheetPr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s="2" t="s">
        <v>27</v>
      </c>
    </row>
    <row r="2" spans="1:1" x14ac:dyDescent="0.25">
      <c r="A2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A2F8-EC17-400E-B213-30262BB9FDB0}">
  <sheetPr>
    <tabColor rgb="FFFFFF00"/>
  </sheetPr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2" t="s">
        <v>31</v>
      </c>
    </row>
    <row r="2" spans="1:1" x14ac:dyDescent="0.25">
      <c r="A2" s="2" t="s">
        <v>10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10" spans="1:1" x14ac:dyDescent="0.25">
      <c r="A10" s="2" t="s">
        <v>39</v>
      </c>
    </row>
    <row r="11" spans="1:1" x14ac:dyDescent="0.25">
      <c r="A11" s="2" t="s">
        <v>40</v>
      </c>
    </row>
    <row r="12" spans="1:1" x14ac:dyDescent="0.25">
      <c r="A12" s="2" t="s">
        <v>41</v>
      </c>
    </row>
    <row r="13" spans="1:1" x14ac:dyDescent="0.25">
      <c r="A13" s="2" t="s">
        <v>42</v>
      </c>
    </row>
    <row r="14" spans="1:1" x14ac:dyDescent="0.25">
      <c r="A14" s="2" t="s">
        <v>43</v>
      </c>
    </row>
    <row r="15" spans="1:1" x14ac:dyDescent="0.25">
      <c r="A15" s="2" t="s">
        <v>44</v>
      </c>
    </row>
    <row r="16" spans="1:1" x14ac:dyDescent="0.25">
      <c r="A16" s="2" t="s">
        <v>45</v>
      </c>
    </row>
    <row r="17" spans="1:1" x14ac:dyDescent="0.25">
      <c r="A17" s="2" t="s">
        <v>46</v>
      </c>
    </row>
    <row r="18" spans="1:1" x14ac:dyDescent="0.25">
      <c r="A18" s="2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AE38-3703-4867-B060-062C31EEBA34}">
  <sheetPr>
    <tabColor rgb="FFFFFF00"/>
  </sheetPr>
  <dimension ref="A1:A7"/>
  <sheetViews>
    <sheetView workbookViewId="0">
      <selection activeCell="J44" sqref="J44"/>
    </sheetView>
  </sheetViews>
  <sheetFormatPr defaultRowHeight="15" x14ac:dyDescent="0.25"/>
  <sheetData>
    <row r="1" spans="1:1" x14ac:dyDescent="0.25">
      <c r="A1" s="2" t="s">
        <v>48</v>
      </c>
    </row>
    <row r="2" spans="1:1" x14ac:dyDescent="0.25">
      <c r="A2" s="2" t="s">
        <v>49</v>
      </c>
    </row>
    <row r="3" spans="1:1" x14ac:dyDescent="0.25">
      <c r="A3" s="2" t="s">
        <v>50</v>
      </c>
    </row>
    <row r="4" spans="1:1" x14ac:dyDescent="0.25">
      <c r="A4" s="2" t="s">
        <v>51</v>
      </c>
    </row>
    <row r="5" spans="1:1" x14ac:dyDescent="0.25">
      <c r="A5" s="2" t="s">
        <v>52</v>
      </c>
    </row>
    <row r="6" spans="1:1" x14ac:dyDescent="0.25">
      <c r="A6" s="2" t="s">
        <v>53</v>
      </c>
    </row>
    <row r="7" spans="1:1" x14ac:dyDescent="0.25">
      <c r="A7" s="2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D90C2-6BE1-4401-A5A3-9F31E2483FC5}">
  <sheetPr>
    <tabColor rgb="FFFFFF00"/>
  </sheetPr>
  <dimension ref="A1:A24"/>
  <sheetViews>
    <sheetView workbookViewId="0">
      <selection sqref="A1:XFD24"/>
    </sheetView>
  </sheetViews>
  <sheetFormatPr defaultRowHeight="15" x14ac:dyDescent="0.25"/>
  <sheetData>
    <row r="1" spans="1:1" x14ac:dyDescent="0.25">
      <c r="A1" s="2" t="s">
        <v>55</v>
      </c>
    </row>
    <row r="2" spans="1:1" x14ac:dyDescent="0.25">
      <c r="A2" s="2" t="s">
        <v>56</v>
      </c>
    </row>
    <row r="3" spans="1:1" x14ac:dyDescent="0.25">
      <c r="A3" s="2" t="s">
        <v>57</v>
      </c>
    </row>
    <row r="4" spans="1:1" x14ac:dyDescent="0.25">
      <c r="A4" s="2" t="s">
        <v>58</v>
      </c>
    </row>
    <row r="5" spans="1:1" x14ac:dyDescent="0.25">
      <c r="A5" s="2" t="s">
        <v>59</v>
      </c>
    </row>
    <row r="6" spans="1:1" x14ac:dyDescent="0.25">
      <c r="A6" s="2" t="s">
        <v>60</v>
      </c>
    </row>
    <row r="7" spans="1:1" x14ac:dyDescent="0.25">
      <c r="A7" s="2" t="s">
        <v>61</v>
      </c>
    </row>
    <row r="8" spans="1:1" x14ac:dyDescent="0.25">
      <c r="A8" s="2" t="s">
        <v>62</v>
      </c>
    </row>
    <row r="9" spans="1:1" x14ac:dyDescent="0.25">
      <c r="A9" s="2" t="s">
        <v>63</v>
      </c>
    </row>
    <row r="10" spans="1:1" x14ac:dyDescent="0.25">
      <c r="A10" s="2" t="s">
        <v>64</v>
      </c>
    </row>
    <row r="11" spans="1:1" x14ac:dyDescent="0.25">
      <c r="A11" s="2" t="s">
        <v>65</v>
      </c>
    </row>
    <row r="12" spans="1:1" x14ac:dyDescent="0.25">
      <c r="A12" s="2" t="s">
        <v>66</v>
      </c>
    </row>
    <row r="13" spans="1:1" x14ac:dyDescent="0.25">
      <c r="A13" s="2" t="s">
        <v>67</v>
      </c>
    </row>
    <row r="14" spans="1:1" x14ac:dyDescent="0.25">
      <c r="A14" s="2" t="s">
        <v>68</v>
      </c>
    </row>
    <row r="15" spans="1:1" x14ac:dyDescent="0.25">
      <c r="A15" s="2" t="s">
        <v>69</v>
      </c>
    </row>
    <row r="16" spans="1:1" x14ac:dyDescent="0.25">
      <c r="A16" s="2" t="s">
        <v>70</v>
      </c>
    </row>
    <row r="17" spans="1:1" x14ac:dyDescent="0.25">
      <c r="A17" s="2" t="s">
        <v>71</v>
      </c>
    </row>
    <row r="18" spans="1:1" x14ac:dyDescent="0.25">
      <c r="A18" s="2" t="s">
        <v>72</v>
      </c>
    </row>
    <row r="19" spans="1:1" x14ac:dyDescent="0.25">
      <c r="A19" s="2" t="s">
        <v>73</v>
      </c>
    </row>
    <row r="20" spans="1:1" x14ac:dyDescent="0.25">
      <c r="A20" s="2" t="s">
        <v>74</v>
      </c>
    </row>
    <row r="21" spans="1:1" x14ac:dyDescent="0.25">
      <c r="A21" s="2" t="s">
        <v>75</v>
      </c>
    </row>
    <row r="22" spans="1:1" x14ac:dyDescent="0.25">
      <c r="A22" s="2" t="s">
        <v>76</v>
      </c>
    </row>
    <row r="23" spans="1:1" x14ac:dyDescent="0.25">
      <c r="A23" s="2" t="s">
        <v>77</v>
      </c>
    </row>
    <row r="24" spans="1:1" x14ac:dyDescent="0.25">
      <c r="A24" s="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RGS565</vt:lpstr>
      <vt:lpstr>APIs</vt:lpstr>
      <vt:lpstr>NEXTION</vt:lpstr>
      <vt:lpstr>gAOS</vt:lpstr>
      <vt:lpstr>gADS</vt:lpstr>
      <vt:lpstr>gEOS</vt:lpstr>
      <vt:lpstr>gEDS</vt:lpstr>
      <vt:lpstr>gCS</vt:lpstr>
      <vt:lpstr>gVS</vt:lpstr>
      <vt:lpstr>gV2</vt:lpstr>
      <vt:lpstr>gSC</vt:lpstr>
      <vt:lpstr>gL</vt:lpstr>
      <vt:lpstr>gMSS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Mucci, Massimo</dc:creator>
  <cp:lastModifiedBy>Mucci, Massimo</cp:lastModifiedBy>
  <dcterms:created xsi:type="dcterms:W3CDTF">2015-06-05T18:17:20Z</dcterms:created>
  <dcterms:modified xsi:type="dcterms:W3CDTF">2023-03-24T20:12:13Z</dcterms:modified>
</cp:coreProperties>
</file>