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/>
  <mc:AlternateContent xmlns:mc="http://schemas.openxmlformats.org/markup-compatibility/2006">
    <mc:Choice Requires="x15">
      <x15ac:absPath xmlns:x15ac="http://schemas.microsoft.com/office/spreadsheetml/2010/11/ac" url="/Users/lfranzke/Documents/ZHdK/11_Physical Computing Lab/Technology/LAB_USB12V/hardware/Cam_Production/CAMOutputs/Assembly/"/>
    </mc:Choice>
  </mc:AlternateContent>
  <xr:revisionPtr revIDLastSave="0" documentId="13_ncr:1_{A94ED2EC-50B9-3546-94A8-AF3CB9EA349E}" xr6:coauthVersionLast="45" xr6:coauthVersionMax="45" xr10:uidLastSave="{00000000-0000-0000-0000-000000000000}"/>
  <bookViews>
    <workbookView xWindow="0" yWindow="0" windowWidth="28800" windowHeight="173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2" i="1" l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</calcChain>
</file>

<file path=xl/sharedStrings.xml><?xml version="1.0" encoding="utf-8"?>
<sst xmlns="http://schemas.openxmlformats.org/spreadsheetml/2006/main" count="116" uniqueCount="79">
  <si>
    <t xml:space="preserve">xxxx xxxx xxxxx xxPCS BOM  </t>
  </si>
  <si>
    <t>Item #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</si>
  <si>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Designator</t>
    </r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</si>
  <si>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Qty</t>
    </r>
  </si>
  <si>
    <t>Manufacturer</t>
  </si>
  <si>
    <t>*Mfg Part #</t>
  </si>
  <si>
    <t>Description / Value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</si>
  <si>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 xml:space="preserve">Package/Footprint </t>
    </r>
  </si>
  <si>
    <t>Type</t>
  </si>
  <si>
    <t>Your Instructions / Notes</t>
  </si>
  <si>
    <t>Unit price 20sets</t>
  </si>
  <si>
    <t>Note</t>
  </si>
  <si>
    <t>reply</t>
  </si>
  <si>
    <t>C2</t>
  </si>
  <si>
    <t>Samsung Electro-Mechanics</t>
  </si>
  <si>
    <t>CL31A105KB9LNNC</t>
  </si>
  <si>
    <t xml:space="preserve">1.0 UF-1206-50V-10% </t>
  </si>
  <si>
    <t>SMD</t>
  </si>
  <si>
    <t xml:space="preserve">Or generic alternative </t>
  </si>
  <si>
    <t xml:space="preserve">R3, R4 </t>
  </si>
  <si>
    <t xml:space="preserve">	Stackpole Electronics Inc</t>
  </si>
  <si>
    <t>RMCF0603JT1K50</t>
  </si>
  <si>
    <t>1.5 KOHM-0603-1/10W-1%</t>
  </si>
  <si>
    <t>0603</t>
  </si>
  <si>
    <t>R1, R2</t>
  </si>
  <si>
    <t>RMCF0603JT10K0</t>
  </si>
  <si>
    <t>10 KOHM-0603-1/10W-1%</t>
  </si>
  <si>
    <t>R8, R9</t>
  </si>
  <si>
    <t>RMCF0603JT150R</t>
  </si>
  <si>
    <t>150 OHM-0603-1/10W-1%</t>
  </si>
  <si>
    <t>R7</t>
  </si>
  <si>
    <t>RMCF0603JT1K00</t>
  </si>
  <si>
    <t>1K OHM-0603-1/10W-1%</t>
  </si>
  <si>
    <t>C1</t>
  </si>
  <si>
    <t>CL31A225KB9LNNC</t>
  </si>
  <si>
    <t>CL31A225KB9LNNC package:1206,OK?</t>
  </si>
  <si>
    <t>R5, R6</t>
  </si>
  <si>
    <t>RMCF0603JT470R</t>
  </si>
  <si>
    <t xml:space="preserve">470 OHM-0603-1/10W-1% </t>
  </si>
  <si>
    <t>R10</t>
  </si>
  <si>
    <t>RMCF0603JT510R</t>
  </si>
  <si>
    <t>510 OHM-0603-1/10W-1%</t>
  </si>
  <si>
    <t>U1</t>
  </si>
  <si>
    <t>Microchip Technology</t>
  </si>
  <si>
    <t>MIC5235-5.0YM5-TR</t>
  </si>
  <si>
    <t>SOT-23-5</t>
  </si>
  <si>
    <t>https://www.digikey.ch/product-detail/de/microchip-technology/MIC5235-5-0YM5-TR/576-2785-1-ND/1821945</t>
  </si>
  <si>
    <t>MP1, MP2, MP3, MP4</t>
  </si>
  <si>
    <t>Würth Elektronik</t>
  </si>
  <si>
    <t>9774030243R</t>
  </si>
  <si>
    <t>ROUND STANDOFF M2X0.4 STEEL 3MM</t>
  </si>
  <si>
    <t>https://www.digikey.ch/product-detail/de/w%C3%BCrth-elektronik/9774030243R/732-7085-1-ND/5320690</t>
  </si>
  <si>
    <t>5-7work days</t>
  </si>
  <si>
    <t>U2</t>
  </si>
  <si>
    <t>Mill-Max Manufacturing Corp.</t>
  </si>
  <si>
    <t>110-47-308-41-105000</t>
  </si>
  <si>
    <t>CAP CER 1.0UF 16V 10% X7R 0805</t>
  </si>
  <si>
    <t>DIP 8</t>
  </si>
  <si>
    <t>https://www.digikey.ch/product-detail/en/mill-max-manufacturing-corp/110-47-308-41-105000/ED11083-ND/7363959</t>
  </si>
  <si>
    <t>D1</t>
  </si>
  <si>
    <t>Lite-On Inc.</t>
  </si>
  <si>
    <t xml:space="preserve">LTST-C191KGKT	</t>
  </si>
  <si>
    <t>LED-GREEN0603</t>
  </si>
  <si>
    <t>https://www.digikey.ch/product-detail/en/lite-on-inc/LTST-C191KGKT/160-1446-1-ND/386834</t>
  </si>
  <si>
    <t>D2</t>
  </si>
  <si>
    <t xml:space="preserve">	LTST-C191KRKT</t>
  </si>
  <si>
    <t>LED-RED0603</t>
  </si>
  <si>
    <t>https://www.digikey.ch/product-detail/en/lite-on-inc/LTST-C191KRKT/160-1447-1-ND/386836</t>
  </si>
  <si>
    <t>j1</t>
  </si>
  <si>
    <t>GCT</t>
  </si>
  <si>
    <t xml:space="preserve"> USB4110-GF-A</t>
  </si>
  <si>
    <t>CONN USB 2.0 TYPE-C R/A SMT</t>
  </si>
  <si>
    <t>https://www.digikey.ch/product-detail/de/gct/USB4110-GF-A/2073-USB4110-GF-A-1-ND/10384548</t>
  </si>
  <si>
    <t>total</t>
  </si>
  <si>
    <r>
      <rPr>
        <sz val="11"/>
        <color rgb="FFFF0000"/>
        <rFont val="Arial"/>
        <family val="2"/>
      </rPr>
      <t>we quoted according to the list of Mfg Part #</t>
    </r>
    <r>
      <rPr>
        <sz val="11"/>
        <color rgb="FFFF0000"/>
        <rFont val="宋体"/>
        <charset val="134"/>
      </rPr>
      <t>，</t>
    </r>
    <r>
      <rPr>
        <sz val="11"/>
        <color rgb="FFFF0000"/>
        <rFont val="Arial"/>
        <family val="2"/>
      </rPr>
      <t xml:space="preserve"> all OK?</t>
    </r>
  </si>
  <si>
    <r>
      <t>V_REG_</t>
    </r>
    <r>
      <rPr>
        <sz val="11"/>
        <color rgb="FFFF0000"/>
        <rFont val="Arial"/>
        <family val="2"/>
      </rPr>
      <t>MIC5235</t>
    </r>
  </si>
  <si>
    <t>Description / Value corrected</t>
  </si>
  <si>
    <t xml:space="preserve">1206 is fine, I've sent Gerber files updated to with new footprint. </t>
  </si>
  <si>
    <r>
      <rPr>
        <sz val="10"/>
        <color rgb="FFFF0000"/>
        <rFont val="Arial"/>
        <family val="2"/>
      </rPr>
      <t>2.2 UF-1206-50V-10%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</si>
</sst>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;\-\$#,##0"/>
    <numFmt numFmtId="165" formatCode="\$#,##0.000_);[Red]\(\$#,##0.000\)"/>
  </numFmts>
  <fonts count="17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u/>
      <sz val="11"/>
      <color rgb="FF800080"/>
      <name val="宋体"/>
      <charset val="134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u/>
      <sz val="11"/>
      <color theme="10"/>
      <name val="宋体"/>
      <charset val="134"/>
    </font>
    <font>
      <b/>
      <sz val="11"/>
      <color rgb="FFFF0000"/>
      <name val="Arial"/>
      <family val="2"/>
    </font>
    <font>
      <u/>
      <sz val="11"/>
      <color rgb="FFFF0000"/>
      <name val="宋体"/>
      <charset val="134"/>
    </font>
    <font>
      <sz val="11"/>
      <color rgb="FFFF0000"/>
      <name val="宋体"/>
      <charset val="134"/>
    </font>
    <font>
      <sz val="10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1" applyFont="1" applyAlignment="1" applyProtection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0" fontId="1" fillId="0" borderId="1" xfId="0" applyFont="1" applyFill="1" applyBorder="1" applyAlignment="1"/>
    <xf numFmtId="49" fontId="7" fillId="0" borderId="1" xfId="0" applyNumberFormat="1" applyFont="1" applyFill="1" applyBorder="1" applyAlignment="1">
      <alignment horizontal="left"/>
    </xf>
    <xf numFmtId="0" fontId="6" fillId="0" borderId="0" xfId="0" applyFont="1">
      <alignment vertical="center"/>
    </xf>
    <xf numFmtId="0" fontId="8" fillId="0" borderId="0" xfId="1" applyAlignment="1" applyProtection="1">
      <alignment horizontal="left" vertical="center"/>
    </xf>
    <xf numFmtId="0" fontId="2" fillId="0" borderId="0" xfId="1" applyFont="1" applyAlignment="1" applyProtection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7" fillId="0" borderId="0" xfId="0" applyFont="1" applyAlignment="1"/>
    <xf numFmtId="165" fontId="1" fillId="0" borderId="0" xfId="0" applyNumberFormat="1" applyFont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9" fontId="6" fillId="0" borderId="0" xfId="0" applyNumberFormat="1" applyFont="1" applyFill="1" applyAlignment="1">
      <alignment horizontal="center" vertical="center"/>
    </xf>
    <xf numFmtId="0" fontId="8" fillId="0" borderId="0" xfId="1" applyAlignment="1" applyProtection="1">
      <alignment vertical="center"/>
    </xf>
    <xf numFmtId="0" fontId="1" fillId="0" borderId="0" xfId="0" applyFont="1" applyFill="1" applyAlignment="1">
      <alignment horizontal="center" vertical="center"/>
    </xf>
    <xf numFmtId="0" fontId="9" fillId="3" borderId="0" xfId="0" applyFont="1" applyFill="1">
      <alignment vertical="center"/>
    </xf>
    <xf numFmtId="0" fontId="9" fillId="3" borderId="0" xfId="0" applyFont="1" applyFill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0" fillId="0" borderId="0" xfId="1" applyFont="1" applyAlignment="1" applyProtection="1">
      <alignment horizontal="center" vertical="center"/>
    </xf>
    <xf numFmtId="0" fontId="2" fillId="0" borderId="0" xfId="1" applyFont="1" applyAlignment="1" applyProtection="1">
      <alignment horizontal="center" vertic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3" fillId="0" borderId="0" xfId="0" applyFont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8" fillId="0" borderId="0" xfId="1" applyAlignment="1" applyProtection="1">
      <alignment horizontal="left" vertical="center"/>
    </xf>
    <xf numFmtId="0" fontId="2" fillId="0" borderId="0" xfId="1" applyFont="1" applyAlignment="1" applyProtection="1">
      <alignment horizontal="left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28576</xdr:rowOff>
    </xdr:from>
    <xdr:to>
      <xdr:col>1</xdr:col>
      <xdr:colOff>666750</xdr:colOff>
      <xdr:row>2</xdr:row>
      <xdr:rowOff>156973</xdr:rowOff>
    </xdr:to>
    <xdr:pic>
      <xdr:nvPicPr>
        <xdr:cNvPr id="2" name="图片 1" descr="pcbway-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09550"/>
          <a:ext cx="1343025" cy="375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h/product-detail/de/gct/USB4110-GF-A/2073-USB4110-GF-A-1-ND/10384548" TargetMode="External"/><Relationship Id="rId2" Type="http://schemas.openxmlformats.org/officeDocument/2006/relationships/hyperlink" Target="https://www.digikey.ch/product-detail/en/mill-max-manufacturing-corp/110-47-308-41-105000/ED11083-ND/7363959" TargetMode="External"/><Relationship Id="rId1" Type="http://schemas.openxmlformats.org/officeDocument/2006/relationships/hyperlink" Target="https://www.digikey.ch/product-detail/de/w%C3%BCrth-elektronik/9774030243R/732-7085-1-ND/5320690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digikey.ch/product-detail/en/lite-on-inc/LTST-C191KRKT/160-1447-1-ND/386836" TargetMode="External"/><Relationship Id="rId4" Type="http://schemas.openxmlformats.org/officeDocument/2006/relationships/hyperlink" Target="https://www.digikey.ch/product-detail/en/lite-on-inc/LTST-C191KGKT/160-1446-1-ND/3868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5"/>
  <sheetViews>
    <sheetView tabSelected="1" topLeftCell="A5" zoomScale="165" zoomScaleNormal="100" workbookViewId="0">
      <selection activeCell="F12" sqref="F12"/>
    </sheetView>
  </sheetViews>
  <sheetFormatPr baseColWidth="10" defaultColWidth="9" defaultRowHeight="14"/>
  <cols>
    <col min="1" max="1" width="9" style="3"/>
    <col min="2" max="2" width="16.33203125" style="3" customWidth="1"/>
    <col min="3" max="3" width="4.83203125" style="3" customWidth="1"/>
    <col min="4" max="4" width="29.6640625" style="3" customWidth="1"/>
    <col min="5" max="5" width="21.6640625" style="3" customWidth="1"/>
    <col min="6" max="6" width="25.6640625" style="3" customWidth="1"/>
    <col min="7" max="7" width="5" style="3" customWidth="1"/>
    <col min="8" max="8" width="5.1640625" style="3" customWidth="1"/>
    <col min="9" max="9" width="35.6640625" style="3" customWidth="1"/>
    <col min="10" max="10" width="21.5" style="3" customWidth="1"/>
    <col min="11" max="12" width="9" style="4"/>
    <col min="13" max="13" width="38.6640625" style="4" customWidth="1"/>
    <col min="14" max="16384" width="9" style="3"/>
  </cols>
  <sheetData>
    <row r="2" spans="1:14" ht="19.5" customHeight="1">
      <c r="A2" s="46"/>
      <c r="B2" s="46"/>
      <c r="D2" s="45" t="s">
        <v>0</v>
      </c>
      <c r="E2" s="45"/>
      <c r="F2" s="45"/>
    </row>
    <row r="3" spans="1:14">
      <c r="A3" s="46"/>
      <c r="B3" s="46"/>
      <c r="D3" s="45"/>
      <c r="E3" s="45"/>
      <c r="F3" s="45"/>
    </row>
    <row r="4" spans="1:14">
      <c r="D4" s="45"/>
      <c r="E4" s="45"/>
      <c r="F4" s="45"/>
    </row>
    <row r="6" spans="1:14" ht="28.5" customHeight="1">
      <c r="A6" s="6" t="s">
        <v>1</v>
      </c>
      <c r="B6" s="7" t="s">
        <v>2</v>
      </c>
      <c r="C6" s="8" t="s">
        <v>3</v>
      </c>
      <c r="D6" s="6" t="s">
        <v>4</v>
      </c>
      <c r="E6" s="7" t="s">
        <v>5</v>
      </c>
      <c r="F6" s="41" t="s">
        <v>6</v>
      </c>
      <c r="G6" s="7" t="s">
        <v>7</v>
      </c>
      <c r="H6" s="6" t="s">
        <v>8</v>
      </c>
      <c r="I6" s="6" t="s">
        <v>9</v>
      </c>
      <c r="J6" s="24"/>
      <c r="K6" s="5" t="s">
        <v>10</v>
      </c>
      <c r="L6" s="5"/>
      <c r="M6" s="4" t="s">
        <v>11</v>
      </c>
      <c r="N6" s="3" t="s">
        <v>12</v>
      </c>
    </row>
    <row r="7" spans="1:14">
      <c r="A7" s="9">
        <v>1</v>
      </c>
      <c r="B7" s="10" t="s">
        <v>13</v>
      </c>
      <c r="C7" s="9">
        <v>1</v>
      </c>
      <c r="D7" s="10" t="s">
        <v>14</v>
      </c>
      <c r="E7" s="11" t="s">
        <v>15</v>
      </c>
      <c r="F7" s="12" t="s">
        <v>16</v>
      </c>
      <c r="G7" s="12">
        <v>1206</v>
      </c>
      <c r="H7" s="13" t="s">
        <v>17</v>
      </c>
      <c r="I7" s="13" t="s">
        <v>18</v>
      </c>
      <c r="J7" s="25"/>
      <c r="K7" s="26">
        <v>0.13</v>
      </c>
      <c r="L7" s="26">
        <f>K7*C7*20</f>
        <v>2.6</v>
      </c>
    </row>
    <row r="8" spans="1:14" s="1" customFormat="1">
      <c r="A8" s="14">
        <v>2</v>
      </c>
      <c r="B8" s="15" t="s">
        <v>19</v>
      </c>
      <c r="C8" s="14">
        <v>2</v>
      </c>
      <c r="D8" s="15" t="s">
        <v>20</v>
      </c>
      <c r="E8" s="16" t="s">
        <v>21</v>
      </c>
      <c r="F8" s="17" t="s">
        <v>22</v>
      </c>
      <c r="G8" s="18" t="s">
        <v>23</v>
      </c>
      <c r="H8" s="19" t="s">
        <v>17</v>
      </c>
      <c r="I8" s="13" t="s">
        <v>18</v>
      </c>
      <c r="J8" s="25"/>
      <c r="K8" s="27">
        <v>2.1999999999999999E-2</v>
      </c>
      <c r="L8" s="26">
        <f t="shared" ref="L8:L20" si="0">K8*C8*20</f>
        <v>0.87999999999999989</v>
      </c>
      <c r="M8" s="28">
        <v>0.05</v>
      </c>
    </row>
    <row r="9" spans="1:14">
      <c r="A9" s="9">
        <v>3</v>
      </c>
      <c r="B9" s="10" t="s">
        <v>24</v>
      </c>
      <c r="C9" s="9">
        <v>2</v>
      </c>
      <c r="D9" s="15" t="s">
        <v>20</v>
      </c>
      <c r="E9" s="11" t="s">
        <v>25</v>
      </c>
      <c r="F9" s="12" t="s">
        <v>26</v>
      </c>
      <c r="G9" s="18" t="s">
        <v>23</v>
      </c>
      <c r="H9" s="13" t="s">
        <v>17</v>
      </c>
      <c r="I9" s="13" t="s">
        <v>18</v>
      </c>
      <c r="J9" s="25"/>
      <c r="K9" s="26">
        <v>2.1999999999999999E-2</v>
      </c>
      <c r="L9" s="26">
        <f t="shared" si="0"/>
        <v>0.87999999999999989</v>
      </c>
      <c r="M9" s="28">
        <v>0.05</v>
      </c>
    </row>
    <row r="10" spans="1:14">
      <c r="A10" s="9">
        <v>4</v>
      </c>
      <c r="B10" s="10" t="s">
        <v>27</v>
      </c>
      <c r="C10" s="9">
        <v>2</v>
      </c>
      <c r="D10" s="15" t="s">
        <v>20</v>
      </c>
      <c r="E10" s="11" t="s">
        <v>28</v>
      </c>
      <c r="F10" s="12" t="s">
        <v>29</v>
      </c>
      <c r="G10" s="18" t="s">
        <v>23</v>
      </c>
      <c r="H10" s="13" t="s">
        <v>17</v>
      </c>
      <c r="I10" s="13" t="s">
        <v>18</v>
      </c>
      <c r="J10" s="25"/>
      <c r="K10" s="26">
        <v>2.1999999999999999E-2</v>
      </c>
      <c r="L10" s="26">
        <f t="shared" si="0"/>
        <v>0.87999999999999989</v>
      </c>
      <c r="M10" s="28">
        <v>0.05</v>
      </c>
    </row>
    <row r="11" spans="1:14">
      <c r="A11" s="9">
        <v>5</v>
      </c>
      <c r="B11" s="10" t="s">
        <v>30</v>
      </c>
      <c r="C11" s="9">
        <v>1</v>
      </c>
      <c r="D11" s="15" t="s">
        <v>20</v>
      </c>
      <c r="E11" s="11" t="s">
        <v>31</v>
      </c>
      <c r="F11" s="12" t="s">
        <v>32</v>
      </c>
      <c r="G11" s="18" t="s">
        <v>23</v>
      </c>
      <c r="H11" s="13" t="s">
        <v>17</v>
      </c>
      <c r="I11" s="13" t="s">
        <v>18</v>
      </c>
      <c r="J11" s="25"/>
      <c r="K11" s="26">
        <v>2.5999999999999999E-2</v>
      </c>
      <c r="L11" s="26">
        <f t="shared" si="0"/>
        <v>0.52</v>
      </c>
      <c r="M11" s="28">
        <v>0.05</v>
      </c>
    </row>
    <row r="12" spans="1:14">
      <c r="A12" s="9">
        <v>6</v>
      </c>
      <c r="B12" s="10" t="s">
        <v>33</v>
      </c>
      <c r="C12" s="9">
        <v>1</v>
      </c>
      <c r="D12" s="10" t="s">
        <v>14</v>
      </c>
      <c r="E12" s="11" t="s">
        <v>34</v>
      </c>
      <c r="F12" s="12" t="s">
        <v>78</v>
      </c>
      <c r="G12" s="12">
        <v>1206</v>
      </c>
      <c r="H12" s="13" t="s">
        <v>17</v>
      </c>
      <c r="I12" s="13" t="s">
        <v>18</v>
      </c>
      <c r="J12" s="25"/>
      <c r="K12" s="26">
        <v>0.13</v>
      </c>
      <c r="L12" s="26">
        <f t="shared" si="0"/>
        <v>2.6</v>
      </c>
      <c r="M12" s="40" t="s">
        <v>35</v>
      </c>
      <c r="N12" s="37" t="s">
        <v>77</v>
      </c>
    </row>
    <row r="13" spans="1:14">
      <c r="A13" s="9">
        <v>7</v>
      </c>
      <c r="B13" s="10" t="s">
        <v>36</v>
      </c>
      <c r="C13" s="9">
        <v>2</v>
      </c>
      <c r="D13" s="15" t="s">
        <v>20</v>
      </c>
      <c r="E13" s="11" t="s">
        <v>37</v>
      </c>
      <c r="F13" s="10" t="s">
        <v>38</v>
      </c>
      <c r="G13" s="18" t="s">
        <v>23</v>
      </c>
      <c r="H13" s="13" t="s">
        <v>17</v>
      </c>
      <c r="I13" s="13" t="s">
        <v>18</v>
      </c>
      <c r="J13" s="25"/>
      <c r="K13" s="26">
        <v>2.1999999999999999E-2</v>
      </c>
      <c r="L13" s="26">
        <f t="shared" si="0"/>
        <v>0.87999999999999989</v>
      </c>
      <c r="M13" s="28">
        <v>0.05</v>
      </c>
    </row>
    <row r="14" spans="1:14">
      <c r="A14" s="9">
        <v>8</v>
      </c>
      <c r="B14" s="10" t="s">
        <v>39</v>
      </c>
      <c r="C14" s="9">
        <v>1</v>
      </c>
      <c r="D14" s="15" t="s">
        <v>20</v>
      </c>
      <c r="E14" s="11" t="s">
        <v>40</v>
      </c>
      <c r="F14" s="3" t="s">
        <v>41</v>
      </c>
      <c r="G14" s="18" t="s">
        <v>23</v>
      </c>
      <c r="H14" s="13" t="s">
        <v>17</v>
      </c>
      <c r="I14" s="13" t="s">
        <v>18</v>
      </c>
      <c r="J14" s="25"/>
      <c r="K14" s="26">
        <v>2.5999999999999999E-2</v>
      </c>
      <c r="L14" s="26">
        <f t="shared" si="0"/>
        <v>0.52</v>
      </c>
      <c r="M14" s="28">
        <v>0.05</v>
      </c>
    </row>
    <row r="15" spans="1:14">
      <c r="A15" s="9">
        <v>9</v>
      </c>
      <c r="B15" s="10" t="s">
        <v>42</v>
      </c>
      <c r="C15" s="9">
        <v>1</v>
      </c>
      <c r="D15" s="10" t="s">
        <v>43</v>
      </c>
      <c r="E15" s="38" t="s">
        <v>44</v>
      </c>
      <c r="F15" s="39" t="s">
        <v>75</v>
      </c>
      <c r="G15" s="18" t="s">
        <v>45</v>
      </c>
      <c r="H15" s="13" t="s">
        <v>17</v>
      </c>
      <c r="I15" s="13" t="s">
        <v>46</v>
      </c>
      <c r="J15" s="25"/>
      <c r="K15" s="26">
        <v>0.32500000000000001</v>
      </c>
      <c r="L15" s="26">
        <f t="shared" si="0"/>
        <v>6.5</v>
      </c>
      <c r="N15" s="42" t="s">
        <v>76</v>
      </c>
    </row>
    <row r="16" spans="1:14" s="1" customFormat="1">
      <c r="A16" s="14">
        <v>10</v>
      </c>
      <c r="B16" s="15" t="s">
        <v>47</v>
      </c>
      <c r="C16" s="14">
        <v>4</v>
      </c>
      <c r="D16" s="15" t="s">
        <v>48</v>
      </c>
      <c r="E16" s="16" t="s">
        <v>49</v>
      </c>
      <c r="F16" s="15" t="s">
        <v>50</v>
      </c>
      <c r="G16" s="20"/>
      <c r="H16" s="13" t="s">
        <v>17</v>
      </c>
      <c r="I16" s="29" t="s">
        <v>51</v>
      </c>
      <c r="J16" s="29"/>
      <c r="K16" s="27">
        <v>1.224</v>
      </c>
      <c r="L16" s="26">
        <f t="shared" si="0"/>
        <v>97.92</v>
      </c>
      <c r="M16" s="30" t="s">
        <v>52</v>
      </c>
    </row>
    <row r="17" spans="1:13">
      <c r="A17" s="9">
        <v>11</v>
      </c>
      <c r="B17" s="10" t="s">
        <v>53</v>
      </c>
      <c r="C17" s="9">
        <v>1</v>
      </c>
      <c r="D17" s="10" t="s">
        <v>54</v>
      </c>
      <c r="E17" s="11" t="s">
        <v>55</v>
      </c>
      <c r="F17" s="10" t="s">
        <v>56</v>
      </c>
      <c r="G17" s="18" t="s">
        <v>57</v>
      </c>
      <c r="H17" s="13" t="s">
        <v>17</v>
      </c>
      <c r="I17" s="29" t="s">
        <v>58</v>
      </c>
      <c r="J17" s="29"/>
      <c r="K17" s="26">
        <v>1.395</v>
      </c>
      <c r="L17" s="26">
        <f t="shared" si="0"/>
        <v>27.9</v>
      </c>
      <c r="M17" s="30" t="s">
        <v>52</v>
      </c>
    </row>
    <row r="18" spans="1:13">
      <c r="A18" s="9">
        <v>12</v>
      </c>
      <c r="B18" s="10" t="s">
        <v>59</v>
      </c>
      <c r="C18" s="9">
        <v>1</v>
      </c>
      <c r="D18" s="10" t="s">
        <v>60</v>
      </c>
      <c r="E18" s="11" t="s">
        <v>61</v>
      </c>
      <c r="F18" s="12" t="s">
        <v>62</v>
      </c>
      <c r="G18" s="18" t="s">
        <v>23</v>
      </c>
      <c r="H18" s="13" t="s">
        <v>17</v>
      </c>
      <c r="I18" s="29" t="s">
        <v>63</v>
      </c>
      <c r="J18" s="29"/>
      <c r="K18" s="26">
        <v>8.7999999999999995E-2</v>
      </c>
      <c r="L18" s="26">
        <f t="shared" si="0"/>
        <v>1.7599999999999998</v>
      </c>
    </row>
    <row r="19" spans="1:13">
      <c r="A19" s="9">
        <v>13</v>
      </c>
      <c r="B19" s="10" t="s">
        <v>64</v>
      </c>
      <c r="C19" s="9">
        <v>1</v>
      </c>
      <c r="D19" s="10" t="s">
        <v>60</v>
      </c>
      <c r="E19" s="11" t="s">
        <v>65</v>
      </c>
      <c r="F19" s="10" t="s">
        <v>66</v>
      </c>
      <c r="G19" s="18" t="s">
        <v>23</v>
      </c>
      <c r="H19" s="13" t="s">
        <v>17</v>
      </c>
      <c r="I19" s="29" t="s">
        <v>67</v>
      </c>
      <c r="J19" s="29"/>
      <c r="K19" s="26">
        <v>8.7999999999999995E-2</v>
      </c>
      <c r="L19" s="26">
        <f t="shared" si="0"/>
        <v>1.7599999999999998</v>
      </c>
      <c r="M19" s="30"/>
    </row>
    <row r="20" spans="1:13">
      <c r="A20" s="9">
        <v>14</v>
      </c>
      <c r="B20" s="10" t="s">
        <v>68</v>
      </c>
      <c r="C20" s="9">
        <v>1</v>
      </c>
      <c r="D20" s="10" t="s">
        <v>69</v>
      </c>
      <c r="E20" s="11" t="s">
        <v>70</v>
      </c>
      <c r="F20" s="10" t="s">
        <v>71</v>
      </c>
      <c r="G20" s="18" t="s">
        <v>17</v>
      </c>
      <c r="H20" s="13" t="s">
        <v>17</v>
      </c>
      <c r="I20" s="29" t="s">
        <v>72</v>
      </c>
      <c r="J20" s="29"/>
      <c r="K20" s="26">
        <v>1.74</v>
      </c>
      <c r="L20" s="26">
        <f t="shared" si="0"/>
        <v>34.799999999999997</v>
      </c>
      <c r="M20" s="30" t="s">
        <v>52</v>
      </c>
    </row>
    <row r="21" spans="1:13">
      <c r="E21" s="21"/>
    </row>
    <row r="22" spans="1:13">
      <c r="J22" s="31" t="s">
        <v>73</v>
      </c>
      <c r="K22" s="32"/>
      <c r="L22" s="33">
        <f>SUM(L7:L21)</f>
        <v>180.39999999999998</v>
      </c>
    </row>
    <row r="23" spans="1:13">
      <c r="A23" s="43"/>
      <c r="B23" s="43"/>
      <c r="C23" s="43"/>
      <c r="D23" s="43"/>
      <c r="E23" s="43"/>
      <c r="F23" s="43"/>
      <c r="G23" s="43"/>
      <c r="H23" s="43"/>
      <c r="I23" s="43"/>
      <c r="J23" s="22"/>
    </row>
    <row r="24" spans="1:1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34" t="s">
        <v>74</v>
      </c>
      <c r="L24" s="34"/>
    </row>
    <row r="25" spans="1:13" s="2" customFormat="1">
      <c r="A25" s="44"/>
      <c r="B25" s="44"/>
      <c r="C25" s="44"/>
      <c r="D25" s="44"/>
      <c r="E25" s="44"/>
      <c r="F25" s="44"/>
      <c r="G25" s="44"/>
      <c r="H25" s="44"/>
      <c r="I25" s="44"/>
      <c r="J25" s="23"/>
      <c r="K25" s="35"/>
      <c r="L25" s="35"/>
      <c r="M25" s="36"/>
    </row>
  </sheetData>
  <mergeCells count="4">
    <mergeCell ref="A23:I23"/>
    <mergeCell ref="A25:I25"/>
    <mergeCell ref="D2:F4"/>
    <mergeCell ref="A2:B3"/>
  </mergeCells>
  <hyperlinks>
    <hyperlink ref="I16" r:id="rId1" xr:uid="{00000000-0004-0000-0000-000000000000}"/>
    <hyperlink ref="I17" r:id="rId2" xr:uid="{00000000-0004-0000-0000-000001000000}"/>
    <hyperlink ref="I20" r:id="rId3" xr:uid="{00000000-0004-0000-0000-000002000000}"/>
    <hyperlink ref="I18" r:id="rId4" xr:uid="{00000000-0004-0000-0000-000003000000}"/>
    <hyperlink ref="I19" r:id="rId5" xr:uid="{00000000-0004-0000-0000-000004000000}"/>
  </hyperlinks>
  <pageMargins left="0.69930555555555596" right="0.69930555555555596" top="0.75" bottom="0.75" header="0.3" footer="0.3"/>
  <pageSetup paperSize="9" orientation="portrait" horizontalDpi="200" verticalDpi="30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2006-09-13T11:21:00Z</dcterms:created>
  <dcterms:modified xsi:type="dcterms:W3CDTF">2020-08-16T12:14:26Z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