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1015" windowHeight="9480"/>
  </bookViews>
  <sheets>
    <sheet name="Лист1" sheetId="1" r:id="rId1"/>
    <sheet name="Лист2" sheetId="2" r:id="rId2"/>
  </sheets>
  <calcPr calcId="124519"/>
</workbook>
</file>

<file path=xl/calcChain.xml><?xml version="1.0" encoding="utf-8"?>
<calcChain xmlns="http://schemas.openxmlformats.org/spreadsheetml/2006/main">
  <c r="O29" i="2"/>
  <c r="I29"/>
  <c r="H22"/>
  <c r="P21"/>
  <c r="P20"/>
  <c r="D20"/>
  <c r="U7"/>
  <c r="P4"/>
  <c r="P30" s="1"/>
  <c r="O4"/>
  <c r="O30" s="1"/>
  <c r="N4"/>
  <c r="N31" s="1"/>
  <c r="M4"/>
  <c r="M20" s="1"/>
  <c r="L4"/>
  <c r="L32" s="1"/>
  <c r="K4"/>
  <c r="K29" s="1"/>
  <c r="J4"/>
  <c r="J29" s="1"/>
  <c r="I4"/>
  <c r="I30" s="1"/>
  <c r="H4"/>
  <c r="H31" s="1"/>
  <c r="G4"/>
  <c r="G31" s="1"/>
  <c r="F4"/>
  <c r="F20" s="1"/>
  <c r="E4"/>
  <c r="E32" s="1"/>
  <c r="D4"/>
  <c r="D29" s="1"/>
  <c r="C4"/>
  <c r="C29" s="1"/>
  <c r="Q3"/>
  <c r="U3" s="1"/>
  <c r="R32" i="1"/>
  <c r="O32"/>
  <c r="N32"/>
  <c r="J32"/>
  <c r="G32"/>
  <c r="F32"/>
  <c r="R30"/>
  <c r="N30"/>
  <c r="J30"/>
  <c r="F30"/>
  <c r="M29"/>
  <c r="E29"/>
  <c r="R28"/>
  <c r="O28"/>
  <c r="N28"/>
  <c r="J28"/>
  <c r="G28"/>
  <c r="F28"/>
  <c r="R26"/>
  <c r="N26"/>
  <c r="K26"/>
  <c r="J26"/>
  <c r="F26"/>
  <c r="C26"/>
  <c r="O25"/>
  <c r="M25"/>
  <c r="G25"/>
  <c r="E25"/>
  <c r="R24"/>
  <c r="O24"/>
  <c r="N24"/>
  <c r="J24"/>
  <c r="G24"/>
  <c r="F24"/>
  <c r="R22"/>
  <c r="N22"/>
  <c r="M22"/>
  <c r="K22"/>
  <c r="J22"/>
  <c r="F22"/>
  <c r="E22"/>
  <c r="C22"/>
  <c r="P21"/>
  <c r="O21"/>
  <c r="M21"/>
  <c r="H21"/>
  <c r="G21"/>
  <c r="E21"/>
  <c r="R20"/>
  <c r="P20"/>
  <c r="O20"/>
  <c r="N20"/>
  <c r="K20"/>
  <c r="J20"/>
  <c r="H20"/>
  <c r="G20"/>
  <c r="F20"/>
  <c r="C20"/>
  <c r="W7"/>
  <c r="R4"/>
  <c r="R31" s="1"/>
  <c r="Q4"/>
  <c r="Q30" s="1"/>
  <c r="P4"/>
  <c r="P31" s="1"/>
  <c r="O4"/>
  <c r="O31" s="1"/>
  <c r="N4"/>
  <c r="N29" s="1"/>
  <c r="M4"/>
  <c r="M32" s="1"/>
  <c r="L4"/>
  <c r="L21" s="1"/>
  <c r="K4"/>
  <c r="K29" s="1"/>
  <c r="J4"/>
  <c r="J31" s="1"/>
  <c r="I4"/>
  <c r="I30" s="1"/>
  <c r="H4"/>
  <c r="H31" s="1"/>
  <c r="G4"/>
  <c r="G31" s="1"/>
  <c r="F4"/>
  <c r="F29" s="1"/>
  <c r="E4"/>
  <c r="E32" s="1"/>
  <c r="D4"/>
  <c r="D21" s="1"/>
  <c r="C4"/>
  <c r="C29" s="1"/>
  <c r="S3"/>
  <c r="W3" s="1"/>
  <c r="O21" i="2" l="1"/>
  <c r="K20"/>
  <c r="G26"/>
  <c r="O25"/>
  <c r="I25"/>
  <c r="I21"/>
  <c r="J24"/>
  <c r="G30"/>
  <c r="G21"/>
  <c r="C24"/>
  <c r="N22"/>
  <c r="J28"/>
  <c r="G22"/>
  <c r="C28"/>
  <c r="E23"/>
  <c r="E20"/>
  <c r="L20"/>
  <c r="F23"/>
  <c r="M23"/>
  <c r="D24"/>
  <c r="K24"/>
  <c r="P25"/>
  <c r="H26"/>
  <c r="N26"/>
  <c r="F27"/>
  <c r="M27"/>
  <c r="D28"/>
  <c r="K28"/>
  <c r="P29"/>
  <c r="H30"/>
  <c r="N30"/>
  <c r="F31"/>
  <c r="M31"/>
  <c r="D32"/>
  <c r="K32"/>
  <c r="L23"/>
  <c r="E27"/>
  <c r="L27"/>
  <c r="E31"/>
  <c r="L31"/>
  <c r="C32"/>
  <c r="J32"/>
  <c r="C20"/>
  <c r="J20"/>
  <c r="H21"/>
  <c r="N21"/>
  <c r="F22"/>
  <c r="M22"/>
  <c r="D23"/>
  <c r="K23"/>
  <c r="P24"/>
  <c r="H25"/>
  <c r="N25"/>
  <c r="F26"/>
  <c r="M26"/>
  <c r="D27"/>
  <c r="K27"/>
  <c r="P28"/>
  <c r="H29"/>
  <c r="N29"/>
  <c r="F30"/>
  <c r="M30"/>
  <c r="D31"/>
  <c r="K31"/>
  <c r="P32"/>
  <c r="E22"/>
  <c r="L22"/>
  <c r="C23"/>
  <c r="J23"/>
  <c r="I24"/>
  <c r="O24"/>
  <c r="G25"/>
  <c r="E26"/>
  <c r="L26"/>
  <c r="C27"/>
  <c r="J27"/>
  <c r="I28"/>
  <c r="O28"/>
  <c r="G29"/>
  <c r="E30"/>
  <c r="L30"/>
  <c r="C31"/>
  <c r="J31"/>
  <c r="I32"/>
  <c r="O32"/>
  <c r="I20"/>
  <c r="O20"/>
  <c r="F21"/>
  <c r="M21"/>
  <c r="D22"/>
  <c r="K22"/>
  <c r="P23"/>
  <c r="H24"/>
  <c r="N24"/>
  <c r="F25"/>
  <c r="M25"/>
  <c r="D26"/>
  <c r="K26"/>
  <c r="P27"/>
  <c r="H28"/>
  <c r="N28"/>
  <c r="F29"/>
  <c r="M29"/>
  <c r="D30"/>
  <c r="K30"/>
  <c r="P31"/>
  <c r="H32"/>
  <c r="N32"/>
  <c r="H20"/>
  <c r="N20"/>
  <c r="E21"/>
  <c r="L21"/>
  <c r="C22"/>
  <c r="J22"/>
  <c r="I23"/>
  <c r="O23"/>
  <c r="G24"/>
  <c r="E25"/>
  <c r="L25"/>
  <c r="C26"/>
  <c r="J26"/>
  <c r="I27"/>
  <c r="O27"/>
  <c r="G28"/>
  <c r="E29"/>
  <c r="L29"/>
  <c r="C30"/>
  <c r="J30"/>
  <c r="I31"/>
  <c r="O31"/>
  <c r="G32"/>
  <c r="G20"/>
  <c r="D21"/>
  <c r="K21"/>
  <c r="P22"/>
  <c r="H23"/>
  <c r="N23"/>
  <c r="F24"/>
  <c r="M24"/>
  <c r="D25"/>
  <c r="K25"/>
  <c r="P26"/>
  <c r="H27"/>
  <c r="N27"/>
  <c r="F28"/>
  <c r="M28"/>
  <c r="F32"/>
  <c r="M32"/>
  <c r="C21"/>
  <c r="J21"/>
  <c r="I22"/>
  <c r="O22"/>
  <c r="G23"/>
  <c r="E24"/>
  <c r="L24"/>
  <c r="C25"/>
  <c r="J25"/>
  <c r="I26"/>
  <c r="O26"/>
  <c r="G27"/>
  <c r="E28"/>
  <c r="L28"/>
  <c r="Q23" i="1"/>
  <c r="L25"/>
  <c r="D29"/>
  <c r="C21"/>
  <c r="I22"/>
  <c r="Q22"/>
  <c r="O23"/>
  <c r="E24"/>
  <c r="C25"/>
  <c r="Q26"/>
  <c r="M28"/>
  <c r="E20"/>
  <c r="S20" s="1"/>
  <c r="W20" s="1"/>
  <c r="M20"/>
  <c r="J21"/>
  <c r="R21"/>
  <c r="H22"/>
  <c r="P22"/>
  <c r="F23"/>
  <c r="N23"/>
  <c r="D24"/>
  <c r="L24"/>
  <c r="J25"/>
  <c r="R25"/>
  <c r="H26"/>
  <c r="S26" s="1"/>
  <c r="W26" s="1"/>
  <c r="P26"/>
  <c r="F27"/>
  <c r="N27"/>
  <c r="D28"/>
  <c r="L28"/>
  <c r="J29"/>
  <c r="R29"/>
  <c r="H30"/>
  <c r="P30"/>
  <c r="F31"/>
  <c r="N31"/>
  <c r="D32"/>
  <c r="L32"/>
  <c r="H23"/>
  <c r="D25"/>
  <c r="H27"/>
  <c r="D20"/>
  <c r="L20"/>
  <c r="I21"/>
  <c r="Q21"/>
  <c r="G22"/>
  <c r="O22"/>
  <c r="E23"/>
  <c r="M23"/>
  <c r="C24"/>
  <c r="K24"/>
  <c r="I25"/>
  <c r="Q25"/>
  <c r="G26"/>
  <c r="O26"/>
  <c r="E27"/>
  <c r="M27"/>
  <c r="C28"/>
  <c r="K28"/>
  <c r="I29"/>
  <c r="Q29"/>
  <c r="G30"/>
  <c r="O30"/>
  <c r="E31"/>
  <c r="M31"/>
  <c r="C32"/>
  <c r="K32"/>
  <c r="P25"/>
  <c r="D27"/>
  <c r="L27"/>
  <c r="H29"/>
  <c r="P29"/>
  <c r="D31"/>
  <c r="L31"/>
  <c r="D23"/>
  <c r="M26"/>
  <c r="L23"/>
  <c r="H25"/>
  <c r="C23"/>
  <c r="K23"/>
  <c r="I24"/>
  <c r="Q24"/>
  <c r="E26"/>
  <c r="C27"/>
  <c r="K27"/>
  <c r="I28"/>
  <c r="Q28"/>
  <c r="G29"/>
  <c r="S29" s="1"/>
  <c r="W29" s="1"/>
  <c r="O29"/>
  <c r="E30"/>
  <c r="M30"/>
  <c r="C31"/>
  <c r="K31"/>
  <c r="I32"/>
  <c r="Q32"/>
  <c r="I20"/>
  <c r="Q20"/>
  <c r="F21"/>
  <c r="N21"/>
  <c r="D22"/>
  <c r="L22"/>
  <c r="J23"/>
  <c r="R23"/>
  <c r="H24"/>
  <c r="P24"/>
  <c r="F25"/>
  <c r="N25"/>
  <c r="D26"/>
  <c r="L26"/>
  <c r="J27"/>
  <c r="R27"/>
  <c r="H28"/>
  <c r="P28"/>
  <c r="D30"/>
  <c r="L30"/>
  <c r="H32"/>
  <c r="P32"/>
  <c r="I23"/>
  <c r="I27"/>
  <c r="Q27"/>
  <c r="C30"/>
  <c r="S30" s="1"/>
  <c r="W30" s="1"/>
  <c r="K30"/>
  <c r="I31"/>
  <c r="Q31"/>
  <c r="P23"/>
  <c r="P27"/>
  <c r="L29"/>
  <c r="K21"/>
  <c r="G23"/>
  <c r="M24"/>
  <c r="K25"/>
  <c r="I26"/>
  <c r="G27"/>
  <c r="O27"/>
  <c r="E28"/>
  <c r="Q24" i="2" l="1"/>
  <c r="U24" s="1"/>
  <c r="Q29"/>
  <c r="U29" s="1"/>
  <c r="Q28"/>
  <c r="U28" s="1"/>
  <c r="Q25"/>
  <c r="U25" s="1"/>
  <c r="Q21"/>
  <c r="U21" s="1"/>
  <c r="Q20"/>
  <c r="U20" s="1"/>
  <c r="Q23"/>
  <c r="U23" s="1"/>
  <c r="Q31"/>
  <c r="U31" s="1"/>
  <c r="Q27"/>
  <c r="U27" s="1"/>
  <c r="Q30"/>
  <c r="U30" s="1"/>
  <c r="Q26"/>
  <c r="U26" s="1"/>
  <c r="Q22"/>
  <c r="U22" s="1"/>
  <c r="Q32"/>
  <c r="U32" s="1"/>
  <c r="S23" i="1"/>
  <c r="W23" s="1"/>
  <c r="S28"/>
  <c r="W28" s="1"/>
  <c r="S25"/>
  <c r="W25" s="1"/>
  <c r="S32"/>
  <c r="W32" s="1"/>
  <c r="S24"/>
  <c r="W24" s="1"/>
  <c r="S22"/>
  <c r="W22" s="1"/>
  <c r="Y20" s="1"/>
  <c r="S31"/>
  <c r="W31" s="1"/>
  <c r="S27"/>
  <c r="W27" s="1"/>
  <c r="S21"/>
  <c r="W21" s="1"/>
  <c r="W20" i="2" l="1"/>
  <c r="A35" s="1"/>
</calcChain>
</file>

<file path=xl/sharedStrings.xml><?xml version="1.0" encoding="utf-8"?>
<sst xmlns="http://schemas.openxmlformats.org/spreadsheetml/2006/main" count="39" uniqueCount="19">
  <si>
    <t>Длина,км</t>
  </si>
  <si>
    <t>ƛ,1/год</t>
  </si>
  <si>
    <t>Линии</t>
  </si>
  <si>
    <t>Время восстановления(часов)</t>
  </si>
  <si>
    <t>Потребители</t>
  </si>
  <si>
    <t>Средняя продолжительность перерыва(часов в год)</t>
  </si>
  <si>
    <t>Сумма</t>
  </si>
  <si>
    <t>Стоимость поломки/ час</t>
  </si>
  <si>
    <t>Стоимость линий,тыс</t>
  </si>
  <si>
    <t>Стоимость поломок/год, тыс</t>
  </si>
  <si>
    <t>Стоимость линии/км, тыс</t>
  </si>
  <si>
    <t>Количество Рк и В</t>
  </si>
  <si>
    <t>Стоимость Рк и В, тыс</t>
  </si>
  <si>
    <t>Сумма, Км</t>
  </si>
  <si>
    <t>Расчёт стоимости линий</t>
  </si>
  <si>
    <t>Расчёт стоимости Рк и В</t>
  </si>
  <si>
    <t>Сумма, тыс</t>
  </si>
  <si>
    <t>Итоговая стоимость(тыс.):</t>
  </si>
  <si>
    <t>Стоимость(тыс за шт)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</si>
</sst>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0" fontId="0" fillId="0" borderId="0" xfId="0" applyBorder="1"/>
    <xf numFmtId="0" fontId="0" fillId="0" borderId="14" xfId="0" applyBorder="1"/>
    <xf numFmtId="0" fontId="0" fillId="0" borderId="7" xfId="0" applyBorder="1"/>
    <xf numFmtId="0" fontId="0" fillId="0" borderId="7" xfId="0" applyFill="1" applyBorder="1"/>
    <xf numFmtId="0" fontId="0" fillId="0" borderId="22" xfId="0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2" borderId="0" xfId="1" applyAlignment="1">
      <alignment horizontal="center"/>
    </xf>
    <xf numFmtId="0" fontId="1" fillId="2" borderId="7" xfId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4"/>
  <sheetViews>
    <sheetView tabSelected="1" workbookViewId="0">
      <selection activeCell="O33" sqref="O33"/>
    </sheetView>
  </sheetViews>
  <sheetFormatPr defaultRowHeight="15"/>
  <cols>
    <col min="1" max="2" width="14" customWidth="1"/>
  </cols>
  <sheetData>
    <row r="1" spans="1:29">
      <c r="A1" s="13"/>
      <c r="B1" s="14"/>
      <c r="C1" s="10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21" t="s">
        <v>14</v>
      </c>
      <c r="T1" s="22"/>
      <c r="U1" s="22"/>
      <c r="V1" s="22"/>
      <c r="W1" s="22"/>
      <c r="X1" s="22"/>
      <c r="Y1" s="18"/>
    </row>
    <row r="2" spans="1:29">
      <c r="A2" s="15"/>
      <c r="B2" s="16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3">
        <v>12</v>
      </c>
      <c r="O2" s="3">
        <v>13</v>
      </c>
      <c r="P2" s="3">
        <v>14</v>
      </c>
      <c r="Q2" s="1">
        <v>15</v>
      </c>
      <c r="R2" s="1">
        <v>16</v>
      </c>
      <c r="S2" s="6" t="s">
        <v>13</v>
      </c>
      <c r="T2" s="37" t="s">
        <v>10</v>
      </c>
      <c r="U2" s="37"/>
      <c r="V2" s="37"/>
      <c r="W2" s="37" t="s">
        <v>8</v>
      </c>
      <c r="X2" s="37"/>
      <c r="Y2" s="38"/>
    </row>
    <row r="3" spans="1:29">
      <c r="A3" s="17" t="s">
        <v>0</v>
      </c>
      <c r="B3" s="18"/>
      <c r="C3" s="1">
        <v>5</v>
      </c>
      <c r="D3" s="1">
        <v>7.0710678118654702</v>
      </c>
      <c r="E3" s="1">
        <v>3.6055512754639798</v>
      </c>
      <c r="F3" s="1">
        <v>4.4721359549995796</v>
      </c>
      <c r="G3" s="1">
        <v>4</v>
      </c>
      <c r="H3" s="1">
        <v>6.3245553203367502</v>
      </c>
      <c r="I3" s="1">
        <v>6</v>
      </c>
      <c r="J3" s="1">
        <v>6.3245553203367502</v>
      </c>
      <c r="K3" s="1">
        <v>7.2111025509279703</v>
      </c>
      <c r="L3" s="1">
        <v>5.8309518948452999</v>
      </c>
      <c r="M3" s="1">
        <v>5.8309518948452999</v>
      </c>
      <c r="N3" s="1">
        <v>5.3851648071345002</v>
      </c>
      <c r="O3" s="1">
        <v>7.0710678118654702</v>
      </c>
      <c r="P3" s="1">
        <v>6.0827625302982096</v>
      </c>
      <c r="Q3" s="1">
        <v>5</v>
      </c>
      <c r="R3" s="1">
        <v>5.8309518948452999</v>
      </c>
      <c r="S3" s="28">
        <f>SUM(C3:R3)</f>
        <v>91.040819067764573</v>
      </c>
      <c r="T3" s="29">
        <v>200</v>
      </c>
      <c r="U3" s="29"/>
      <c r="V3" s="29"/>
      <c r="W3" s="29">
        <f xml:space="preserve"> S3*T3</f>
        <v>18208.163813552914</v>
      </c>
      <c r="X3" s="29"/>
      <c r="Y3" s="26"/>
    </row>
    <row r="4" spans="1:29" ht="15.75" thickBot="1">
      <c r="A4" s="19" t="s">
        <v>1</v>
      </c>
      <c r="B4" s="20"/>
      <c r="C4" s="1">
        <f xml:space="preserve"> 0.11 * C3</f>
        <v>0.55000000000000004</v>
      </c>
      <c r="D4" s="1">
        <f t="shared" ref="D4:R4" si="0" xml:space="preserve"> 0.11 * D3</f>
        <v>0.77781745930520174</v>
      </c>
      <c r="E4" s="1">
        <f t="shared" si="0"/>
        <v>0.39661064030103776</v>
      </c>
      <c r="F4" s="1">
        <f t="shared" si="0"/>
        <v>0.49193495504995377</v>
      </c>
      <c r="G4" s="1">
        <f t="shared" si="0"/>
        <v>0.44</v>
      </c>
      <c r="H4" s="1">
        <f t="shared" si="0"/>
        <v>0.69570108523704255</v>
      </c>
      <c r="I4" s="1">
        <f t="shared" si="0"/>
        <v>0.66</v>
      </c>
      <c r="J4" s="1">
        <f t="shared" si="0"/>
        <v>0.69570108523704255</v>
      </c>
      <c r="K4" s="1">
        <f t="shared" si="0"/>
        <v>0.79322128060207675</v>
      </c>
      <c r="L4" s="1">
        <f t="shared" si="0"/>
        <v>0.64140470843298303</v>
      </c>
      <c r="M4" s="1">
        <f t="shared" si="0"/>
        <v>0.64140470843298303</v>
      </c>
      <c r="N4" s="1">
        <f t="shared" si="0"/>
        <v>0.59236812878479506</v>
      </c>
      <c r="O4" s="1">
        <f t="shared" si="0"/>
        <v>0.77781745930520174</v>
      </c>
      <c r="P4" s="1">
        <f t="shared" si="0"/>
        <v>0.66910387833280305</v>
      </c>
      <c r="Q4" s="1">
        <f t="shared" si="0"/>
        <v>0.55000000000000004</v>
      </c>
      <c r="R4" s="1">
        <f t="shared" si="0"/>
        <v>0.64140470843298303</v>
      </c>
      <c r="S4" s="30"/>
      <c r="T4" s="31"/>
      <c r="U4" s="31"/>
      <c r="V4" s="31"/>
      <c r="W4" s="31"/>
      <c r="X4" s="31"/>
      <c r="Y4" s="27"/>
    </row>
    <row r="5" spans="1:29" ht="15.75" thickBot="1">
      <c r="A5" s="9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"/>
      <c r="O5" s="1"/>
      <c r="P5" s="1"/>
      <c r="Q5" s="1"/>
      <c r="R5" s="1"/>
      <c r="S5" s="42" t="s">
        <v>15</v>
      </c>
      <c r="T5" s="43"/>
      <c r="U5" s="43"/>
      <c r="V5" s="43"/>
      <c r="W5" s="43"/>
      <c r="X5" s="43"/>
      <c r="Y5" s="44"/>
    </row>
    <row r="6" spans="1:29">
      <c r="A6" s="11" t="s">
        <v>4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39" t="s">
        <v>11</v>
      </c>
      <c r="T6" s="40"/>
      <c r="U6" s="40" t="s">
        <v>18</v>
      </c>
      <c r="V6" s="40"/>
      <c r="W6" s="40" t="s">
        <v>12</v>
      </c>
      <c r="X6" s="40"/>
      <c r="Y6" s="41"/>
    </row>
    <row r="7" spans="1:29">
      <c r="A7" s="11"/>
      <c r="B7" s="1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  <c r="Q7" s="1">
        <v>2</v>
      </c>
      <c r="R7" s="1">
        <v>7</v>
      </c>
      <c r="S7" s="28">
        <v>16</v>
      </c>
      <c r="T7" s="29"/>
      <c r="U7" s="29">
        <v>75</v>
      </c>
      <c r="V7" s="29"/>
      <c r="W7" s="32">
        <f>S7*U7</f>
        <v>1200</v>
      </c>
      <c r="X7" s="32"/>
      <c r="Y7" s="33"/>
    </row>
    <row r="8" spans="1:29">
      <c r="A8" s="11"/>
      <c r="B8" s="1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  <c r="Q8" s="1">
        <v>2</v>
      </c>
      <c r="R8" s="1">
        <v>2</v>
      </c>
      <c r="S8" s="28"/>
      <c r="T8" s="29"/>
      <c r="U8" s="29"/>
      <c r="V8" s="29"/>
      <c r="W8" s="32"/>
      <c r="X8" s="32"/>
      <c r="Y8" s="33"/>
    </row>
    <row r="9" spans="1:29">
      <c r="A9" s="11"/>
      <c r="B9" s="1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</v>
      </c>
      <c r="P9" s="1">
        <v>0</v>
      </c>
      <c r="Q9" s="1">
        <v>0</v>
      </c>
      <c r="R9" s="1">
        <v>0</v>
      </c>
      <c r="S9" s="28"/>
      <c r="T9" s="29"/>
      <c r="U9" s="29"/>
      <c r="V9" s="29"/>
      <c r="W9" s="32"/>
      <c r="X9" s="32"/>
      <c r="Y9" s="33"/>
    </row>
    <row r="10" spans="1:29">
      <c r="A10" s="11"/>
      <c r="B10" s="1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28"/>
      <c r="T10" s="29"/>
      <c r="U10" s="29"/>
      <c r="V10" s="29"/>
      <c r="W10" s="32"/>
      <c r="X10" s="32"/>
      <c r="Y10" s="33"/>
    </row>
    <row r="11" spans="1:29">
      <c r="A11" s="11"/>
      <c r="B11" s="1">
        <v>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8"/>
      <c r="T11" s="29"/>
      <c r="U11" s="29"/>
      <c r="V11" s="29"/>
      <c r="W11" s="32"/>
      <c r="X11" s="32"/>
      <c r="Y11" s="33"/>
    </row>
    <row r="12" spans="1:29">
      <c r="A12" s="11"/>
      <c r="B12" s="1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</v>
      </c>
      <c r="K12" s="1">
        <v>0</v>
      </c>
      <c r="L12" s="1">
        <v>0</v>
      </c>
      <c r="M12" s="1">
        <v>2</v>
      </c>
      <c r="N12" s="1">
        <v>2</v>
      </c>
      <c r="O12" s="1">
        <v>0</v>
      </c>
      <c r="P12" s="1">
        <v>0</v>
      </c>
      <c r="Q12" s="1">
        <v>0</v>
      </c>
      <c r="R12" s="1">
        <v>0</v>
      </c>
      <c r="S12" s="28"/>
      <c r="T12" s="29"/>
      <c r="U12" s="29"/>
      <c r="V12" s="29"/>
      <c r="W12" s="32"/>
      <c r="X12" s="32"/>
      <c r="Y12" s="33"/>
      <c r="AA12" s="23"/>
      <c r="AB12" s="23"/>
      <c r="AC12" s="23"/>
    </row>
    <row r="13" spans="1:29">
      <c r="A13" s="11"/>
      <c r="B13" s="1">
        <v>10</v>
      </c>
      <c r="C13" s="1">
        <v>0</v>
      </c>
      <c r="D13" s="1">
        <v>0</v>
      </c>
      <c r="E13" s="1">
        <v>2</v>
      </c>
      <c r="F13" s="1">
        <v>0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8"/>
      <c r="T13" s="29"/>
      <c r="U13" s="29"/>
      <c r="V13" s="29"/>
      <c r="W13" s="32"/>
      <c r="X13" s="32"/>
      <c r="Y13" s="33"/>
    </row>
    <row r="14" spans="1:29">
      <c r="A14" s="11"/>
      <c r="B14" s="1">
        <v>11</v>
      </c>
      <c r="C14" s="1">
        <v>0</v>
      </c>
      <c r="D14" s="1">
        <v>0</v>
      </c>
      <c r="E14" s="1">
        <v>0</v>
      </c>
      <c r="F14" s="1">
        <v>7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8"/>
      <c r="T14" s="29"/>
      <c r="U14" s="29"/>
      <c r="V14" s="29"/>
      <c r="W14" s="32"/>
      <c r="X14" s="32"/>
      <c r="Y14" s="33"/>
    </row>
    <row r="15" spans="1:29">
      <c r="A15" s="11"/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8"/>
      <c r="T15" s="29"/>
      <c r="U15" s="29"/>
      <c r="V15" s="29"/>
      <c r="W15" s="32"/>
      <c r="X15" s="32"/>
      <c r="Y15" s="33"/>
    </row>
    <row r="16" spans="1:29">
      <c r="A16" s="11"/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8"/>
      <c r="T16" s="29"/>
      <c r="U16" s="29"/>
      <c r="V16" s="29"/>
      <c r="W16" s="32"/>
      <c r="X16" s="32"/>
      <c r="Y16" s="33"/>
    </row>
    <row r="17" spans="1:25">
      <c r="A17" s="11"/>
      <c r="B17" s="1">
        <v>14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28"/>
      <c r="T17" s="29"/>
      <c r="U17" s="29"/>
      <c r="V17" s="29"/>
      <c r="W17" s="32"/>
      <c r="X17" s="32"/>
      <c r="Y17" s="33"/>
    </row>
    <row r="18" spans="1:25" ht="15.75" thickBot="1">
      <c r="A18" s="11"/>
      <c r="B18" s="1">
        <v>15</v>
      </c>
      <c r="C18" s="1">
        <v>0</v>
      </c>
      <c r="D18" s="1">
        <v>0</v>
      </c>
      <c r="E18" s="1">
        <v>0</v>
      </c>
      <c r="F18" s="1">
        <v>7</v>
      </c>
      <c r="G18" s="1">
        <v>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30"/>
      <c r="T18" s="31"/>
      <c r="U18" s="31"/>
      <c r="V18" s="31"/>
      <c r="W18" s="34"/>
      <c r="X18" s="34"/>
      <c r="Y18" s="35"/>
    </row>
    <row r="19" spans="1:25">
      <c r="A19" s="9" t="s">
        <v>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"/>
      <c r="O19" s="1"/>
      <c r="P19" s="1"/>
      <c r="Q19" s="1"/>
      <c r="R19" s="1"/>
      <c r="S19" s="6" t="s">
        <v>6</v>
      </c>
      <c r="T19" s="4" t="s">
        <v>7</v>
      </c>
      <c r="U19" s="4"/>
      <c r="V19" s="4"/>
      <c r="W19" s="36" t="s">
        <v>9</v>
      </c>
      <c r="X19" s="36"/>
      <c r="Y19" s="4" t="s">
        <v>16</v>
      </c>
    </row>
    <row r="20" spans="1:25">
      <c r="A20" s="11" t="s">
        <v>4</v>
      </c>
      <c r="B20" s="1">
        <v>3</v>
      </c>
      <c r="C20" s="1">
        <f>C$4*C6</f>
        <v>0</v>
      </c>
      <c r="D20" s="1">
        <f t="shared" ref="D20:R20" si="1">D$4*D6</f>
        <v>0</v>
      </c>
      <c r="E20" s="1">
        <f t="shared" si="1"/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0</v>
      </c>
      <c r="J20" s="1">
        <f t="shared" si="1"/>
        <v>0</v>
      </c>
      <c r="K20" s="1">
        <f t="shared" si="1"/>
        <v>0</v>
      </c>
      <c r="L20" s="1">
        <f t="shared" si="1"/>
        <v>0</v>
      </c>
      <c r="M20" s="1">
        <f t="shared" si="1"/>
        <v>0</v>
      </c>
      <c r="N20" s="1">
        <f t="shared" si="1"/>
        <v>0</v>
      </c>
      <c r="O20" s="1">
        <f t="shared" si="1"/>
        <v>0</v>
      </c>
      <c r="P20" s="1">
        <f t="shared" si="1"/>
        <v>0</v>
      </c>
      <c r="Q20" s="1">
        <f t="shared" si="1"/>
        <v>0</v>
      </c>
      <c r="R20" s="1">
        <f t="shared" si="1"/>
        <v>0</v>
      </c>
      <c r="S20" s="7">
        <f t="shared" ref="S20:S32" si="2">SUM(C20:R20)</f>
        <v>0</v>
      </c>
      <c r="T20" s="4">
        <v>50</v>
      </c>
      <c r="U20" s="4"/>
      <c r="V20" s="4"/>
      <c r="W20" s="4">
        <f>S20*T20</f>
        <v>0</v>
      </c>
      <c r="X20" s="4"/>
      <c r="Y20" s="26">
        <f>SUM(W20:W32)</f>
        <v>484.73894844714766</v>
      </c>
    </row>
    <row r="21" spans="1:25">
      <c r="A21" s="11"/>
      <c r="B21" s="1">
        <v>4</v>
      </c>
      <c r="C21" s="1">
        <f t="shared" ref="C21:R32" si="3">C$4*C7</f>
        <v>0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>
        <f t="shared" si="3"/>
        <v>0</v>
      </c>
      <c r="J21" s="1">
        <f t="shared" si="3"/>
        <v>0</v>
      </c>
      <c r="K21" s="1">
        <f t="shared" si="3"/>
        <v>0</v>
      </c>
      <c r="L21" s="1">
        <f t="shared" si="3"/>
        <v>0</v>
      </c>
      <c r="M21" s="1">
        <f t="shared" si="3"/>
        <v>0</v>
      </c>
      <c r="N21" s="1">
        <f t="shared" si="3"/>
        <v>0</v>
      </c>
      <c r="O21" s="1">
        <f t="shared" si="3"/>
        <v>0</v>
      </c>
      <c r="P21" s="1">
        <f t="shared" si="3"/>
        <v>1.3382077566656061</v>
      </c>
      <c r="Q21" s="1">
        <f t="shared" si="3"/>
        <v>1.1000000000000001</v>
      </c>
      <c r="R21" s="1">
        <f t="shared" si="3"/>
        <v>4.4898329590308812</v>
      </c>
      <c r="S21" s="7">
        <f t="shared" si="2"/>
        <v>6.9280407156964872</v>
      </c>
      <c r="T21" s="4">
        <v>20</v>
      </c>
      <c r="U21" s="4"/>
      <c r="V21" s="4"/>
      <c r="W21" s="4">
        <f t="shared" ref="W21:W32" si="4">S21*T21</f>
        <v>138.56081431392974</v>
      </c>
      <c r="X21" s="4"/>
      <c r="Y21" s="26"/>
    </row>
    <row r="22" spans="1:25">
      <c r="A22" s="11"/>
      <c r="B22" s="1">
        <v>5</v>
      </c>
      <c r="C22" s="1">
        <f t="shared" si="3"/>
        <v>0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>
        <f t="shared" si="3"/>
        <v>0</v>
      </c>
      <c r="J22" s="1">
        <f t="shared" si="3"/>
        <v>0</v>
      </c>
      <c r="K22" s="1">
        <f t="shared" si="3"/>
        <v>0</v>
      </c>
      <c r="L22" s="1">
        <f t="shared" si="3"/>
        <v>0</v>
      </c>
      <c r="M22" s="1">
        <f t="shared" si="3"/>
        <v>0</v>
      </c>
      <c r="N22" s="1">
        <f t="shared" si="3"/>
        <v>0</v>
      </c>
      <c r="O22" s="1">
        <f t="shared" si="3"/>
        <v>0</v>
      </c>
      <c r="P22" s="1">
        <f t="shared" si="3"/>
        <v>1.3382077566656061</v>
      </c>
      <c r="Q22" s="1">
        <f t="shared" si="3"/>
        <v>1.1000000000000001</v>
      </c>
      <c r="R22" s="1">
        <f t="shared" si="3"/>
        <v>1.2828094168659661</v>
      </c>
      <c r="S22" s="7">
        <f t="shared" si="2"/>
        <v>3.721017173531572</v>
      </c>
      <c r="T22" s="4">
        <v>10</v>
      </c>
      <c r="U22" s="4"/>
      <c r="V22" s="4"/>
      <c r="W22" s="4">
        <f t="shared" si="4"/>
        <v>37.210171735315718</v>
      </c>
      <c r="X22" s="4"/>
      <c r="Y22" s="26"/>
    </row>
    <row r="23" spans="1:25">
      <c r="A23" s="11"/>
      <c r="B23" s="1">
        <v>6</v>
      </c>
      <c r="C23" s="1">
        <f t="shared" si="3"/>
        <v>0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  <c r="L23" s="1">
        <f t="shared" si="3"/>
        <v>0</v>
      </c>
      <c r="M23" s="1">
        <f t="shared" si="3"/>
        <v>0</v>
      </c>
      <c r="N23" s="1">
        <f t="shared" si="3"/>
        <v>0</v>
      </c>
      <c r="O23" s="1">
        <f t="shared" si="3"/>
        <v>1.5556349186104035</v>
      </c>
      <c r="P23" s="1">
        <f t="shared" si="3"/>
        <v>0</v>
      </c>
      <c r="Q23" s="1">
        <f t="shared" si="3"/>
        <v>0</v>
      </c>
      <c r="R23" s="1">
        <f t="shared" si="3"/>
        <v>0</v>
      </c>
      <c r="S23" s="7">
        <f t="shared" si="2"/>
        <v>1.5556349186104035</v>
      </c>
      <c r="T23" s="4">
        <v>20</v>
      </c>
      <c r="U23" s="4"/>
      <c r="V23" s="4"/>
      <c r="W23" s="4">
        <f t="shared" si="4"/>
        <v>31.112698372208069</v>
      </c>
      <c r="X23" s="4"/>
      <c r="Y23" s="26"/>
    </row>
    <row r="24" spans="1:25">
      <c r="A24" s="11"/>
      <c r="B24" s="1">
        <v>7</v>
      </c>
      <c r="C24" s="1">
        <f t="shared" si="3"/>
        <v>0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  <c r="L24" s="1">
        <f t="shared" si="3"/>
        <v>0</v>
      </c>
      <c r="M24" s="1">
        <f t="shared" si="3"/>
        <v>0</v>
      </c>
      <c r="N24" s="1">
        <f t="shared" si="3"/>
        <v>0</v>
      </c>
      <c r="O24" s="1">
        <f t="shared" si="3"/>
        <v>0</v>
      </c>
      <c r="P24" s="1">
        <f t="shared" si="3"/>
        <v>0</v>
      </c>
      <c r="Q24" s="1">
        <f t="shared" si="3"/>
        <v>0</v>
      </c>
      <c r="R24" s="1">
        <f t="shared" si="3"/>
        <v>0</v>
      </c>
      <c r="S24" s="7">
        <f t="shared" si="2"/>
        <v>0</v>
      </c>
      <c r="T24" s="4">
        <v>100</v>
      </c>
      <c r="U24" s="4"/>
      <c r="V24" s="4"/>
      <c r="W24" s="4">
        <f t="shared" si="4"/>
        <v>0</v>
      </c>
      <c r="X24" s="4"/>
      <c r="Y24" s="26"/>
    </row>
    <row r="25" spans="1:25">
      <c r="A25" s="11"/>
      <c r="B25" s="1">
        <v>8</v>
      </c>
      <c r="C25" s="1">
        <f t="shared" si="3"/>
        <v>0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  <c r="L25" s="1">
        <f t="shared" si="3"/>
        <v>1.2828094168659661</v>
      </c>
      <c r="M25" s="1">
        <f t="shared" si="3"/>
        <v>0</v>
      </c>
      <c r="N25" s="1">
        <f t="shared" si="3"/>
        <v>0</v>
      </c>
      <c r="O25" s="1">
        <f t="shared" si="3"/>
        <v>0</v>
      </c>
      <c r="P25" s="1">
        <f t="shared" si="3"/>
        <v>0</v>
      </c>
      <c r="Q25" s="1">
        <f t="shared" si="3"/>
        <v>0</v>
      </c>
      <c r="R25" s="1">
        <f t="shared" si="3"/>
        <v>0</v>
      </c>
      <c r="S25" s="7">
        <f t="shared" si="2"/>
        <v>1.2828094168659661</v>
      </c>
      <c r="T25" s="4">
        <v>20</v>
      </c>
      <c r="U25" s="4"/>
      <c r="V25" s="4"/>
      <c r="W25" s="4">
        <f t="shared" si="4"/>
        <v>25.656188337319321</v>
      </c>
      <c r="X25" s="4"/>
      <c r="Y25" s="26"/>
    </row>
    <row r="26" spans="1:25">
      <c r="A26" s="11"/>
      <c r="B26" s="1">
        <v>9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1.3914021704740851</v>
      </c>
      <c r="K26" s="1">
        <f t="shared" si="3"/>
        <v>0</v>
      </c>
      <c r="L26" s="1">
        <f t="shared" si="3"/>
        <v>0</v>
      </c>
      <c r="M26" s="1">
        <f t="shared" si="3"/>
        <v>1.2828094168659661</v>
      </c>
      <c r="N26" s="1">
        <f t="shared" si="3"/>
        <v>1.1847362575695901</v>
      </c>
      <c r="O26" s="1">
        <f t="shared" si="3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7">
        <f t="shared" si="2"/>
        <v>3.858947844909641</v>
      </c>
      <c r="T26" s="4">
        <v>10</v>
      </c>
      <c r="U26" s="4"/>
      <c r="V26" s="4"/>
      <c r="W26" s="4">
        <f t="shared" si="4"/>
        <v>38.589478449096411</v>
      </c>
      <c r="X26" s="4"/>
      <c r="Y26" s="26"/>
    </row>
    <row r="27" spans="1:25">
      <c r="A27" s="11"/>
      <c r="B27" s="1">
        <v>10</v>
      </c>
      <c r="C27" s="1">
        <f t="shared" si="3"/>
        <v>0</v>
      </c>
      <c r="D27" s="1">
        <f t="shared" si="3"/>
        <v>0</v>
      </c>
      <c r="E27" s="1">
        <f t="shared" si="3"/>
        <v>0.79322128060207553</v>
      </c>
      <c r="F27" s="1">
        <f t="shared" si="3"/>
        <v>0</v>
      </c>
      <c r="G27" s="1">
        <f t="shared" si="3"/>
        <v>0</v>
      </c>
      <c r="H27" s="1">
        <f t="shared" si="3"/>
        <v>1.3914021704740851</v>
      </c>
      <c r="I27" s="1">
        <f t="shared" si="3"/>
        <v>1.32</v>
      </c>
      <c r="J27" s="1">
        <f t="shared" si="3"/>
        <v>0</v>
      </c>
      <c r="K27" s="1">
        <f t="shared" si="3"/>
        <v>0</v>
      </c>
      <c r="L27" s="1">
        <f t="shared" si="3"/>
        <v>0</v>
      </c>
      <c r="M27" s="1">
        <f t="shared" si="3"/>
        <v>0</v>
      </c>
      <c r="N27" s="1">
        <f t="shared" si="3"/>
        <v>0</v>
      </c>
      <c r="O27" s="1">
        <f t="shared" si="3"/>
        <v>0</v>
      </c>
      <c r="P27" s="1">
        <f t="shared" si="3"/>
        <v>0</v>
      </c>
      <c r="Q27" s="1">
        <f t="shared" si="3"/>
        <v>0</v>
      </c>
      <c r="R27" s="1">
        <f t="shared" si="3"/>
        <v>0</v>
      </c>
      <c r="S27" s="7">
        <f t="shared" si="2"/>
        <v>3.5046234510761609</v>
      </c>
      <c r="T27" s="4">
        <v>10</v>
      </c>
      <c r="U27" s="4"/>
      <c r="V27" s="4"/>
      <c r="W27" s="4">
        <f t="shared" si="4"/>
        <v>35.046234510761607</v>
      </c>
      <c r="X27" s="4"/>
      <c r="Y27" s="26"/>
    </row>
    <row r="28" spans="1:25">
      <c r="A28" s="11"/>
      <c r="B28" s="1">
        <v>11</v>
      </c>
      <c r="C28" s="1">
        <f t="shared" si="3"/>
        <v>0</v>
      </c>
      <c r="D28" s="1">
        <f t="shared" si="3"/>
        <v>0</v>
      </c>
      <c r="E28" s="1">
        <f t="shared" si="3"/>
        <v>0</v>
      </c>
      <c r="F28" s="1">
        <f t="shared" si="3"/>
        <v>3.4435446853496763</v>
      </c>
      <c r="G28" s="1">
        <f t="shared" si="3"/>
        <v>0.88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  <c r="L28" s="1">
        <f t="shared" si="3"/>
        <v>0</v>
      </c>
      <c r="M28" s="1">
        <f t="shared" si="3"/>
        <v>0</v>
      </c>
      <c r="N28" s="1">
        <f t="shared" si="3"/>
        <v>0</v>
      </c>
      <c r="O28" s="1">
        <f t="shared" si="3"/>
        <v>0</v>
      </c>
      <c r="P28" s="1">
        <f t="shared" si="3"/>
        <v>0</v>
      </c>
      <c r="Q28" s="1">
        <f t="shared" si="3"/>
        <v>0</v>
      </c>
      <c r="R28" s="1">
        <f t="shared" si="3"/>
        <v>0</v>
      </c>
      <c r="S28" s="7">
        <f t="shared" si="2"/>
        <v>4.3235446853496766</v>
      </c>
      <c r="T28" s="4">
        <v>10</v>
      </c>
      <c r="U28" s="4"/>
      <c r="V28" s="4"/>
      <c r="W28" s="4">
        <f t="shared" si="4"/>
        <v>43.235446853496768</v>
      </c>
      <c r="X28" s="4"/>
      <c r="Y28" s="26"/>
    </row>
    <row r="29" spans="1:25">
      <c r="A29" s="11"/>
      <c r="B29" s="1">
        <v>12</v>
      </c>
      <c r="C29" s="1">
        <f t="shared" si="3"/>
        <v>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  <c r="L29" s="1">
        <f t="shared" si="3"/>
        <v>0</v>
      </c>
      <c r="M29" s="1">
        <f t="shared" si="3"/>
        <v>0</v>
      </c>
      <c r="N29" s="1">
        <f t="shared" si="3"/>
        <v>0</v>
      </c>
      <c r="O29" s="1">
        <f t="shared" si="3"/>
        <v>0</v>
      </c>
      <c r="P29" s="1">
        <f t="shared" si="3"/>
        <v>0</v>
      </c>
      <c r="Q29" s="1">
        <f t="shared" si="3"/>
        <v>0</v>
      </c>
      <c r="R29" s="1">
        <f t="shared" si="3"/>
        <v>0</v>
      </c>
      <c r="S29" s="7">
        <f t="shared" si="2"/>
        <v>0</v>
      </c>
      <c r="T29" s="4">
        <v>50</v>
      </c>
      <c r="U29" s="4"/>
      <c r="V29" s="4"/>
      <c r="W29" s="4">
        <f t="shared" si="4"/>
        <v>0</v>
      </c>
      <c r="X29" s="4"/>
      <c r="Y29" s="26"/>
    </row>
    <row r="30" spans="1:25">
      <c r="A30" s="11"/>
      <c r="B30" s="1">
        <v>13</v>
      </c>
      <c r="C30" s="1">
        <f t="shared" si="3"/>
        <v>0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  <c r="L30" s="1">
        <f t="shared" si="3"/>
        <v>0</v>
      </c>
      <c r="M30" s="1">
        <f t="shared" si="3"/>
        <v>0</v>
      </c>
      <c r="N30" s="1">
        <f t="shared" si="3"/>
        <v>0</v>
      </c>
      <c r="O30" s="1">
        <f t="shared" si="3"/>
        <v>0</v>
      </c>
      <c r="P30" s="1">
        <f t="shared" si="3"/>
        <v>0</v>
      </c>
      <c r="Q30" s="1">
        <f t="shared" si="3"/>
        <v>0</v>
      </c>
      <c r="R30" s="1">
        <f t="shared" si="3"/>
        <v>0</v>
      </c>
      <c r="S30" s="7">
        <f t="shared" si="2"/>
        <v>0</v>
      </c>
      <c r="T30" s="4">
        <v>50</v>
      </c>
      <c r="U30" s="4"/>
      <c r="V30" s="4"/>
      <c r="W30" s="4">
        <f t="shared" si="4"/>
        <v>0</v>
      </c>
      <c r="X30" s="4"/>
      <c r="Y30" s="26"/>
    </row>
    <row r="31" spans="1:25">
      <c r="A31" s="11"/>
      <c r="B31" s="1">
        <v>14</v>
      </c>
      <c r="C31" s="1">
        <f t="shared" si="3"/>
        <v>0</v>
      </c>
      <c r="D31" s="1">
        <f t="shared" si="3"/>
        <v>0</v>
      </c>
      <c r="E31" s="1">
        <f t="shared" si="3"/>
        <v>0.79322128060207553</v>
      </c>
      <c r="F31" s="1">
        <f t="shared" si="3"/>
        <v>0</v>
      </c>
      <c r="G31" s="1">
        <f t="shared" si="3"/>
        <v>0</v>
      </c>
      <c r="H31" s="1">
        <f t="shared" si="3"/>
        <v>1.3914021704740851</v>
      </c>
      <c r="I31" s="1">
        <f t="shared" si="3"/>
        <v>1.32</v>
      </c>
      <c r="J31" s="1">
        <f t="shared" si="3"/>
        <v>0</v>
      </c>
      <c r="K31" s="1">
        <f t="shared" si="3"/>
        <v>0</v>
      </c>
      <c r="L31" s="1">
        <f t="shared" si="3"/>
        <v>0</v>
      </c>
      <c r="M31" s="1">
        <f t="shared" si="3"/>
        <v>0</v>
      </c>
      <c r="N31" s="1">
        <f t="shared" si="3"/>
        <v>0</v>
      </c>
      <c r="O31" s="1">
        <f t="shared" si="3"/>
        <v>0</v>
      </c>
      <c r="P31" s="1">
        <f t="shared" si="3"/>
        <v>0</v>
      </c>
      <c r="Q31" s="1">
        <f t="shared" si="3"/>
        <v>0</v>
      </c>
      <c r="R31" s="1">
        <f t="shared" si="3"/>
        <v>0</v>
      </c>
      <c r="S31" s="7">
        <f t="shared" si="2"/>
        <v>3.5046234510761609</v>
      </c>
      <c r="T31" s="4">
        <v>20</v>
      </c>
      <c r="U31" s="4"/>
      <c r="V31" s="4"/>
      <c r="W31" s="4">
        <f t="shared" si="4"/>
        <v>70.092469021523215</v>
      </c>
      <c r="X31" s="4"/>
      <c r="Y31" s="26"/>
    </row>
    <row r="32" spans="1:25" ht="15.75" thickBot="1">
      <c r="A32" s="12"/>
      <c r="B32" s="2">
        <v>15</v>
      </c>
      <c r="C32" s="2">
        <f t="shared" si="3"/>
        <v>0</v>
      </c>
      <c r="D32" s="2">
        <f t="shared" si="3"/>
        <v>0</v>
      </c>
      <c r="E32" s="2">
        <f t="shared" si="3"/>
        <v>0</v>
      </c>
      <c r="F32" s="2">
        <f t="shared" si="3"/>
        <v>3.4435446853496763</v>
      </c>
      <c r="G32" s="2">
        <f t="shared" si="3"/>
        <v>3.08</v>
      </c>
      <c r="H32" s="2">
        <f t="shared" si="3"/>
        <v>0</v>
      </c>
      <c r="I32" s="2">
        <f t="shared" si="3"/>
        <v>0</v>
      </c>
      <c r="J32" s="2">
        <f t="shared" si="3"/>
        <v>0</v>
      </c>
      <c r="K32" s="2">
        <f t="shared" si="3"/>
        <v>0</v>
      </c>
      <c r="L32" s="2">
        <f t="shared" si="3"/>
        <v>0</v>
      </c>
      <c r="M32" s="2">
        <f t="shared" si="3"/>
        <v>0</v>
      </c>
      <c r="N32" s="2">
        <f t="shared" si="3"/>
        <v>0</v>
      </c>
      <c r="O32" s="2">
        <f t="shared" si="3"/>
        <v>0</v>
      </c>
      <c r="P32" s="2">
        <f t="shared" si="3"/>
        <v>0</v>
      </c>
      <c r="Q32" s="2">
        <f t="shared" si="3"/>
        <v>0</v>
      </c>
      <c r="R32" s="2">
        <f t="shared" si="3"/>
        <v>0</v>
      </c>
      <c r="S32" s="8">
        <f t="shared" si="2"/>
        <v>6.5235446853496768</v>
      </c>
      <c r="T32" s="5">
        <v>10</v>
      </c>
      <c r="U32" s="5"/>
      <c r="V32" s="5"/>
      <c r="W32" s="5">
        <f t="shared" si="4"/>
        <v>65.235446853496768</v>
      </c>
      <c r="X32" s="5"/>
      <c r="Y32" s="27"/>
    </row>
    <row r="34" spans="1:6">
      <c r="A34" s="24" t="s">
        <v>17</v>
      </c>
      <c r="B34" s="24"/>
      <c r="C34" s="24"/>
      <c r="D34" s="24"/>
      <c r="E34" s="25">
        <v>19892.902760000001</v>
      </c>
      <c r="F34" s="24"/>
    </row>
  </sheetData>
  <mergeCells count="26">
    <mergeCell ref="W6:Y6"/>
    <mergeCell ref="S5:Y5"/>
    <mergeCell ref="S1:Y1"/>
    <mergeCell ref="AA12:AC12"/>
    <mergeCell ref="A34:D34"/>
    <mergeCell ref="E34:F34"/>
    <mergeCell ref="Y20:Y32"/>
    <mergeCell ref="S7:T18"/>
    <mergeCell ref="U7:V18"/>
    <mergeCell ref="W7:Y18"/>
    <mergeCell ref="W19:X19"/>
    <mergeCell ref="S3:S4"/>
    <mergeCell ref="T2:V2"/>
    <mergeCell ref="T3:V4"/>
    <mergeCell ref="W2:Y2"/>
    <mergeCell ref="W3:Y4"/>
    <mergeCell ref="S6:T6"/>
    <mergeCell ref="U6:V6"/>
    <mergeCell ref="A5:M5"/>
    <mergeCell ref="A6:A18"/>
    <mergeCell ref="A20:A32"/>
    <mergeCell ref="A19:M19"/>
    <mergeCell ref="C1:R1"/>
    <mergeCell ref="A1:B2"/>
    <mergeCell ref="A3:B3"/>
    <mergeCell ref="A4:B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5"/>
  <sheetViews>
    <sheetView workbookViewId="0">
      <selection activeCell="B35" sqref="B35"/>
    </sheetView>
  </sheetViews>
  <sheetFormatPr defaultRowHeight="15"/>
  <sheetData>
    <row r="1" spans="1:23">
      <c r="A1" s="13"/>
      <c r="B1" s="14"/>
      <c r="C1" s="10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21" t="s">
        <v>14</v>
      </c>
      <c r="R1" s="22"/>
      <c r="S1" s="22"/>
      <c r="T1" s="22"/>
      <c r="U1" s="22"/>
      <c r="V1" s="22"/>
      <c r="W1" s="18"/>
    </row>
    <row r="2" spans="1:23">
      <c r="A2" s="15"/>
      <c r="B2" s="16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3">
        <v>11</v>
      </c>
      <c r="N2" s="3">
        <v>12</v>
      </c>
      <c r="O2" s="1">
        <v>13</v>
      </c>
      <c r="P2" s="1">
        <v>14</v>
      </c>
      <c r="Q2" s="6" t="s">
        <v>13</v>
      </c>
      <c r="R2" s="37" t="s">
        <v>10</v>
      </c>
      <c r="S2" s="37"/>
      <c r="T2" s="37"/>
      <c r="U2" s="37" t="s">
        <v>8</v>
      </c>
      <c r="V2" s="37"/>
      <c r="W2" s="38"/>
    </row>
    <row r="3" spans="1:23">
      <c r="A3" s="17" t="s">
        <v>0</v>
      </c>
      <c r="B3" s="18"/>
      <c r="C3" s="1">
        <v>5</v>
      </c>
      <c r="D3" s="1">
        <v>7.0710678118654702</v>
      </c>
      <c r="E3" s="1">
        <v>3.6055512754639798</v>
      </c>
      <c r="F3" s="1">
        <v>4.4721359549995796</v>
      </c>
      <c r="G3" s="1">
        <v>4</v>
      </c>
      <c r="H3" s="1">
        <v>6.3245553203367502</v>
      </c>
      <c r="I3" s="1">
        <v>6</v>
      </c>
      <c r="J3" s="1">
        <v>7.2111025509279703</v>
      </c>
      <c r="K3" s="1">
        <v>5.8309518948452999</v>
      </c>
      <c r="L3" s="1">
        <v>5.8309518948452999</v>
      </c>
      <c r="M3" s="1">
        <v>5.3851648071345002</v>
      </c>
      <c r="N3" s="1">
        <v>6.0827625302982096</v>
      </c>
      <c r="O3" s="1">
        <v>5</v>
      </c>
      <c r="P3" s="1">
        <v>5.8309518948452999</v>
      </c>
      <c r="Q3" s="28">
        <f>SUM(C3:P3)</f>
        <v>77.645195935562356</v>
      </c>
      <c r="R3" s="29">
        <v>200</v>
      </c>
      <c r="S3" s="29"/>
      <c r="T3" s="29"/>
      <c r="U3" s="29">
        <f xml:space="preserve"> Q3*R3</f>
        <v>15529.03918711247</v>
      </c>
      <c r="V3" s="29"/>
      <c r="W3" s="26"/>
    </row>
    <row r="4" spans="1:23" ht="15.75" thickBot="1">
      <c r="A4" s="19" t="s">
        <v>1</v>
      </c>
      <c r="B4" s="20"/>
      <c r="C4" s="1">
        <f xml:space="preserve"> 0.11 * C3</f>
        <v>0.55000000000000004</v>
      </c>
      <c r="D4" s="1">
        <f t="shared" ref="D4:P4" si="0" xml:space="preserve"> 0.11 * D3</f>
        <v>0.77781745930520174</v>
      </c>
      <c r="E4" s="1">
        <f t="shared" si="0"/>
        <v>0.39661064030103776</v>
      </c>
      <c r="F4" s="1">
        <f t="shared" si="0"/>
        <v>0.49193495504995377</v>
      </c>
      <c r="G4" s="1">
        <f t="shared" si="0"/>
        <v>0.44</v>
      </c>
      <c r="H4" s="1">
        <f t="shared" si="0"/>
        <v>0.69570108523704255</v>
      </c>
      <c r="I4" s="1">
        <f t="shared" si="0"/>
        <v>0.66</v>
      </c>
      <c r="J4" s="1">
        <f t="shared" si="0"/>
        <v>0.79322128060207675</v>
      </c>
      <c r="K4" s="1">
        <f t="shared" si="0"/>
        <v>0.64140470843298303</v>
      </c>
      <c r="L4" s="1">
        <f t="shared" si="0"/>
        <v>0.64140470843298303</v>
      </c>
      <c r="M4" s="1">
        <f t="shared" si="0"/>
        <v>0.59236812878479506</v>
      </c>
      <c r="N4" s="1">
        <f t="shared" si="0"/>
        <v>0.66910387833280305</v>
      </c>
      <c r="O4" s="1">
        <f t="shared" si="0"/>
        <v>0.55000000000000004</v>
      </c>
      <c r="P4" s="1">
        <f t="shared" si="0"/>
        <v>0.64140470843298303</v>
      </c>
      <c r="Q4" s="30"/>
      <c r="R4" s="31"/>
      <c r="S4" s="31"/>
      <c r="T4" s="31"/>
      <c r="U4" s="31"/>
      <c r="V4" s="31"/>
      <c r="W4" s="27"/>
    </row>
    <row r="5" spans="1:23" ht="15.75" thickBot="1">
      <c r="A5" s="9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"/>
      <c r="N5" s="1"/>
      <c r="O5" s="1"/>
      <c r="P5" s="1"/>
      <c r="Q5" s="42" t="s">
        <v>15</v>
      </c>
      <c r="R5" s="43"/>
      <c r="S5" s="43"/>
      <c r="T5" s="43"/>
      <c r="U5" s="43"/>
      <c r="V5" s="43"/>
      <c r="W5" s="44"/>
    </row>
    <row r="6" spans="1:23">
      <c r="A6" s="11" t="s">
        <v>4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39" t="s">
        <v>11</v>
      </c>
      <c r="R6" s="40"/>
      <c r="S6" s="40" t="s">
        <v>18</v>
      </c>
      <c r="T6" s="40"/>
      <c r="U6" s="40" t="s">
        <v>12</v>
      </c>
      <c r="V6" s="40"/>
      <c r="W6" s="41"/>
    </row>
    <row r="7" spans="1:23">
      <c r="A7" s="11"/>
      <c r="B7" s="1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</v>
      </c>
      <c r="P7" s="1">
        <v>7</v>
      </c>
      <c r="Q7" s="28">
        <v>13</v>
      </c>
      <c r="R7" s="29"/>
      <c r="S7" s="29">
        <v>75</v>
      </c>
      <c r="T7" s="29"/>
      <c r="U7" s="32">
        <f>Q7*S7</f>
        <v>975</v>
      </c>
      <c r="V7" s="32"/>
      <c r="W7" s="33"/>
    </row>
    <row r="8" spans="1:23">
      <c r="A8" s="11"/>
      <c r="B8" s="1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</v>
      </c>
      <c r="P8" s="1">
        <v>2</v>
      </c>
      <c r="Q8" s="28"/>
      <c r="R8" s="29"/>
      <c r="S8" s="29"/>
      <c r="T8" s="29"/>
      <c r="U8" s="32"/>
      <c r="V8" s="32"/>
      <c r="W8" s="33"/>
    </row>
    <row r="9" spans="1:23">
      <c r="A9" s="11"/>
      <c r="B9" s="1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7</v>
      </c>
      <c r="N9" s="1">
        <v>0</v>
      </c>
      <c r="O9" s="1">
        <v>0</v>
      </c>
      <c r="P9" s="1">
        <v>0</v>
      </c>
      <c r="Q9" s="28"/>
      <c r="R9" s="29"/>
      <c r="S9" s="29"/>
      <c r="T9" s="29"/>
      <c r="U9" s="32"/>
      <c r="V9" s="32"/>
      <c r="W9" s="33"/>
    </row>
    <row r="10" spans="1:23">
      <c r="A10" s="11"/>
      <c r="B10" s="1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8"/>
      <c r="R10" s="29"/>
      <c r="S10" s="29"/>
      <c r="T10" s="29"/>
      <c r="U10" s="32"/>
      <c r="V10" s="32"/>
      <c r="W10" s="33"/>
    </row>
    <row r="11" spans="1:23">
      <c r="A11" s="11"/>
      <c r="B11" s="1">
        <v>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8"/>
      <c r="R11" s="29"/>
      <c r="S11" s="29"/>
      <c r="T11" s="29"/>
      <c r="U11" s="32"/>
      <c r="V11" s="32"/>
      <c r="W11" s="33"/>
    </row>
    <row r="12" spans="1:23">
      <c r="A12" s="11"/>
      <c r="B12" s="1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0</v>
      </c>
      <c r="P12" s="1">
        <v>0</v>
      </c>
      <c r="Q12" s="28"/>
      <c r="R12" s="29"/>
      <c r="S12" s="29"/>
      <c r="T12" s="29"/>
      <c r="U12" s="32"/>
      <c r="V12" s="32"/>
      <c r="W12" s="33"/>
    </row>
    <row r="13" spans="1:23">
      <c r="A13" s="11"/>
      <c r="B13" s="1">
        <v>10</v>
      </c>
      <c r="C13" s="1">
        <v>0</v>
      </c>
      <c r="D13" s="1">
        <v>0</v>
      </c>
      <c r="E13" s="1">
        <v>2</v>
      </c>
      <c r="F13" s="1">
        <v>0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28"/>
      <c r="R13" s="29"/>
      <c r="S13" s="29"/>
      <c r="T13" s="29"/>
      <c r="U13" s="32"/>
      <c r="V13" s="32"/>
      <c r="W13" s="33"/>
    </row>
    <row r="14" spans="1:23">
      <c r="A14" s="11"/>
      <c r="B14" s="1">
        <v>11</v>
      </c>
      <c r="C14" s="1">
        <v>0</v>
      </c>
      <c r="D14" s="1">
        <v>0</v>
      </c>
      <c r="E14" s="1">
        <v>0</v>
      </c>
      <c r="F14" s="1">
        <v>7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8"/>
      <c r="R14" s="29"/>
      <c r="S14" s="29"/>
      <c r="T14" s="29"/>
      <c r="U14" s="32"/>
      <c r="V14" s="32"/>
      <c r="W14" s="33"/>
    </row>
    <row r="15" spans="1:23">
      <c r="A15" s="11"/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8"/>
      <c r="R15" s="29"/>
      <c r="S15" s="29"/>
      <c r="T15" s="29"/>
      <c r="U15" s="32"/>
      <c r="V15" s="32"/>
      <c r="W15" s="33"/>
    </row>
    <row r="16" spans="1:23">
      <c r="A16" s="11"/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28"/>
      <c r="R16" s="29"/>
      <c r="S16" s="29"/>
      <c r="T16" s="29"/>
      <c r="U16" s="32"/>
      <c r="V16" s="32"/>
      <c r="W16" s="33"/>
    </row>
    <row r="17" spans="1:23">
      <c r="A17" s="11"/>
      <c r="B17" s="1">
        <v>14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8"/>
      <c r="R17" s="29"/>
      <c r="S17" s="29"/>
      <c r="T17" s="29"/>
      <c r="U17" s="32"/>
      <c r="V17" s="32"/>
      <c r="W17" s="33"/>
    </row>
    <row r="18" spans="1:23" ht="15.75" thickBot="1">
      <c r="A18" s="11"/>
      <c r="B18" s="1">
        <v>15</v>
      </c>
      <c r="C18" s="1">
        <v>0</v>
      </c>
      <c r="D18" s="1">
        <v>0</v>
      </c>
      <c r="E18" s="1">
        <v>0</v>
      </c>
      <c r="F18" s="1">
        <v>7</v>
      </c>
      <c r="G18" s="1">
        <v>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30"/>
      <c r="R18" s="31"/>
      <c r="S18" s="31"/>
      <c r="T18" s="31"/>
      <c r="U18" s="34"/>
      <c r="V18" s="34"/>
      <c r="W18" s="35"/>
    </row>
    <row r="19" spans="1:23">
      <c r="A19" s="9" t="s">
        <v>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"/>
      <c r="N19" s="1"/>
      <c r="O19" s="1"/>
      <c r="P19" s="1"/>
      <c r="Q19" s="6" t="s">
        <v>6</v>
      </c>
      <c r="R19" s="4" t="s">
        <v>7</v>
      </c>
      <c r="S19" s="4"/>
      <c r="T19" s="4"/>
      <c r="U19" s="36" t="s">
        <v>9</v>
      </c>
      <c r="V19" s="36"/>
      <c r="W19" s="4" t="s">
        <v>16</v>
      </c>
    </row>
    <row r="20" spans="1:23">
      <c r="A20" s="11" t="s">
        <v>4</v>
      </c>
      <c r="B20" s="1">
        <v>3</v>
      </c>
      <c r="C20" s="1">
        <f>C$4*C6</f>
        <v>0</v>
      </c>
      <c r="D20" s="1">
        <f t="shared" ref="D20:P20" si="1">D$4*D6</f>
        <v>0</v>
      </c>
      <c r="E20" s="1">
        <f t="shared" si="1"/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0</v>
      </c>
      <c r="J20" s="1">
        <f t="shared" si="1"/>
        <v>0</v>
      </c>
      <c r="K20" s="1">
        <f t="shared" si="1"/>
        <v>0</v>
      </c>
      <c r="L20" s="1">
        <f t="shared" si="1"/>
        <v>0</v>
      </c>
      <c r="M20" s="1">
        <f t="shared" si="1"/>
        <v>0</v>
      </c>
      <c r="N20" s="1">
        <f t="shared" si="1"/>
        <v>0</v>
      </c>
      <c r="O20" s="1">
        <f t="shared" si="1"/>
        <v>0</v>
      </c>
      <c r="P20" s="1">
        <f t="shared" si="1"/>
        <v>0</v>
      </c>
      <c r="Q20" s="7">
        <f t="shared" ref="Q20:Q32" si="2">SUM(C20:P20)</f>
        <v>0</v>
      </c>
      <c r="R20" s="4">
        <v>50</v>
      </c>
      <c r="S20" s="4"/>
      <c r="T20" s="4"/>
      <c r="U20" s="4">
        <f>Q20*R20</f>
        <v>0</v>
      </c>
      <c r="V20" s="4"/>
      <c r="W20" s="26">
        <f>SUM(U20:U32)</f>
        <v>522.64376640007015</v>
      </c>
    </row>
    <row r="21" spans="1:23">
      <c r="A21" s="11"/>
      <c r="B21" s="1">
        <v>4</v>
      </c>
      <c r="C21" s="1">
        <f t="shared" ref="C21:P32" si="3">C$4*C7</f>
        <v>0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>
        <f t="shared" si="3"/>
        <v>0</v>
      </c>
      <c r="J21" s="1">
        <f t="shared" si="3"/>
        <v>0</v>
      </c>
      <c r="K21" s="1">
        <f t="shared" si="3"/>
        <v>0</v>
      </c>
      <c r="L21" s="1">
        <f t="shared" si="3"/>
        <v>0</v>
      </c>
      <c r="M21" s="1">
        <f t="shared" si="3"/>
        <v>0</v>
      </c>
      <c r="N21" s="1">
        <f t="shared" si="3"/>
        <v>1.3382077566656061</v>
      </c>
      <c r="O21" s="1">
        <f t="shared" si="3"/>
        <v>1.1000000000000001</v>
      </c>
      <c r="P21" s="1">
        <f t="shared" si="3"/>
        <v>4.4898329590308812</v>
      </c>
      <c r="Q21" s="7">
        <f t="shared" si="2"/>
        <v>6.9280407156964872</v>
      </c>
      <c r="R21" s="4">
        <v>20</v>
      </c>
      <c r="S21" s="4"/>
      <c r="T21" s="4"/>
      <c r="U21" s="4">
        <f t="shared" ref="U21:U32" si="4">Q21*R21</f>
        <v>138.56081431392974</v>
      </c>
      <c r="V21" s="4"/>
      <c r="W21" s="26"/>
    </row>
    <row r="22" spans="1:23">
      <c r="A22" s="11"/>
      <c r="B22" s="1">
        <v>5</v>
      </c>
      <c r="C22" s="1">
        <f t="shared" si="3"/>
        <v>0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>
        <f t="shared" si="3"/>
        <v>0</v>
      </c>
      <c r="J22" s="1">
        <f t="shared" si="3"/>
        <v>0</v>
      </c>
      <c r="K22" s="1">
        <f t="shared" si="3"/>
        <v>0</v>
      </c>
      <c r="L22" s="1">
        <f t="shared" si="3"/>
        <v>0</v>
      </c>
      <c r="M22" s="1">
        <f t="shared" si="3"/>
        <v>0</v>
      </c>
      <c r="N22" s="1">
        <f t="shared" si="3"/>
        <v>1.3382077566656061</v>
      </c>
      <c r="O22" s="1">
        <f t="shared" si="3"/>
        <v>1.1000000000000001</v>
      </c>
      <c r="P22" s="1">
        <f t="shared" si="3"/>
        <v>1.2828094168659661</v>
      </c>
      <c r="Q22" s="7">
        <f t="shared" si="2"/>
        <v>3.721017173531572</v>
      </c>
      <c r="R22" s="4">
        <v>10</v>
      </c>
      <c r="S22" s="4"/>
      <c r="T22" s="4"/>
      <c r="U22" s="4">
        <f t="shared" si="4"/>
        <v>37.210171735315718</v>
      </c>
      <c r="V22" s="4"/>
      <c r="W22" s="26"/>
    </row>
    <row r="23" spans="1:23">
      <c r="A23" s="11"/>
      <c r="B23" s="1">
        <v>6</v>
      </c>
      <c r="C23" s="1">
        <f t="shared" si="3"/>
        <v>0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  <c r="L23" s="1">
        <f t="shared" si="3"/>
        <v>0</v>
      </c>
      <c r="M23" s="1">
        <f t="shared" si="3"/>
        <v>4.1465769014935656</v>
      </c>
      <c r="N23" s="1">
        <f t="shared" si="3"/>
        <v>0</v>
      </c>
      <c r="O23" s="1">
        <f t="shared" si="3"/>
        <v>0</v>
      </c>
      <c r="P23" s="1">
        <f t="shared" si="3"/>
        <v>0</v>
      </c>
      <c r="Q23" s="7">
        <f t="shared" si="2"/>
        <v>4.1465769014935656</v>
      </c>
      <c r="R23" s="4">
        <v>20</v>
      </c>
      <c r="S23" s="4"/>
      <c r="T23" s="4"/>
      <c r="U23" s="4">
        <f t="shared" si="4"/>
        <v>82.931538029871319</v>
      </c>
      <c r="V23" s="4"/>
      <c r="W23" s="26"/>
    </row>
    <row r="24" spans="1:23">
      <c r="A24" s="11"/>
      <c r="B24" s="1">
        <v>7</v>
      </c>
      <c r="C24" s="1">
        <f t="shared" si="3"/>
        <v>0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  <c r="L24" s="1">
        <f t="shared" si="3"/>
        <v>0</v>
      </c>
      <c r="M24" s="1">
        <f t="shared" si="3"/>
        <v>0</v>
      </c>
      <c r="N24" s="1">
        <f t="shared" si="3"/>
        <v>0</v>
      </c>
      <c r="O24" s="1">
        <f t="shared" si="3"/>
        <v>0</v>
      </c>
      <c r="P24" s="1">
        <f t="shared" si="3"/>
        <v>0</v>
      </c>
      <c r="Q24" s="7">
        <f t="shared" si="2"/>
        <v>0</v>
      </c>
      <c r="R24" s="4">
        <v>100</v>
      </c>
      <c r="S24" s="4"/>
      <c r="T24" s="4"/>
      <c r="U24" s="4">
        <f t="shared" si="4"/>
        <v>0</v>
      </c>
      <c r="V24" s="4"/>
      <c r="W24" s="26"/>
    </row>
    <row r="25" spans="1:23">
      <c r="A25" s="11"/>
      <c r="B25" s="1">
        <v>8</v>
      </c>
      <c r="C25" s="1">
        <f t="shared" si="3"/>
        <v>0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1.2828094168659661</v>
      </c>
      <c r="L25" s="1">
        <f t="shared" si="3"/>
        <v>0</v>
      </c>
      <c r="M25" s="1">
        <f t="shared" si="3"/>
        <v>0</v>
      </c>
      <c r="N25" s="1">
        <f t="shared" si="3"/>
        <v>0</v>
      </c>
      <c r="O25" s="1">
        <f t="shared" si="3"/>
        <v>0</v>
      </c>
      <c r="P25" s="1">
        <f t="shared" si="3"/>
        <v>0</v>
      </c>
      <c r="Q25" s="7">
        <f t="shared" si="2"/>
        <v>1.2828094168659661</v>
      </c>
      <c r="R25" s="4">
        <v>20</v>
      </c>
      <c r="S25" s="4"/>
      <c r="T25" s="4"/>
      <c r="U25" s="4">
        <f t="shared" si="4"/>
        <v>25.656188337319321</v>
      </c>
      <c r="V25" s="4"/>
      <c r="W25" s="26"/>
    </row>
    <row r="26" spans="1:23">
      <c r="A26" s="11"/>
      <c r="B26" s="1">
        <v>9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  <c r="L26" s="1">
        <f t="shared" si="3"/>
        <v>1.2828094168659661</v>
      </c>
      <c r="M26" s="1">
        <f t="shared" si="3"/>
        <v>1.1847362575695901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7">
        <f t="shared" si="2"/>
        <v>2.4675456744355562</v>
      </c>
      <c r="R26" s="4">
        <v>10</v>
      </c>
      <c r="S26" s="4"/>
      <c r="T26" s="4"/>
      <c r="U26" s="4">
        <f t="shared" si="4"/>
        <v>24.675456744355561</v>
      </c>
      <c r="V26" s="4"/>
      <c r="W26" s="26"/>
    </row>
    <row r="27" spans="1:23">
      <c r="A27" s="11"/>
      <c r="B27" s="1">
        <v>10</v>
      </c>
      <c r="C27" s="1">
        <f t="shared" si="3"/>
        <v>0</v>
      </c>
      <c r="D27" s="1">
        <f t="shared" si="3"/>
        <v>0</v>
      </c>
      <c r="E27" s="1">
        <f t="shared" si="3"/>
        <v>0.79322128060207553</v>
      </c>
      <c r="F27" s="1">
        <f t="shared" si="3"/>
        <v>0</v>
      </c>
      <c r="G27" s="1">
        <f t="shared" si="3"/>
        <v>0</v>
      </c>
      <c r="H27" s="1">
        <f t="shared" si="3"/>
        <v>1.3914021704740851</v>
      </c>
      <c r="I27" s="1">
        <f t="shared" si="3"/>
        <v>1.32</v>
      </c>
      <c r="J27" s="1">
        <f t="shared" si="3"/>
        <v>0</v>
      </c>
      <c r="K27" s="1">
        <f t="shared" si="3"/>
        <v>0</v>
      </c>
      <c r="L27" s="1">
        <f t="shared" si="3"/>
        <v>0</v>
      </c>
      <c r="M27" s="1">
        <f t="shared" si="3"/>
        <v>0</v>
      </c>
      <c r="N27" s="1">
        <f t="shared" si="3"/>
        <v>0</v>
      </c>
      <c r="O27" s="1">
        <f t="shared" si="3"/>
        <v>0</v>
      </c>
      <c r="P27" s="1">
        <f t="shared" si="3"/>
        <v>0</v>
      </c>
      <c r="Q27" s="7">
        <f t="shared" si="2"/>
        <v>3.5046234510761609</v>
      </c>
      <c r="R27" s="4">
        <v>10</v>
      </c>
      <c r="S27" s="4"/>
      <c r="T27" s="4"/>
      <c r="U27" s="4">
        <f t="shared" si="4"/>
        <v>35.046234510761607</v>
      </c>
      <c r="V27" s="4"/>
      <c r="W27" s="26"/>
    </row>
    <row r="28" spans="1:23">
      <c r="A28" s="11"/>
      <c r="B28" s="1">
        <v>11</v>
      </c>
      <c r="C28" s="1">
        <f t="shared" si="3"/>
        <v>0</v>
      </c>
      <c r="D28" s="1">
        <f t="shared" si="3"/>
        <v>0</v>
      </c>
      <c r="E28" s="1">
        <f t="shared" si="3"/>
        <v>0</v>
      </c>
      <c r="F28" s="1">
        <f t="shared" si="3"/>
        <v>3.4435446853496763</v>
      </c>
      <c r="G28" s="1">
        <f t="shared" si="3"/>
        <v>0.88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  <c r="L28" s="1">
        <f t="shared" si="3"/>
        <v>0</v>
      </c>
      <c r="M28" s="1">
        <f t="shared" si="3"/>
        <v>0</v>
      </c>
      <c r="N28" s="1">
        <f t="shared" si="3"/>
        <v>0</v>
      </c>
      <c r="O28" s="1">
        <f t="shared" si="3"/>
        <v>0</v>
      </c>
      <c r="P28" s="1">
        <f t="shared" si="3"/>
        <v>0</v>
      </c>
      <c r="Q28" s="7">
        <f t="shared" si="2"/>
        <v>4.3235446853496766</v>
      </c>
      <c r="R28" s="4">
        <v>10</v>
      </c>
      <c r="S28" s="4"/>
      <c r="T28" s="4"/>
      <c r="U28" s="4">
        <f t="shared" si="4"/>
        <v>43.235446853496768</v>
      </c>
      <c r="V28" s="4"/>
      <c r="W28" s="26"/>
    </row>
    <row r="29" spans="1:23">
      <c r="A29" s="11"/>
      <c r="B29" s="1">
        <v>12</v>
      </c>
      <c r="C29" s="1">
        <f t="shared" si="3"/>
        <v>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  <c r="L29" s="1">
        <f t="shared" si="3"/>
        <v>0</v>
      </c>
      <c r="M29" s="1">
        <f t="shared" si="3"/>
        <v>0</v>
      </c>
      <c r="N29" s="1">
        <f t="shared" si="3"/>
        <v>0</v>
      </c>
      <c r="O29" s="1">
        <f t="shared" si="3"/>
        <v>0</v>
      </c>
      <c r="P29" s="1">
        <f t="shared" si="3"/>
        <v>0</v>
      </c>
      <c r="Q29" s="7">
        <f t="shared" si="2"/>
        <v>0</v>
      </c>
      <c r="R29" s="4">
        <v>50</v>
      </c>
      <c r="S29" s="4"/>
      <c r="T29" s="4"/>
      <c r="U29" s="4">
        <f t="shared" si="4"/>
        <v>0</v>
      </c>
      <c r="V29" s="4"/>
      <c r="W29" s="26"/>
    </row>
    <row r="30" spans="1:23">
      <c r="A30" s="11"/>
      <c r="B30" s="1">
        <v>13</v>
      </c>
      <c r="C30" s="1">
        <f t="shared" si="3"/>
        <v>0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  <c r="L30" s="1">
        <f t="shared" si="3"/>
        <v>0</v>
      </c>
      <c r="M30" s="1">
        <f t="shared" si="3"/>
        <v>0</v>
      </c>
      <c r="N30" s="1">
        <f t="shared" si="3"/>
        <v>0</v>
      </c>
      <c r="O30" s="1">
        <f t="shared" si="3"/>
        <v>0</v>
      </c>
      <c r="P30" s="1">
        <f t="shared" si="3"/>
        <v>0</v>
      </c>
      <c r="Q30" s="7">
        <f t="shared" si="2"/>
        <v>0</v>
      </c>
      <c r="R30" s="4">
        <v>50</v>
      </c>
      <c r="S30" s="4"/>
      <c r="T30" s="4"/>
      <c r="U30" s="4">
        <f t="shared" si="4"/>
        <v>0</v>
      </c>
      <c r="V30" s="4"/>
      <c r="W30" s="26"/>
    </row>
    <row r="31" spans="1:23">
      <c r="A31" s="11"/>
      <c r="B31" s="1">
        <v>14</v>
      </c>
      <c r="C31" s="1">
        <f t="shared" si="3"/>
        <v>0</v>
      </c>
      <c r="D31" s="1">
        <f t="shared" si="3"/>
        <v>0</v>
      </c>
      <c r="E31" s="1">
        <f t="shared" si="3"/>
        <v>0.79322128060207553</v>
      </c>
      <c r="F31" s="1">
        <f t="shared" si="3"/>
        <v>0</v>
      </c>
      <c r="G31" s="1">
        <f t="shared" si="3"/>
        <v>0</v>
      </c>
      <c r="H31" s="1">
        <f t="shared" si="3"/>
        <v>1.3914021704740851</v>
      </c>
      <c r="I31" s="1">
        <f t="shared" si="3"/>
        <v>1.32</v>
      </c>
      <c r="J31" s="1">
        <f t="shared" si="3"/>
        <v>0</v>
      </c>
      <c r="K31" s="1">
        <f t="shared" si="3"/>
        <v>0</v>
      </c>
      <c r="L31" s="1">
        <f t="shared" si="3"/>
        <v>0</v>
      </c>
      <c r="M31" s="1">
        <f t="shared" si="3"/>
        <v>0</v>
      </c>
      <c r="N31" s="1">
        <f t="shared" si="3"/>
        <v>0</v>
      </c>
      <c r="O31" s="1">
        <f t="shared" si="3"/>
        <v>0</v>
      </c>
      <c r="P31" s="1">
        <f t="shared" si="3"/>
        <v>0</v>
      </c>
      <c r="Q31" s="7">
        <f t="shared" si="2"/>
        <v>3.5046234510761609</v>
      </c>
      <c r="R31" s="4">
        <v>20</v>
      </c>
      <c r="S31" s="4"/>
      <c r="T31" s="4"/>
      <c r="U31" s="4">
        <f t="shared" si="4"/>
        <v>70.092469021523215</v>
      </c>
      <c r="V31" s="4"/>
      <c r="W31" s="26"/>
    </row>
    <row r="32" spans="1:23" ht="15.75" thickBot="1">
      <c r="A32" s="12"/>
      <c r="B32" s="2">
        <v>15</v>
      </c>
      <c r="C32" s="2">
        <f t="shared" si="3"/>
        <v>0</v>
      </c>
      <c r="D32" s="2">
        <f t="shared" si="3"/>
        <v>0</v>
      </c>
      <c r="E32" s="2">
        <f t="shared" si="3"/>
        <v>0</v>
      </c>
      <c r="F32" s="2">
        <f t="shared" si="3"/>
        <v>3.4435446853496763</v>
      </c>
      <c r="G32" s="2">
        <f t="shared" si="3"/>
        <v>3.08</v>
      </c>
      <c r="H32" s="2">
        <f t="shared" si="3"/>
        <v>0</v>
      </c>
      <c r="I32" s="2">
        <f t="shared" si="3"/>
        <v>0</v>
      </c>
      <c r="J32" s="2">
        <f t="shared" si="3"/>
        <v>0</v>
      </c>
      <c r="K32" s="2">
        <f t="shared" si="3"/>
        <v>0</v>
      </c>
      <c r="L32" s="2">
        <f t="shared" si="3"/>
        <v>0</v>
      </c>
      <c r="M32" s="2">
        <f t="shared" si="3"/>
        <v>0</v>
      </c>
      <c r="N32" s="2">
        <f t="shared" si="3"/>
        <v>0</v>
      </c>
      <c r="O32" s="2">
        <f t="shared" si="3"/>
        <v>0</v>
      </c>
      <c r="P32" s="2">
        <f t="shared" si="3"/>
        <v>0</v>
      </c>
      <c r="Q32" s="8">
        <f t="shared" si="2"/>
        <v>6.5235446853496768</v>
      </c>
      <c r="R32" s="5">
        <v>10</v>
      </c>
      <c r="S32" s="5"/>
      <c r="T32" s="5"/>
      <c r="U32" s="5">
        <f t="shared" si="4"/>
        <v>65.235446853496768</v>
      </c>
      <c r="V32" s="5"/>
      <c r="W32" s="27"/>
    </row>
    <row r="35" spans="1:1">
      <c r="A35">
        <f xml:space="preserve"> U3+U7+W20</f>
        <v>17026.68295351254</v>
      </c>
    </row>
  </sheetData>
  <mergeCells count="23">
    <mergeCell ref="A19:L19"/>
    <mergeCell ref="U19:V19"/>
    <mergeCell ref="A20:A32"/>
    <mergeCell ref="W20:W32"/>
    <mergeCell ref="A5:L5"/>
    <mergeCell ref="Q5:W5"/>
    <mergeCell ref="A6:A18"/>
    <mergeCell ref="Q6:R6"/>
    <mergeCell ref="S6:T6"/>
    <mergeCell ref="U6:W6"/>
    <mergeCell ref="Q7:R18"/>
    <mergeCell ref="S7:T18"/>
    <mergeCell ref="U7:W18"/>
    <mergeCell ref="A1:B2"/>
    <mergeCell ref="C1:P1"/>
    <mergeCell ref="Q1:W1"/>
    <mergeCell ref="R2:T2"/>
    <mergeCell ref="U2:W2"/>
    <mergeCell ref="A3:B3"/>
    <mergeCell ref="Q3:Q4"/>
    <mergeCell ref="R3:T4"/>
    <mergeCell ref="U3:W4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Ilusha</dc:creator>
  <cp:lastModifiedBy>Ilusha</cp:lastModifiedBy>
  <dcterms:created xsi:type="dcterms:W3CDTF">2024-03-17T05:04:14Z</dcterms:created>
  <dcterms:modified xsi:type="dcterms:W3CDTF">2024-03-17T11:08:18Z</dcterms:modified>
</cp:coreProperties>
</file>