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 activeTab="3"/>
  </bookViews>
  <sheets>
    <sheet name="DELLY" sheetId="1" r:id="rId1"/>
    <sheet name="MANTA" sheetId="2" r:id="rId2"/>
    <sheet name="SVABA" sheetId="3" r:id="rId3"/>
    <sheet name="PON-SVAVA-MATCH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" i="4" l="1"/>
  <c r="Q7" i="4"/>
  <c r="Q5" i="4"/>
  <c r="J61" i="4"/>
  <c r="K61" i="4"/>
  <c r="L61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4" i="4"/>
  <c r="G61" i="4"/>
  <c r="H61" i="4"/>
  <c r="I61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4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E61" i="4"/>
  <c r="D61" i="4"/>
</calcChain>
</file>

<file path=xl/sharedStrings.xml><?xml version="1.0" encoding="utf-8"?>
<sst xmlns="http://schemas.openxmlformats.org/spreadsheetml/2006/main" count="400" uniqueCount="263">
  <si>
    <t>CIEND</t>
  </si>
  <si>
    <t>PE confidence interval around END</t>
  </si>
  <si>
    <t>CIPOS</t>
  </si>
  <si>
    <t>PE confidence interval around POS</t>
  </si>
  <si>
    <t>CHR2</t>
  </si>
  <si>
    <t>Chromosome for POS2 coordinate in case of an inter-chromosomal transloca</t>
  </si>
  <si>
    <t>POS2</t>
  </si>
  <si>
    <t>Genomic position for CHR2 in case of an inter-chromosomal translocation</t>
  </si>
  <si>
    <t>END</t>
  </si>
  <si>
    <t>End position of the structural variant</t>
  </si>
  <si>
    <t>PE</t>
  </si>
  <si>
    <t>Paired-end support of the structural variant</t>
  </si>
  <si>
    <t>MAPQ</t>
  </si>
  <si>
    <t>Median mapping quality of paired-ends</t>
  </si>
  <si>
    <t>SRMAPQ</t>
  </si>
  <si>
    <t>Median mapping quality of split-reads</t>
  </si>
  <si>
    <t>SR</t>
  </si>
  <si>
    <t>Split-read support</t>
  </si>
  <si>
    <t>SRQ</t>
  </si>
  <si>
    <t>Split-read consensus alignment quality</t>
  </si>
  <si>
    <t>CONSENSUS</t>
  </si>
  <si>
    <t>Split-read consensus sequence</t>
  </si>
  <si>
    <t>CE</t>
  </si>
  <si>
    <t>Consensus sequence entropy</t>
  </si>
  <si>
    <t>CT</t>
  </si>
  <si>
    <t>Paired-end signature induced connection type</t>
  </si>
  <si>
    <t>SVLEN</t>
  </si>
  <si>
    <t>Insertion length for SVTYPE=INS.</t>
  </si>
  <si>
    <t>IMPRECISE</t>
  </si>
  <si>
    <t>Imprecise structural variation</t>
  </si>
  <si>
    <t>PRECISE</t>
  </si>
  <si>
    <t>Precise structural variation</t>
  </si>
  <si>
    <t>SVTYPE</t>
  </si>
  <si>
    <t>Type of structural variant</t>
  </si>
  <si>
    <t>SVMETHOD</t>
  </si>
  <si>
    <t>Type of approach used to detect SV</t>
  </si>
  <si>
    <t>INSLEN</t>
  </si>
  <si>
    <t>Predicted length of the insertion</t>
  </si>
  <si>
    <t>HOMLEN</t>
  </si>
  <si>
    <t>Predicted microhomology length using a max. edit distance of 2</t>
  </si>
  <si>
    <t>GT</t>
  </si>
  <si>
    <t>Genotype</t>
  </si>
  <si>
    <t>GL</t>
  </si>
  <si>
    <t>Log10-scaled genotype likelihoods for RR</t>
  </si>
  <si>
    <t>GQ</t>
  </si>
  <si>
    <t>Genotype Quality</t>
  </si>
  <si>
    <t>FT</t>
  </si>
  <si>
    <t>Per-sample genotype filter</t>
  </si>
  <si>
    <t>RC</t>
  </si>
  <si>
    <t>Raw high-quality read counts or base counts for the SV</t>
  </si>
  <si>
    <t>RCL</t>
  </si>
  <si>
    <t>Raw high-quality read counts or base counts for the left control regio</t>
  </si>
  <si>
    <t>RCR</t>
  </si>
  <si>
    <t>Raw high-quality read counts or base counts for the right control regi</t>
  </si>
  <si>
    <t>CN</t>
  </si>
  <si>
    <t>Read-depth based copy-number estimate for autosomal sites</t>
  </si>
  <si>
    <t>DR</t>
  </si>
  <si>
    <t># high-quality reference pairs</t>
  </si>
  <si>
    <t>DV</t>
  </si>
  <si>
    <t># high-quality variant pairs</t>
  </si>
  <si>
    <t>RR</t>
  </si>
  <si>
    <t># high-quality reference junction reads</t>
  </si>
  <si>
    <t>RV</t>
  </si>
  <si>
    <t># high-quality variant junction reads</t>
  </si>
  <si>
    <t>Difference in length between REF and ALT alleles</t>
  </si>
  <si>
    <t>End position of the variant described in this record</t>
  </si>
  <si>
    <t>Confidence interval around POS</t>
  </si>
  <si>
    <t>Confidence interval around END</t>
  </si>
  <si>
    <t>CIGAR</t>
  </si>
  <si>
    <t>CIGAR alignment for each alternate indel allele</t>
  </si>
  <si>
    <t>MATEID</t>
  </si>
  <si>
    <t>ID of mate breakend</t>
  </si>
  <si>
    <t>EVENT</t>
  </si>
  <si>
    <t>ID of event associated to breakend</t>
  </si>
  <si>
    <t>Length of base pair identical homology at event breakpoints</t>
  </si>
  <si>
    <t>HOMSEQ</t>
  </si>
  <si>
    <t>Sequence of base pair identical homology at event breakpoints</t>
  </si>
  <si>
    <t>SVINSLEN</t>
  </si>
  <si>
    <t>Length of insertion</t>
  </si>
  <si>
    <t>SVINSSEQ</t>
  </si>
  <si>
    <t>Sequence of insertion</t>
  </si>
  <si>
    <t>LEFT_SVINSSEQ</t>
  </si>
  <si>
    <t>Known left side of insertion for an insertion of unknown length</t>
  </si>
  <si>
    <t>RIGHT_SVINSSEQ</t>
  </si>
  <si>
    <t>Known right side of insertion for an insertion of unknown leng</t>
  </si>
  <si>
    <t>BND_DEPTH</t>
  </si>
  <si>
    <t>Read depth at local translocation breakend</t>
  </si>
  <si>
    <t>MATE_BND_DEPTH</t>
  </si>
  <si>
    <t>Read depth at remote translocation mate breakend</t>
  </si>
  <si>
    <t>PR</t>
  </si>
  <si>
    <t>Spanning paired-read support for the ref and alt alleles in the order l</t>
  </si>
  <si>
    <t>Split reads for the ref and alt alleles in the order listed</t>
  </si>
  <si>
    <t>DISC_MAPQ</t>
  </si>
  <si>
    <t>Mean mapping quality of discordant reads mapped here</t>
  </si>
  <si>
    <t>NUMPARTS</t>
  </si>
  <si>
    <t>MATEMAPQ</t>
  </si>
  <si>
    <t>Mapping quality of the partner fragment of the contig</t>
  </si>
  <si>
    <t>ID of mate breakends</t>
  </si>
  <si>
    <t>Mapping quality (BWA-MEM) of this fragement of the contig (-1 if discordant only)</t>
  </si>
  <si>
    <t>REPSEQ</t>
  </si>
  <si>
    <t>Repeat sequence near the event</t>
  </si>
  <si>
    <t>READNAMES</t>
  </si>
  <si>
    <t>IDs of ALT reads</t>
  </si>
  <si>
    <t>SCTG</t>
  </si>
  <si>
    <t>Identifier for the contig assembled by svaba to make the SV call</t>
  </si>
  <si>
    <t>BX</t>
  </si>
  <si>
    <t>Table of BX tag counts for supporting reads</t>
  </si>
  <si>
    <t>NM</t>
  </si>
  <si>
    <t>Number of mismatches of this alignment fragment to reference</t>
  </si>
  <si>
    <t>MATENM</t>
  </si>
  <si>
    <t>Number of mismatches of partner alignment fragment to reference</t>
  </si>
  <si>
    <t>SPAN</t>
  </si>
  <si>
    <t>Distance between the breakpoints. -1 for interchromosomal</t>
  </si>
  <si>
    <t>INSERTION</t>
  </si>
  <si>
    <t>Sequence insertion at the breakpoint.</t>
  </si>
  <si>
    <t>SUBN</t>
  </si>
  <si>
    <t>Number of secondary alignments associated with this contig fragment</t>
  </si>
  <si>
    <t>Length of base pair identical micro-homology at event breakpoints</t>
  </si>
  <si>
    <t>Sequence of base pair identical micro-homology at event breakpoints. Plus strand sequence displ Number=1</t>
  </si>
  <si>
    <t>EVDNC</t>
  </si>
  <si>
    <t>SECONDARY</t>
  </si>
  <si>
    <t>SV calls comes from a secondary alignment</t>
  </si>
  <si>
    <t>SIMPLESEQUENCE</t>
  </si>
  <si>
    <t>Major portion of one contig mapping falls in a simple sequence</t>
  </si>
  <si>
    <t>LOWMATCHLEN</t>
  </si>
  <si>
    <t xml:space="preserve">Assembly contig has fewer than 40 bases mapping uniquely to a reference locus (&lt;100 if complex mapping or </t>
  </si>
  <si>
    <t>NODISC</t>
  </si>
  <si>
    <t>Rearrangement was not detected independently by assembly</t>
  </si>
  <si>
    <t>LOWMAPQ</t>
  </si>
  <si>
    <t>Assembly contig has non 60/60 mapq and no discordant support</t>
  </si>
  <si>
    <t>LOWSPAN</t>
  </si>
  <si>
    <t>MULTIMATCH</t>
  </si>
  <si>
    <t>Low MAPQ and this contig fragment maps well to multiple locations</t>
  </si>
  <si>
    <t>COMPETEDISC</t>
  </si>
  <si>
    <t>LOWSPANDSCRD</t>
  </si>
  <si>
    <t>Discordant-only cluster is too small given isize distribution to call confidently</t>
  </si>
  <si>
    <t>HIGHHOMOLOGY</t>
  </si>
  <si>
    <t>Contig realigns with  25% of readlength of homology. High probaility of assembly/mapping artifact</t>
  </si>
  <si>
    <t>LOWQINVERSION</t>
  </si>
  <si>
    <t>Assembly-only inversion of span &lt; 300 and &lt; 6 split reads. Common artifact in Illumina data</t>
  </si>
  <si>
    <t>LOWSUPPORT</t>
  </si>
  <si>
    <t>Fewer than 2 split reads or &lt; 4 total alt reads for ASDISC</t>
  </si>
  <si>
    <t>LOCALMATCH</t>
  </si>
  <si>
    <t>Contig realigned to assembly region without clipping</t>
  </si>
  <si>
    <t>WEAKSUPPORTHIREP</t>
  </si>
  <si>
    <t>Fewer then 7 split reads for variant with = 10 bases of repeat sequence (need to be more strict)</t>
  </si>
  <si>
    <t>WEAKDISC</t>
  </si>
  <si>
    <t>Fewer than 7 supporting discordant reads and no assembly support</t>
  </si>
  <si>
    <t>NOLOCAL</t>
  </si>
  <si>
    <t>LOWAS</t>
  </si>
  <si>
    <t>Alignment score of one end is less than 80% of contig length</t>
  </si>
  <si>
    <t>LOWMAPQDISC</t>
  </si>
  <si>
    <t>Both clusters of reads failed to achieve mean mapq of  30 for DSCRD</t>
  </si>
  <si>
    <t>DUPREADS</t>
  </si>
  <si>
    <t>Contig built from what appear to be duplicate reads (split reads all same contig cov))</t>
  </si>
  <si>
    <t>LOWSPLITSMALL</t>
  </si>
  <si>
    <t>Fewer than 4 split reads for small events ( &lt; 1500 bp)</t>
  </si>
  <si>
    <t>SINGLEBX</t>
  </si>
  <si>
    <t>Variant is supported by only a single BX tag (if run with 10X Genomics data)</t>
  </si>
  <si>
    <t>LOWICSUPPORT</t>
  </si>
  <si>
    <t>Less than 60bp of contig match on one end of an inter-chromosomal break</t>
  </si>
  <si>
    <t>TOOSHORT</t>
  </si>
  <si>
    <t>Contig alignment for part of this rearrangement has &lt;= 25bp match to reference</t>
  </si>
  <si>
    <t>PASS</t>
  </si>
  <si>
    <t>LR</t>
  </si>
  <si>
    <t>Log-odds that this variant is REF vs AF=0.5</t>
  </si>
  <si>
    <t>SL</t>
  </si>
  <si>
    <t>Number of discordant-supported reads for this variant</t>
  </si>
  <si>
    <t>Number of spanning reads for this variants</t>
  </si>
  <si>
    <t>PL</t>
  </si>
  <si>
    <t>Normalized likelihood of the current genotype</t>
  </si>
  <si>
    <t>Genotype quality (currently not supported. Always 0)</t>
  </si>
  <si>
    <t>LO</t>
  </si>
  <si>
    <t>Log-odds that this variant is real vs artifact</t>
  </si>
  <si>
    <t>DP</t>
  </si>
  <si>
    <t>Depth of coverage: Number of reads covering site.</t>
  </si>
  <si>
    <t>AD</t>
  </si>
  <si>
    <t>Allele depth: Number of reads supporting the variant</t>
  </si>
  <si>
    <t>Most likely genotype</t>
  </si>
  <si>
    <t>If detected with assembly, number of parts the contig maps to. Otherwise 0</t>
  </si>
  <si>
    <t>Evidence for variant. ASSMB assembly only, ASDIS assembly+discordant. DSCRD discordant only, TSI</t>
  </si>
  <si>
    <t>Discordant read cluster (no split read support), and less than 10kb span and &lt; 12 reads</t>
  </si>
  <si>
    <t>Discordant cluster found with nearly same breakpoints, but different strands for DSCRD event</t>
  </si>
  <si>
    <t>Contig realigned to region outside of local assembly region,  and no disc support.</t>
  </si>
  <si>
    <t>Strong assembly support, strong discordant support, or combined support. Strong MAPQ</t>
  </si>
  <si>
    <t>FILTER</t>
  </si>
  <si>
    <t>Type</t>
  </si>
  <si>
    <t>Alignment-quality Scaled log-odds, where LO is LO * (MAPQ - 2*NM)/60</t>
  </si>
  <si>
    <t>FORMAT</t>
  </si>
  <si>
    <t>INFO</t>
  </si>
  <si>
    <t>Feat</t>
  </si>
  <si>
    <t>Description</t>
  </si>
  <si>
    <t>type</t>
  </si>
  <si>
    <t>feat</t>
  </si>
  <si>
    <t>desc</t>
  </si>
  <si>
    <t>RDRATIO</t>
  </si>
  <si>
    <t>Read-depth ratio of tumor vs. normal</t>
  </si>
  <si>
    <t>MESO_001_T.somatic.sv.vcf</t>
  </si>
  <si>
    <t>MESO_002_T1.somatic.sv.vcf</t>
  </si>
  <si>
    <t>MESO_002_T2.somatic.sv.vcf</t>
  </si>
  <si>
    <t>MESO_003_T1.somatic.sv.vcf</t>
  </si>
  <si>
    <t>MESO_003_T2.somatic.sv.vcf</t>
  </si>
  <si>
    <t>MESO_004_T.somatic.sv.vcf</t>
  </si>
  <si>
    <t>MESO_005_T.somatic.sv.vcf</t>
  </si>
  <si>
    <t>MESO_006_T.somatic.sv.vcf</t>
  </si>
  <si>
    <t>MESO_007_T.somatic.sv.vcf</t>
  </si>
  <si>
    <t>MESO_008_T1.somatic.sv.vcf</t>
  </si>
  <si>
    <t>MESO_008_T2.somatic.sv.vcf</t>
  </si>
  <si>
    <t>MESO_009_T.somatic.sv.vcf</t>
  </si>
  <si>
    <t>MESO_040_T.somatic.sv.vcf</t>
  </si>
  <si>
    <t>MESO_041_T1.somatic.sv.vcf</t>
  </si>
  <si>
    <t>MESO_041_T2.somatic.sv.vcf</t>
  </si>
  <si>
    <t>MESO_042_T1.somatic.sv.vcf</t>
  </si>
  <si>
    <t>MESO_042_T2.somatic.sv.vcf</t>
  </si>
  <si>
    <t>MESO_043_T.somatic.sv.vcf</t>
  </si>
  <si>
    <t>MESO_044_T.somatic.sv.vcf</t>
  </si>
  <si>
    <t>MESO_045_T.somatic.sv.vcf</t>
  </si>
  <si>
    <t>MESO_046_T.somatic.sv.vcf</t>
  </si>
  <si>
    <t>MESO_047_T.somatic.sv.vcf</t>
  </si>
  <si>
    <t>MESO_048_T1.somatic.sv.vcf</t>
  </si>
  <si>
    <t>MESO_048_T2.somatic.sv.vcf</t>
  </si>
  <si>
    <t>MESO_049_T.somatic.sv.vcf</t>
  </si>
  <si>
    <t>MESO_050_T.somatic.sv.vcf</t>
  </si>
  <si>
    <t>MESO_051_T.somatic.sv.vcf</t>
  </si>
  <si>
    <t>MESO_052_T1.somatic.sv.vcf</t>
  </si>
  <si>
    <t>MESO_052_T2.somatic.sv.vcf</t>
  </si>
  <si>
    <t>MESO_053_T.somatic.sv.vcf</t>
  </si>
  <si>
    <t>MESO_054_T.somatic.sv.vcf</t>
  </si>
  <si>
    <t>MESO_055_T.somatic.sv.vcf</t>
  </si>
  <si>
    <t>MESO_056_T2.somatic.sv.vcf</t>
  </si>
  <si>
    <t>MESO_057_T1.somatic.sv.vcf</t>
  </si>
  <si>
    <t>MESO_057_T2.somatic.sv.vcf</t>
  </si>
  <si>
    <t>MESO_058_T1.somatic.sv.vcf</t>
  </si>
  <si>
    <t>MESO_058_T2.somatic.sv.vcf</t>
  </si>
  <si>
    <t>MESO_059_T1.somatic.sv.vcf</t>
  </si>
  <si>
    <t>MESO_059_T2.somatic.sv.vcf</t>
  </si>
  <si>
    <t>MESO_060_T.somatic.sv.vcf</t>
  </si>
  <si>
    <t>MESO_061_T.somatic.sv.vcf</t>
  </si>
  <si>
    <t>MESO_062_T1.somatic.sv.vcf</t>
  </si>
  <si>
    <t>MESO_062_T2.somatic.sv.vcf</t>
  </si>
  <si>
    <t>MESO_063_T.somatic.sv.vcf</t>
  </si>
  <si>
    <t>MESO_064_T.somatic.sv.vcf</t>
  </si>
  <si>
    <t>MESO_065_T.somatic.sv.vcf</t>
  </si>
  <si>
    <t>MESO_066_T.somatic.sv.vcf</t>
  </si>
  <si>
    <t>MESO_067_T.somatic.sv.vcf</t>
  </si>
  <si>
    <t>MESO_068_T.somatic.sv.vcf</t>
  </si>
  <si>
    <t>MESO_069_T.somatic.sv.vcf</t>
  </si>
  <si>
    <t>MESO_070_T.somatic.sv.vcf</t>
  </si>
  <si>
    <t>MESO_071_T.somatic.sv.vcf</t>
  </si>
  <si>
    <t>MESO_072_T.somatic.sv.vcf</t>
  </si>
  <si>
    <t>MESO_073_T.somatic.sv.vcf</t>
  </si>
  <si>
    <t>MESO_076_T.somatic.sv.vcf</t>
  </si>
  <si>
    <t>MESO_090_T.somatic.sv.vcf</t>
  </si>
  <si>
    <t>MESO_093_T.somatic.sv.vcf</t>
  </si>
  <si>
    <t>SOMATIC</t>
  </si>
  <si>
    <t>PON</t>
  </si>
  <si>
    <t>PRE-SOMATIC</t>
  </si>
  <si>
    <t>SVABA</t>
  </si>
  <si>
    <t>MANTA</t>
  </si>
  <si>
    <t>Svaba</t>
  </si>
  <si>
    <t>Manta</t>
  </si>
  <si>
    <t>Delly2</t>
  </si>
  <si>
    <t>%PON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</si>
</sst>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'PON-SVAVA-MATCH'!$M$5</c:f>
              <c:strCache>
                <c:ptCount val="1"/>
                <c:pt idx="0">
                  <c:v>Svaba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1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'PON-SVAVA-MATCH'!$N$4:$P$4</c:f>
              <c:strCache>
                <c:ptCount val="3"/>
                <c:pt idx="0">
                  <c:v>PRE-SOMATIC</c:v>
                </c:pt>
                <c:pt idx="1">
                  <c:v>PON</c:v>
                </c:pt>
                <c:pt idx="2">
                  <c:v>SOMATIC</c:v>
                </c:pt>
              </c:strCache>
            </c:strRef>
          </c:cat>
          <c:val>
            <c:numRef>
              <c:f>'PON-SVAVA-MATCH'!$N$5:$P$5</c:f>
              <c:numCache>
                <c:formatCode>#,##0</c:formatCode>
                <c:ptCount val="3"/>
                <c:pt idx="0">
                  <c:v>12528.0</c:v>
                </c:pt>
                <c:pt idx="1">
                  <c:v>1919.0</c:v>
                </c:pt>
                <c:pt idx="2">
                  <c:v>10609.0</c:v>
                </c:pt>
              </c:numCache>
            </c:numRef>
          </c:val>
        </c:ser>
        <c:ser>
          <c:idx val="1"/>
          <c:order val="1"/>
          <c:tx>
            <c:strRef>
              <c:f>'PON-SVAVA-MATCH'!$M$6</c:f>
              <c:strCache>
                <c:ptCount val="1"/>
                <c:pt idx="0">
                  <c:v>Manta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1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'PON-SVAVA-MATCH'!$N$4:$P$4</c:f>
              <c:strCache>
                <c:ptCount val="3"/>
                <c:pt idx="0">
                  <c:v>PRE-SOMATIC</c:v>
                </c:pt>
                <c:pt idx="1">
                  <c:v>PON</c:v>
                </c:pt>
                <c:pt idx="2">
                  <c:v>SOMATIC</c:v>
                </c:pt>
              </c:strCache>
            </c:strRef>
          </c:cat>
          <c:val>
            <c:numRef>
              <c:f>'PON-SVAVA-MATCH'!$N$6:$P$6</c:f>
              <c:numCache>
                <c:formatCode>#,##0</c:formatCode>
                <c:ptCount val="3"/>
                <c:pt idx="0">
                  <c:v>10288.0</c:v>
                </c:pt>
                <c:pt idx="1">
                  <c:v>850.0</c:v>
                </c:pt>
                <c:pt idx="2">
                  <c:v>9438.0</c:v>
                </c:pt>
              </c:numCache>
            </c:numRef>
          </c:val>
        </c:ser>
        <c:ser>
          <c:idx val="2"/>
          <c:order val="2"/>
          <c:tx>
            <c:strRef>
              <c:f>'PON-SVAVA-MATCH'!$M$7</c:f>
              <c:strCache>
                <c:ptCount val="1"/>
                <c:pt idx="0">
                  <c:v>Delly2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1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'PON-SVAVA-MATCH'!$N$4:$P$4</c:f>
              <c:strCache>
                <c:ptCount val="3"/>
                <c:pt idx="0">
                  <c:v>PRE-SOMATIC</c:v>
                </c:pt>
                <c:pt idx="1">
                  <c:v>PON</c:v>
                </c:pt>
                <c:pt idx="2">
                  <c:v>SOMATIC</c:v>
                </c:pt>
              </c:strCache>
            </c:strRef>
          </c:cat>
          <c:val>
            <c:numRef>
              <c:f>'PON-SVAVA-MATCH'!$N$7:$P$7</c:f>
              <c:numCache>
                <c:formatCode>#,##0</c:formatCode>
                <c:ptCount val="3"/>
                <c:pt idx="0">
                  <c:v>6451.0</c:v>
                </c:pt>
                <c:pt idx="1">
                  <c:v>2292.0</c:v>
                </c:pt>
                <c:pt idx="2">
                  <c:v>4159.0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793352"/>
        <c:axId val="2130061064"/>
      </c:barChart>
      <c:catAx>
        <c:axId val="212979335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130061064"/>
        <c:crosses val="autoZero"/>
        <c:auto val="1"/>
        <c:lblAlgn val="ctr"/>
        <c:lblOffset val="100"/>
        <c:noMultiLvlLbl val="0"/>
      </c:catAx>
      <c:valAx>
        <c:axId val="213006106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2979335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749300</xdr:colOff>
      <xdr:row>9</xdr:row>
      <xdr:rowOff>12700</xdr:rowOff>
    </xdr:from>
    <xdr:to>
      <xdr:col>21</xdr:col>
      <xdr:colOff>546100</xdr:colOff>
      <xdr:row>36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4" sqref="B4:C15"/>
    </sheetView>
  </sheetViews>
  <sheetFormatPr baseColWidth="10" defaultRowHeight="15" x14ac:dyDescent="0"/>
  <cols>
    <col min="3" max="3" width="69.6640625" customWidth="1"/>
  </cols>
  <sheetData>
    <row r="1" spans="1:3">
      <c r="A1" t="s">
        <v>192</v>
      </c>
      <c r="B1" t="s">
        <v>193</v>
      </c>
      <c r="C1" t="s">
        <v>194</v>
      </c>
    </row>
    <row r="2" spans="1:3">
      <c r="A2" t="s">
        <v>189</v>
      </c>
      <c r="B2" t="s">
        <v>0</v>
      </c>
      <c r="C2" t="s">
        <v>1</v>
      </c>
    </row>
    <row r="3" spans="1:3">
      <c r="A3" t="s">
        <v>189</v>
      </c>
      <c r="B3" t="s">
        <v>2</v>
      </c>
      <c r="C3" t="s">
        <v>3</v>
      </c>
    </row>
    <row r="4" spans="1:3">
      <c r="A4" t="s">
        <v>189</v>
      </c>
      <c r="B4" t="s">
        <v>4</v>
      </c>
      <c r="C4" t="s">
        <v>5</v>
      </c>
    </row>
    <row r="5" spans="1:3">
      <c r="A5" t="s">
        <v>189</v>
      </c>
      <c r="B5" t="s">
        <v>6</v>
      </c>
      <c r="C5" t="s">
        <v>7</v>
      </c>
    </row>
    <row r="6" spans="1:3">
      <c r="A6" t="s">
        <v>189</v>
      </c>
      <c r="B6" t="s">
        <v>8</v>
      </c>
      <c r="C6" t="s">
        <v>9</v>
      </c>
    </row>
    <row r="7" spans="1:3">
      <c r="A7" t="s">
        <v>189</v>
      </c>
      <c r="B7" t="s">
        <v>10</v>
      </c>
      <c r="C7" t="s">
        <v>11</v>
      </c>
    </row>
    <row r="8" spans="1:3">
      <c r="A8" t="s">
        <v>189</v>
      </c>
      <c r="B8" t="s">
        <v>12</v>
      </c>
      <c r="C8" t="s">
        <v>13</v>
      </c>
    </row>
    <row r="9" spans="1:3">
      <c r="A9" t="s">
        <v>189</v>
      </c>
      <c r="B9" t="s">
        <v>14</v>
      </c>
      <c r="C9" t="s">
        <v>15</v>
      </c>
    </row>
    <row r="10" spans="1:3">
      <c r="A10" t="s">
        <v>189</v>
      </c>
      <c r="B10" t="s">
        <v>16</v>
      </c>
      <c r="C10" t="s">
        <v>17</v>
      </c>
    </row>
    <row r="11" spans="1:3">
      <c r="A11" t="s">
        <v>189</v>
      </c>
      <c r="B11" t="s">
        <v>18</v>
      </c>
      <c r="C11" t="s">
        <v>19</v>
      </c>
    </row>
    <row r="12" spans="1:3">
      <c r="A12" t="s">
        <v>189</v>
      </c>
      <c r="B12" t="s">
        <v>20</v>
      </c>
      <c r="C12" t="s">
        <v>21</v>
      </c>
    </row>
    <row r="13" spans="1:3">
      <c r="A13" t="s">
        <v>189</v>
      </c>
      <c r="B13" t="s">
        <v>22</v>
      </c>
      <c r="C13" t="s">
        <v>23</v>
      </c>
    </row>
    <row r="14" spans="1:3">
      <c r="A14" t="s">
        <v>189</v>
      </c>
      <c r="B14" t="s">
        <v>24</v>
      </c>
      <c r="C14" t="s">
        <v>25</v>
      </c>
    </row>
    <row r="15" spans="1:3">
      <c r="A15" t="s">
        <v>189</v>
      </c>
      <c r="B15" t="s">
        <v>26</v>
      </c>
      <c r="C15" t="s">
        <v>27</v>
      </c>
    </row>
    <row r="16" spans="1:3">
      <c r="A16" t="s">
        <v>189</v>
      </c>
      <c r="B16" t="s">
        <v>28</v>
      </c>
      <c r="C16" t="s">
        <v>29</v>
      </c>
    </row>
    <row r="17" spans="1:3">
      <c r="A17" t="s">
        <v>189</v>
      </c>
      <c r="B17" t="s">
        <v>30</v>
      </c>
      <c r="C17" t="s">
        <v>31</v>
      </c>
    </row>
    <row r="18" spans="1:3">
      <c r="A18" t="s">
        <v>189</v>
      </c>
      <c r="B18" t="s">
        <v>32</v>
      </c>
      <c r="C18" t="s">
        <v>33</v>
      </c>
    </row>
    <row r="19" spans="1:3">
      <c r="A19" t="s">
        <v>189</v>
      </c>
      <c r="B19" t="s">
        <v>34</v>
      </c>
      <c r="C19" t="s">
        <v>35</v>
      </c>
    </row>
    <row r="20" spans="1:3">
      <c r="A20" t="s">
        <v>189</v>
      </c>
      <c r="B20" t="s">
        <v>36</v>
      </c>
      <c r="C20" t="s">
        <v>37</v>
      </c>
    </row>
    <row r="21" spans="1:3">
      <c r="A21" t="s">
        <v>189</v>
      </c>
      <c r="B21" t="s">
        <v>38</v>
      </c>
      <c r="C21" t="s">
        <v>39</v>
      </c>
    </row>
    <row r="22" spans="1:3">
      <c r="A22" t="s">
        <v>189</v>
      </c>
      <c r="B22" t="s">
        <v>195</v>
      </c>
      <c r="C22" t="s">
        <v>196</v>
      </c>
    </row>
    <row r="23" spans="1:3">
      <c r="A23" t="s">
        <v>188</v>
      </c>
      <c r="B23" t="s">
        <v>40</v>
      </c>
      <c r="C23" t="s">
        <v>41</v>
      </c>
    </row>
    <row r="24" spans="1:3">
      <c r="A24" t="s">
        <v>188</v>
      </c>
      <c r="B24" t="s">
        <v>42</v>
      </c>
      <c r="C24" t="s">
        <v>43</v>
      </c>
    </row>
    <row r="25" spans="1:3">
      <c r="A25" t="s">
        <v>188</v>
      </c>
      <c r="B25" t="s">
        <v>44</v>
      </c>
      <c r="C25" t="s">
        <v>45</v>
      </c>
    </row>
    <row r="26" spans="1:3">
      <c r="A26" t="s">
        <v>188</v>
      </c>
      <c r="B26" t="s">
        <v>46</v>
      </c>
      <c r="C26" t="s">
        <v>47</v>
      </c>
    </row>
    <row r="27" spans="1:3">
      <c r="A27" t="s">
        <v>188</v>
      </c>
      <c r="B27" t="s">
        <v>48</v>
      </c>
      <c r="C27" t="s">
        <v>49</v>
      </c>
    </row>
    <row r="28" spans="1:3">
      <c r="A28" t="s">
        <v>188</v>
      </c>
      <c r="B28" t="s">
        <v>50</v>
      </c>
      <c r="C28" t="s">
        <v>51</v>
      </c>
    </row>
    <row r="29" spans="1:3">
      <c r="A29" t="s">
        <v>188</v>
      </c>
      <c r="B29" t="s">
        <v>52</v>
      </c>
      <c r="C29" t="s">
        <v>53</v>
      </c>
    </row>
    <row r="30" spans="1:3">
      <c r="A30" t="s">
        <v>188</v>
      </c>
      <c r="B30" t="s">
        <v>54</v>
      </c>
      <c r="C30" t="s">
        <v>55</v>
      </c>
    </row>
    <row r="31" spans="1:3">
      <c r="A31" t="s">
        <v>188</v>
      </c>
      <c r="B31" t="s">
        <v>56</v>
      </c>
      <c r="C31" t="s">
        <v>57</v>
      </c>
    </row>
    <row r="32" spans="1:3">
      <c r="A32" t="s">
        <v>188</v>
      </c>
      <c r="B32" t="s">
        <v>58</v>
      </c>
      <c r="C32" t="s">
        <v>59</v>
      </c>
    </row>
    <row r="33" spans="1:3">
      <c r="A33" t="s">
        <v>188</v>
      </c>
      <c r="B33" t="s">
        <v>60</v>
      </c>
      <c r="C33" t="s">
        <v>61</v>
      </c>
    </row>
    <row r="34" spans="1:3">
      <c r="A34" t="s">
        <v>188</v>
      </c>
      <c r="B34" t="s">
        <v>62</v>
      </c>
      <c r="C34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C20" sqref="B20:C21"/>
    </sheetView>
  </sheetViews>
  <sheetFormatPr baseColWidth="10" defaultRowHeight="15" x14ac:dyDescent="0"/>
  <cols>
    <col min="2" max="2" width="17.1640625" bestFit="1" customWidth="1"/>
    <col min="3" max="3" width="56.83203125" bestFit="1" customWidth="1"/>
  </cols>
  <sheetData>
    <row r="2" spans="1:3">
      <c r="A2" t="s">
        <v>192</v>
      </c>
      <c r="B2" t="s">
        <v>193</v>
      </c>
      <c r="C2" t="s">
        <v>194</v>
      </c>
    </row>
    <row r="3" spans="1:3">
      <c r="A3" t="s">
        <v>189</v>
      </c>
      <c r="B3" t="s">
        <v>28</v>
      </c>
      <c r="C3" t="s">
        <v>29</v>
      </c>
    </row>
    <row r="4" spans="1:3">
      <c r="A4" t="s">
        <v>189</v>
      </c>
      <c r="B4" t="s">
        <v>32</v>
      </c>
      <c r="C4" t="s">
        <v>33</v>
      </c>
    </row>
    <row r="5" spans="1:3">
      <c r="A5" t="s">
        <v>189</v>
      </c>
      <c r="B5" t="s">
        <v>26</v>
      </c>
      <c r="C5" t="s">
        <v>64</v>
      </c>
    </row>
    <row r="6" spans="1:3">
      <c r="A6" t="s">
        <v>189</v>
      </c>
      <c r="B6" t="s">
        <v>8</v>
      </c>
      <c r="C6" t="s">
        <v>65</v>
      </c>
    </row>
    <row r="7" spans="1:3">
      <c r="A7" t="s">
        <v>189</v>
      </c>
      <c r="B7" t="s">
        <v>2</v>
      </c>
      <c r="C7" t="s">
        <v>66</v>
      </c>
    </row>
    <row r="8" spans="1:3">
      <c r="A8" t="s">
        <v>189</v>
      </c>
      <c r="B8" t="s">
        <v>0</v>
      </c>
      <c r="C8" t="s">
        <v>67</v>
      </c>
    </row>
    <row r="9" spans="1:3">
      <c r="A9" t="s">
        <v>189</v>
      </c>
      <c r="B9" t="s">
        <v>68</v>
      </c>
      <c r="C9" t="s">
        <v>69</v>
      </c>
    </row>
    <row r="10" spans="1:3">
      <c r="A10" t="s">
        <v>189</v>
      </c>
      <c r="B10" t="s">
        <v>70</v>
      </c>
      <c r="C10" t="s">
        <v>71</v>
      </c>
    </row>
    <row r="11" spans="1:3">
      <c r="A11" t="s">
        <v>189</v>
      </c>
      <c r="B11" t="s">
        <v>72</v>
      </c>
      <c r="C11" t="s">
        <v>73</v>
      </c>
    </row>
    <row r="12" spans="1:3">
      <c r="A12" t="s">
        <v>189</v>
      </c>
      <c r="B12" t="s">
        <v>38</v>
      </c>
      <c r="C12" t="s">
        <v>74</v>
      </c>
    </row>
    <row r="13" spans="1:3">
      <c r="A13" t="s">
        <v>189</v>
      </c>
      <c r="B13" t="s">
        <v>75</v>
      </c>
      <c r="C13" t="s">
        <v>76</v>
      </c>
    </row>
    <row r="14" spans="1:3">
      <c r="A14" t="s">
        <v>189</v>
      </c>
      <c r="B14" t="s">
        <v>77</v>
      </c>
      <c r="C14" t="s">
        <v>78</v>
      </c>
    </row>
    <row r="15" spans="1:3">
      <c r="A15" t="s">
        <v>189</v>
      </c>
      <c r="B15" t="s">
        <v>79</v>
      </c>
      <c r="C15" t="s">
        <v>80</v>
      </c>
    </row>
    <row r="16" spans="1:3">
      <c r="A16" t="s">
        <v>189</v>
      </c>
      <c r="B16" t="s">
        <v>81</v>
      </c>
      <c r="C16" t="s">
        <v>82</v>
      </c>
    </row>
    <row r="17" spans="1:3">
      <c r="A17" t="s">
        <v>189</v>
      </c>
      <c r="B17" t="s">
        <v>83</v>
      </c>
      <c r="C17" t="s">
        <v>84</v>
      </c>
    </row>
    <row r="18" spans="1:3">
      <c r="A18" t="s">
        <v>189</v>
      </c>
      <c r="B18" t="s">
        <v>85</v>
      </c>
      <c r="C18" t="s">
        <v>86</v>
      </c>
    </row>
    <row r="19" spans="1:3">
      <c r="A19" t="s">
        <v>189</v>
      </c>
      <c r="B19" t="s">
        <v>87</v>
      </c>
      <c r="C19" t="s">
        <v>88</v>
      </c>
    </row>
    <row r="20" spans="1:3">
      <c r="A20" t="s">
        <v>188</v>
      </c>
      <c r="B20" t="s">
        <v>89</v>
      </c>
      <c r="C20" t="s">
        <v>90</v>
      </c>
    </row>
    <row r="21" spans="1:3">
      <c r="A21" t="s">
        <v>188</v>
      </c>
      <c r="B21" t="s">
        <v>16</v>
      </c>
      <c r="C21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4"/>
  <sheetViews>
    <sheetView workbookViewId="0">
      <selection activeCell="B31" sqref="B2:H31"/>
    </sheetView>
  </sheetViews>
  <sheetFormatPr baseColWidth="10" defaultRowHeight="15" x14ac:dyDescent="0"/>
  <cols>
    <col min="3" max="3" width="18.6640625" bestFit="1" customWidth="1"/>
    <col min="4" max="4" width="90.33203125" bestFit="1" customWidth="1"/>
  </cols>
  <sheetData>
    <row r="1" spans="2:4">
      <c r="B1" t="s">
        <v>186</v>
      </c>
      <c r="C1" t="s">
        <v>190</v>
      </c>
      <c r="D1" t="s">
        <v>191</v>
      </c>
    </row>
    <row r="2" spans="2:4">
      <c r="B2" t="s">
        <v>189</v>
      </c>
      <c r="C2" t="s">
        <v>92</v>
      </c>
      <c r="D2" t="s">
        <v>93</v>
      </c>
    </row>
    <row r="3" spans="2:4">
      <c r="B3" t="s">
        <v>189</v>
      </c>
      <c r="C3" t="s">
        <v>94</v>
      </c>
      <c r="D3" t="s">
        <v>179</v>
      </c>
    </row>
    <row r="4" spans="2:4">
      <c r="B4" t="s">
        <v>189</v>
      </c>
      <c r="C4" t="s">
        <v>95</v>
      </c>
      <c r="D4" t="s">
        <v>96</v>
      </c>
    </row>
    <row r="5" spans="2:4">
      <c r="B5" t="s">
        <v>189</v>
      </c>
      <c r="C5" t="s">
        <v>70</v>
      </c>
      <c r="D5" t="s">
        <v>97</v>
      </c>
    </row>
    <row r="6" spans="2:4">
      <c r="B6" t="s">
        <v>189</v>
      </c>
      <c r="C6" t="s">
        <v>12</v>
      </c>
      <c r="D6" t="s">
        <v>98</v>
      </c>
    </row>
    <row r="7" spans="2:4">
      <c r="B7" t="s">
        <v>189</v>
      </c>
      <c r="C7" t="s">
        <v>99</v>
      </c>
      <c r="D7" t="s">
        <v>100</v>
      </c>
    </row>
    <row r="8" spans="2:4">
      <c r="B8" t="s">
        <v>189</v>
      </c>
      <c r="C8" t="s">
        <v>101</v>
      </c>
      <c r="D8" t="s">
        <v>102</v>
      </c>
    </row>
    <row r="9" spans="2:4">
      <c r="B9" t="s">
        <v>189</v>
      </c>
      <c r="C9" t="s">
        <v>103</v>
      </c>
      <c r="D9" t="s">
        <v>104</v>
      </c>
    </row>
    <row r="10" spans="2:4">
      <c r="B10" t="s">
        <v>189</v>
      </c>
      <c r="C10" t="s">
        <v>32</v>
      </c>
      <c r="D10" t="s">
        <v>33</v>
      </c>
    </row>
    <row r="11" spans="2:4">
      <c r="B11" t="s">
        <v>189</v>
      </c>
      <c r="C11" t="s">
        <v>105</v>
      </c>
      <c r="D11" t="s">
        <v>106</v>
      </c>
    </row>
    <row r="12" spans="2:4">
      <c r="B12" t="s">
        <v>189</v>
      </c>
      <c r="C12" t="s">
        <v>107</v>
      </c>
      <c r="D12" t="s">
        <v>108</v>
      </c>
    </row>
    <row r="13" spans="2:4">
      <c r="B13" t="s">
        <v>189</v>
      </c>
      <c r="C13" t="s">
        <v>109</v>
      </c>
      <c r="D13" t="s">
        <v>110</v>
      </c>
    </row>
    <row r="14" spans="2:4">
      <c r="B14" t="s">
        <v>189</v>
      </c>
      <c r="C14" t="s">
        <v>111</v>
      </c>
      <c r="D14" t="s">
        <v>112</v>
      </c>
    </row>
    <row r="15" spans="2:4">
      <c r="B15" t="s">
        <v>189</v>
      </c>
      <c r="C15" t="s">
        <v>113</v>
      </c>
      <c r="D15" t="s">
        <v>114</v>
      </c>
    </row>
    <row r="16" spans="2:4">
      <c r="B16" t="s">
        <v>189</v>
      </c>
      <c r="C16" t="s">
        <v>115</v>
      </c>
      <c r="D16" t="s">
        <v>116</v>
      </c>
    </row>
    <row r="17" spans="2:4">
      <c r="B17" t="s">
        <v>189</v>
      </c>
      <c r="C17" t="s">
        <v>38</v>
      </c>
      <c r="D17" t="s">
        <v>117</v>
      </c>
    </row>
    <row r="18" spans="2:4">
      <c r="B18" t="s">
        <v>189</v>
      </c>
      <c r="C18" t="s">
        <v>75</v>
      </c>
      <c r="D18" t="s">
        <v>118</v>
      </c>
    </row>
    <row r="19" spans="2:4">
      <c r="B19" t="s">
        <v>189</v>
      </c>
      <c r="C19" t="s">
        <v>28</v>
      </c>
      <c r="D19" t="s">
        <v>29</v>
      </c>
    </row>
    <row r="20" spans="2:4">
      <c r="B20" t="s">
        <v>189</v>
      </c>
      <c r="C20" t="s">
        <v>119</v>
      </c>
      <c r="D20" t="s">
        <v>180</v>
      </c>
    </row>
    <row r="21" spans="2:4">
      <c r="B21" t="s">
        <v>189</v>
      </c>
      <c r="C21" t="s">
        <v>120</v>
      </c>
      <c r="D21" t="s">
        <v>121</v>
      </c>
    </row>
    <row r="22" spans="2:4">
      <c r="B22" t="s">
        <v>188</v>
      </c>
      <c r="C22" t="s">
        <v>164</v>
      </c>
      <c r="D22" t="s">
        <v>165</v>
      </c>
    </row>
    <row r="23" spans="2:4">
      <c r="B23" t="s">
        <v>188</v>
      </c>
      <c r="C23" t="s">
        <v>166</v>
      </c>
      <c r="D23" t="s">
        <v>187</v>
      </c>
    </row>
    <row r="24" spans="2:4">
      <c r="B24" t="s">
        <v>188</v>
      </c>
      <c r="C24" t="s">
        <v>56</v>
      </c>
      <c r="D24" t="s">
        <v>167</v>
      </c>
    </row>
    <row r="25" spans="2:4">
      <c r="B25" t="s">
        <v>188</v>
      </c>
      <c r="C25" t="s">
        <v>16</v>
      </c>
      <c r="D25" t="s">
        <v>168</v>
      </c>
    </row>
    <row r="26" spans="2:4">
      <c r="B26" t="s">
        <v>188</v>
      </c>
      <c r="C26" t="s">
        <v>169</v>
      </c>
      <c r="D26" t="s">
        <v>170</v>
      </c>
    </row>
    <row r="27" spans="2:4">
      <c r="B27" t="s">
        <v>188</v>
      </c>
      <c r="C27" t="s">
        <v>44</v>
      </c>
      <c r="D27" t="s">
        <v>171</v>
      </c>
    </row>
    <row r="28" spans="2:4">
      <c r="B28" t="s">
        <v>188</v>
      </c>
      <c r="C28" t="s">
        <v>172</v>
      </c>
      <c r="D28" t="s">
        <v>173</v>
      </c>
    </row>
    <row r="29" spans="2:4">
      <c r="B29" t="s">
        <v>188</v>
      </c>
      <c r="C29" t="s">
        <v>174</v>
      </c>
      <c r="D29" t="s">
        <v>175</v>
      </c>
    </row>
    <row r="30" spans="2:4">
      <c r="B30" t="s">
        <v>188</v>
      </c>
      <c r="C30" t="s">
        <v>176</v>
      </c>
      <c r="D30" t="s">
        <v>177</v>
      </c>
    </row>
    <row r="31" spans="2:4">
      <c r="B31" t="s">
        <v>188</v>
      </c>
      <c r="C31" t="s">
        <v>40</v>
      </c>
      <c r="D31" t="s">
        <v>178</v>
      </c>
    </row>
    <row r="32" spans="2:4">
      <c r="B32" t="s">
        <v>185</v>
      </c>
      <c r="C32" t="s">
        <v>122</v>
      </c>
      <c r="D32" t="s">
        <v>123</v>
      </c>
    </row>
    <row r="33" spans="2:4">
      <c r="B33" t="s">
        <v>185</v>
      </c>
      <c r="C33" t="s">
        <v>124</v>
      </c>
      <c r="D33" t="s">
        <v>125</v>
      </c>
    </row>
    <row r="34" spans="2:4">
      <c r="B34" t="s">
        <v>185</v>
      </c>
      <c r="C34" t="s">
        <v>126</v>
      </c>
      <c r="D34" t="s">
        <v>127</v>
      </c>
    </row>
    <row r="35" spans="2:4">
      <c r="B35" t="s">
        <v>185</v>
      </c>
      <c r="C35" t="s">
        <v>128</v>
      </c>
      <c r="D35" t="s">
        <v>129</v>
      </c>
    </row>
    <row r="36" spans="2:4">
      <c r="B36" t="s">
        <v>185</v>
      </c>
      <c r="C36" t="s">
        <v>130</v>
      </c>
      <c r="D36" t="s">
        <v>181</v>
      </c>
    </row>
    <row r="37" spans="2:4">
      <c r="B37" t="s">
        <v>185</v>
      </c>
      <c r="C37" t="s">
        <v>131</v>
      </c>
      <c r="D37" t="s">
        <v>132</v>
      </c>
    </row>
    <row r="38" spans="2:4">
      <c r="B38" t="s">
        <v>185</v>
      </c>
      <c r="C38" t="s">
        <v>133</v>
      </c>
      <c r="D38" t="s">
        <v>182</v>
      </c>
    </row>
    <row r="39" spans="2:4">
      <c r="B39" t="s">
        <v>185</v>
      </c>
      <c r="C39" t="s">
        <v>134</v>
      </c>
      <c r="D39" t="s">
        <v>135</v>
      </c>
    </row>
    <row r="40" spans="2:4">
      <c r="B40" t="s">
        <v>185</v>
      </c>
      <c r="C40" t="s">
        <v>136</v>
      </c>
      <c r="D40" t="s">
        <v>137</v>
      </c>
    </row>
    <row r="41" spans="2:4">
      <c r="B41" t="s">
        <v>185</v>
      </c>
      <c r="C41" t="s">
        <v>138</v>
      </c>
      <c r="D41" t="s">
        <v>139</v>
      </c>
    </row>
    <row r="42" spans="2:4">
      <c r="B42" t="s">
        <v>185</v>
      </c>
      <c r="C42" t="s">
        <v>140</v>
      </c>
      <c r="D42" t="s">
        <v>141</v>
      </c>
    </row>
    <row r="43" spans="2:4">
      <c r="B43" t="s">
        <v>185</v>
      </c>
      <c r="C43" t="s">
        <v>142</v>
      </c>
      <c r="D43" t="s">
        <v>143</v>
      </c>
    </row>
    <row r="44" spans="2:4">
      <c r="B44" t="s">
        <v>185</v>
      </c>
      <c r="C44" t="s">
        <v>144</v>
      </c>
      <c r="D44" t="s">
        <v>145</v>
      </c>
    </row>
    <row r="45" spans="2:4">
      <c r="B45" t="s">
        <v>185</v>
      </c>
      <c r="C45" t="s">
        <v>146</v>
      </c>
      <c r="D45" t="s">
        <v>147</v>
      </c>
    </row>
    <row r="46" spans="2:4">
      <c r="B46" t="s">
        <v>185</v>
      </c>
      <c r="C46" t="s">
        <v>148</v>
      </c>
      <c r="D46" t="s">
        <v>183</v>
      </c>
    </row>
    <row r="47" spans="2:4">
      <c r="B47" t="s">
        <v>185</v>
      </c>
      <c r="C47" t="s">
        <v>149</v>
      </c>
      <c r="D47" t="s">
        <v>150</v>
      </c>
    </row>
    <row r="48" spans="2:4">
      <c r="B48" t="s">
        <v>185</v>
      </c>
      <c r="C48" t="s">
        <v>151</v>
      </c>
      <c r="D48" t="s">
        <v>152</v>
      </c>
    </row>
    <row r="49" spans="2:4">
      <c r="B49" t="s">
        <v>185</v>
      </c>
      <c r="C49" t="s">
        <v>153</v>
      </c>
      <c r="D49" t="s">
        <v>154</v>
      </c>
    </row>
    <row r="50" spans="2:4">
      <c r="B50" t="s">
        <v>185</v>
      </c>
      <c r="C50" t="s">
        <v>155</v>
      </c>
      <c r="D50" t="s">
        <v>156</v>
      </c>
    </row>
    <row r="51" spans="2:4">
      <c r="B51" t="s">
        <v>185</v>
      </c>
      <c r="C51" t="s">
        <v>157</v>
      </c>
      <c r="D51" t="s">
        <v>158</v>
      </c>
    </row>
    <row r="52" spans="2:4">
      <c r="B52" t="s">
        <v>185</v>
      </c>
      <c r="C52" t="s">
        <v>159</v>
      </c>
      <c r="D52" t="s">
        <v>160</v>
      </c>
    </row>
    <row r="53" spans="2:4">
      <c r="B53" t="s">
        <v>185</v>
      </c>
      <c r="C53" t="s">
        <v>161</v>
      </c>
      <c r="D53" t="s">
        <v>162</v>
      </c>
    </row>
    <row r="54" spans="2:4">
      <c r="B54" t="s">
        <v>185</v>
      </c>
      <c r="C54" t="s">
        <v>163</v>
      </c>
      <c r="D54" t="s">
        <v>184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61"/>
  <sheetViews>
    <sheetView tabSelected="1" topLeftCell="D1" workbookViewId="0">
      <selection activeCell="R6" sqref="R6"/>
    </sheetView>
  </sheetViews>
  <sheetFormatPr baseColWidth="10" defaultRowHeight="15" x14ac:dyDescent="0"/>
  <cols>
    <col min="3" max="3" width="25.1640625" bestFit="1" customWidth="1"/>
    <col min="4" max="4" width="12.6640625" bestFit="1" customWidth="1"/>
    <col min="7" max="7" width="12.6640625" bestFit="1" customWidth="1"/>
    <col min="8" max="8" width="8.6640625" customWidth="1"/>
    <col min="9" max="9" width="9" bestFit="1" customWidth="1"/>
    <col min="14" max="14" width="12.6640625" bestFit="1" customWidth="1"/>
  </cols>
  <sheetData>
    <row r="2" spans="3:17">
      <c r="D2" s="2" t="s">
        <v>257</v>
      </c>
      <c r="E2" s="2"/>
      <c r="F2" s="2"/>
      <c r="G2" s="2" t="s">
        <v>258</v>
      </c>
      <c r="H2" s="2"/>
      <c r="I2" s="2"/>
      <c r="J2" s="2" t="s">
        <v>261</v>
      </c>
      <c r="K2" s="2"/>
      <c r="L2" s="2"/>
    </row>
    <row r="3" spans="3:17">
      <c r="C3" s="1"/>
      <c r="D3" s="1" t="s">
        <v>256</v>
      </c>
      <c r="E3" s="1" t="s">
        <v>255</v>
      </c>
      <c r="F3" s="1" t="s">
        <v>254</v>
      </c>
      <c r="G3" s="1" t="s">
        <v>256</v>
      </c>
      <c r="H3" s="1" t="s">
        <v>255</v>
      </c>
      <c r="I3" s="1" t="s">
        <v>254</v>
      </c>
      <c r="J3" s="1" t="s">
        <v>256</v>
      </c>
      <c r="K3" s="1" t="s">
        <v>255</v>
      </c>
      <c r="L3" s="1" t="s">
        <v>254</v>
      </c>
    </row>
    <row r="4" spans="3:17">
      <c r="C4" s="1" t="s">
        <v>197</v>
      </c>
      <c r="D4" s="3">
        <v>40</v>
      </c>
      <c r="E4" s="3">
        <v>15</v>
      </c>
      <c r="F4" s="3">
        <f>D4-E4</f>
        <v>25</v>
      </c>
      <c r="G4" s="3">
        <v>29</v>
      </c>
      <c r="H4" s="3">
        <v>9</v>
      </c>
      <c r="I4" s="3">
        <f>G4-H4</f>
        <v>20</v>
      </c>
      <c r="J4">
        <v>40</v>
      </c>
      <c r="K4">
        <v>24</v>
      </c>
      <c r="L4" s="3">
        <f>J4-K4</f>
        <v>16</v>
      </c>
      <c r="N4" s="1" t="s">
        <v>256</v>
      </c>
      <c r="O4" s="1" t="s">
        <v>255</v>
      </c>
      <c r="P4" s="1" t="s">
        <v>254</v>
      </c>
      <c r="Q4" s="1" t="s">
        <v>262</v>
      </c>
    </row>
    <row r="5" spans="3:17">
      <c r="C5" s="1" t="s">
        <v>198</v>
      </c>
      <c r="D5" s="3">
        <v>148</v>
      </c>
      <c r="E5" s="3">
        <v>44</v>
      </c>
      <c r="F5" s="3">
        <f t="shared" ref="F5:F60" si="0">D5-E5</f>
        <v>104</v>
      </c>
      <c r="G5" s="3">
        <v>123</v>
      </c>
      <c r="H5" s="3">
        <v>26</v>
      </c>
      <c r="I5" s="3">
        <f t="shared" ref="I5:I60" si="1">G5-H5</f>
        <v>97</v>
      </c>
      <c r="J5">
        <v>75</v>
      </c>
      <c r="K5">
        <v>40</v>
      </c>
      <c r="L5" s="3">
        <f t="shared" ref="L5:L60" si="2">J5-K5</f>
        <v>35</v>
      </c>
      <c r="M5" t="s">
        <v>259</v>
      </c>
      <c r="N5" s="3">
        <v>12528</v>
      </c>
      <c r="O5" s="3">
        <v>1919</v>
      </c>
      <c r="P5" s="3">
        <v>10609</v>
      </c>
      <c r="Q5" s="3">
        <f>O5/N5*100</f>
        <v>15.317688378033207</v>
      </c>
    </row>
    <row r="6" spans="3:17">
      <c r="C6" s="1" t="s">
        <v>199</v>
      </c>
      <c r="D6" s="3">
        <v>154</v>
      </c>
      <c r="E6" s="3">
        <v>49</v>
      </c>
      <c r="F6" s="3">
        <f t="shared" si="0"/>
        <v>105</v>
      </c>
      <c r="G6" s="3">
        <v>123</v>
      </c>
      <c r="H6" s="3">
        <v>17</v>
      </c>
      <c r="I6" s="3">
        <f t="shared" si="1"/>
        <v>106</v>
      </c>
      <c r="J6">
        <v>54</v>
      </c>
      <c r="K6">
        <v>34</v>
      </c>
      <c r="L6" s="3">
        <f t="shared" si="2"/>
        <v>20</v>
      </c>
      <c r="M6" t="s">
        <v>260</v>
      </c>
      <c r="N6" s="3">
        <v>10288</v>
      </c>
      <c r="O6" s="3">
        <v>850</v>
      </c>
      <c r="P6" s="3">
        <v>9438</v>
      </c>
      <c r="Q6" s="3">
        <f t="shared" ref="Q6:Q7" si="3">O6/N6*100</f>
        <v>8.2620528771384141</v>
      </c>
    </row>
    <row r="7" spans="3:17">
      <c r="C7" s="1" t="s">
        <v>200</v>
      </c>
      <c r="D7" s="3">
        <v>332</v>
      </c>
      <c r="E7" s="3">
        <v>28</v>
      </c>
      <c r="F7" s="3">
        <f t="shared" si="0"/>
        <v>304</v>
      </c>
      <c r="G7" s="3">
        <v>285</v>
      </c>
      <c r="H7" s="3">
        <v>13</v>
      </c>
      <c r="I7" s="3">
        <f t="shared" si="1"/>
        <v>272</v>
      </c>
      <c r="J7">
        <v>183</v>
      </c>
      <c r="K7">
        <v>28</v>
      </c>
      <c r="L7" s="3">
        <f t="shared" si="2"/>
        <v>155</v>
      </c>
      <c r="M7" t="s">
        <v>261</v>
      </c>
      <c r="N7" s="3">
        <v>6451</v>
      </c>
      <c r="O7" s="3">
        <v>2292</v>
      </c>
      <c r="P7" s="3">
        <v>4159</v>
      </c>
      <c r="Q7" s="3">
        <f t="shared" si="3"/>
        <v>35.529375290652609</v>
      </c>
    </row>
    <row r="8" spans="3:17">
      <c r="C8" s="1" t="s">
        <v>201</v>
      </c>
      <c r="D8" s="3">
        <v>314</v>
      </c>
      <c r="E8" s="3">
        <v>20</v>
      </c>
      <c r="F8" s="3">
        <f t="shared" si="0"/>
        <v>294</v>
      </c>
      <c r="G8" s="3">
        <v>269</v>
      </c>
      <c r="H8" s="3">
        <v>14</v>
      </c>
      <c r="I8" s="3">
        <f t="shared" si="1"/>
        <v>255</v>
      </c>
      <c r="J8">
        <v>207</v>
      </c>
      <c r="K8">
        <v>37</v>
      </c>
      <c r="L8" s="3">
        <f t="shared" si="2"/>
        <v>170</v>
      </c>
    </row>
    <row r="9" spans="3:17">
      <c r="C9" s="1" t="s">
        <v>202</v>
      </c>
      <c r="D9" s="3">
        <v>146</v>
      </c>
      <c r="E9" s="3">
        <v>27</v>
      </c>
      <c r="F9" s="3">
        <f t="shared" si="0"/>
        <v>119</v>
      </c>
      <c r="G9" s="3">
        <v>162</v>
      </c>
      <c r="H9" s="3">
        <v>14</v>
      </c>
      <c r="I9" s="3">
        <f t="shared" si="1"/>
        <v>148</v>
      </c>
      <c r="J9">
        <v>61</v>
      </c>
      <c r="K9">
        <v>42</v>
      </c>
      <c r="L9" s="3">
        <f t="shared" si="2"/>
        <v>19</v>
      </c>
    </row>
    <row r="10" spans="3:17">
      <c r="C10" s="1" t="s">
        <v>203</v>
      </c>
      <c r="D10" s="3">
        <v>168</v>
      </c>
      <c r="E10" s="3">
        <v>25</v>
      </c>
      <c r="F10" s="3">
        <f t="shared" si="0"/>
        <v>143</v>
      </c>
      <c r="G10" s="3">
        <v>150</v>
      </c>
      <c r="H10" s="3">
        <v>11</v>
      </c>
      <c r="I10" s="3">
        <f t="shared" si="1"/>
        <v>139</v>
      </c>
      <c r="J10">
        <v>73</v>
      </c>
      <c r="K10">
        <v>29</v>
      </c>
      <c r="L10" s="3">
        <f t="shared" si="2"/>
        <v>44</v>
      </c>
    </row>
    <row r="11" spans="3:17">
      <c r="C11" s="1" t="s">
        <v>204</v>
      </c>
      <c r="D11" s="3">
        <v>406</v>
      </c>
      <c r="E11" s="3">
        <v>46</v>
      </c>
      <c r="F11" s="3">
        <f t="shared" si="0"/>
        <v>360</v>
      </c>
      <c r="G11" s="3">
        <v>282</v>
      </c>
      <c r="H11" s="3">
        <v>17</v>
      </c>
      <c r="I11" s="3">
        <f t="shared" si="1"/>
        <v>265</v>
      </c>
      <c r="J11">
        <v>216</v>
      </c>
      <c r="K11">
        <v>47</v>
      </c>
      <c r="L11" s="3">
        <f t="shared" si="2"/>
        <v>169</v>
      </c>
    </row>
    <row r="12" spans="3:17">
      <c r="C12" s="1" t="s">
        <v>205</v>
      </c>
      <c r="D12" s="3">
        <v>234</v>
      </c>
      <c r="E12" s="3">
        <v>53</v>
      </c>
      <c r="F12" s="3">
        <f t="shared" si="0"/>
        <v>181</v>
      </c>
      <c r="G12" s="3">
        <v>151</v>
      </c>
      <c r="H12" s="3">
        <v>15</v>
      </c>
      <c r="I12" s="3">
        <f t="shared" si="1"/>
        <v>136</v>
      </c>
      <c r="J12">
        <v>120</v>
      </c>
      <c r="K12">
        <v>50</v>
      </c>
      <c r="L12" s="3">
        <f t="shared" si="2"/>
        <v>70</v>
      </c>
    </row>
    <row r="13" spans="3:17">
      <c r="C13" s="1" t="s">
        <v>206</v>
      </c>
      <c r="D13" s="3">
        <v>388</v>
      </c>
      <c r="E13" s="3">
        <v>8</v>
      </c>
      <c r="F13" s="3">
        <f t="shared" si="0"/>
        <v>380</v>
      </c>
      <c r="G13" s="3">
        <v>324</v>
      </c>
      <c r="H13" s="3">
        <v>4</v>
      </c>
      <c r="I13" s="3">
        <f t="shared" si="1"/>
        <v>320</v>
      </c>
      <c r="J13">
        <v>202</v>
      </c>
      <c r="K13">
        <v>42</v>
      </c>
      <c r="L13" s="3">
        <f t="shared" si="2"/>
        <v>160</v>
      </c>
    </row>
    <row r="14" spans="3:17">
      <c r="C14" s="1" t="s">
        <v>207</v>
      </c>
      <c r="D14" s="3">
        <v>480</v>
      </c>
      <c r="E14" s="3">
        <v>32</v>
      </c>
      <c r="F14" s="3">
        <f t="shared" si="0"/>
        <v>448</v>
      </c>
      <c r="G14" s="3">
        <v>388</v>
      </c>
      <c r="H14" s="3">
        <v>15</v>
      </c>
      <c r="I14" s="3">
        <f t="shared" si="1"/>
        <v>373</v>
      </c>
      <c r="J14">
        <v>201</v>
      </c>
      <c r="K14">
        <v>50</v>
      </c>
      <c r="L14" s="3">
        <f t="shared" si="2"/>
        <v>151</v>
      </c>
    </row>
    <row r="15" spans="3:17">
      <c r="C15" s="1" t="s">
        <v>208</v>
      </c>
      <c r="D15" s="3">
        <v>84</v>
      </c>
      <c r="E15" s="3">
        <v>33</v>
      </c>
      <c r="F15" s="3">
        <f t="shared" si="0"/>
        <v>51</v>
      </c>
      <c r="G15" s="3">
        <v>48</v>
      </c>
      <c r="H15" s="3">
        <v>6</v>
      </c>
      <c r="I15" s="3">
        <f t="shared" si="1"/>
        <v>42</v>
      </c>
      <c r="J15">
        <v>56</v>
      </c>
      <c r="K15">
        <v>37</v>
      </c>
      <c r="L15" s="3">
        <f t="shared" si="2"/>
        <v>19</v>
      </c>
    </row>
    <row r="16" spans="3:17">
      <c r="C16" s="1" t="s">
        <v>209</v>
      </c>
      <c r="D16" s="3">
        <v>360</v>
      </c>
      <c r="E16" s="3">
        <v>87</v>
      </c>
      <c r="F16" s="3">
        <f t="shared" si="0"/>
        <v>273</v>
      </c>
      <c r="G16" s="3">
        <v>258</v>
      </c>
      <c r="H16" s="3">
        <v>19</v>
      </c>
      <c r="I16" s="3">
        <f t="shared" si="1"/>
        <v>239</v>
      </c>
      <c r="J16">
        <v>153</v>
      </c>
      <c r="K16">
        <v>54</v>
      </c>
      <c r="L16" s="3">
        <f t="shared" si="2"/>
        <v>99</v>
      </c>
    </row>
    <row r="17" spans="3:12">
      <c r="C17" s="1" t="s">
        <v>210</v>
      </c>
      <c r="D17" s="3">
        <v>146</v>
      </c>
      <c r="E17" s="3">
        <v>27</v>
      </c>
      <c r="F17" s="3">
        <f t="shared" si="0"/>
        <v>119</v>
      </c>
      <c r="G17" s="3">
        <v>126</v>
      </c>
      <c r="H17" s="3">
        <v>20</v>
      </c>
      <c r="I17" s="3">
        <f t="shared" si="1"/>
        <v>106</v>
      </c>
      <c r="J17">
        <v>62</v>
      </c>
      <c r="K17">
        <v>42</v>
      </c>
      <c r="L17" s="3">
        <f t="shared" si="2"/>
        <v>20</v>
      </c>
    </row>
    <row r="18" spans="3:12">
      <c r="C18" s="1" t="s">
        <v>211</v>
      </c>
      <c r="D18" s="3">
        <v>164</v>
      </c>
      <c r="E18" s="3">
        <v>58</v>
      </c>
      <c r="F18" s="3">
        <f t="shared" si="0"/>
        <v>106</v>
      </c>
      <c r="G18" s="3">
        <v>120</v>
      </c>
      <c r="H18" s="3">
        <v>14</v>
      </c>
      <c r="I18" s="3">
        <f t="shared" si="1"/>
        <v>106</v>
      </c>
      <c r="J18">
        <v>58</v>
      </c>
      <c r="K18">
        <v>34</v>
      </c>
      <c r="L18" s="3">
        <f t="shared" si="2"/>
        <v>24</v>
      </c>
    </row>
    <row r="19" spans="3:12">
      <c r="C19" s="1" t="s">
        <v>212</v>
      </c>
      <c r="D19" s="3">
        <v>184</v>
      </c>
      <c r="E19" s="3">
        <v>35</v>
      </c>
      <c r="F19" s="3">
        <f t="shared" si="0"/>
        <v>149</v>
      </c>
      <c r="G19" s="3">
        <v>239</v>
      </c>
      <c r="H19" s="3">
        <v>21</v>
      </c>
      <c r="I19" s="3">
        <f t="shared" si="1"/>
        <v>218</v>
      </c>
      <c r="J19">
        <v>49</v>
      </c>
      <c r="K19">
        <v>31</v>
      </c>
      <c r="L19" s="3">
        <f t="shared" si="2"/>
        <v>18</v>
      </c>
    </row>
    <row r="20" spans="3:12">
      <c r="C20" s="1" t="s">
        <v>213</v>
      </c>
      <c r="D20" s="3">
        <v>140</v>
      </c>
      <c r="E20" s="3">
        <v>38</v>
      </c>
      <c r="F20" s="3">
        <f t="shared" si="0"/>
        <v>102</v>
      </c>
      <c r="G20" s="3">
        <v>101</v>
      </c>
      <c r="H20" s="3">
        <v>20</v>
      </c>
      <c r="I20" s="3">
        <f t="shared" si="1"/>
        <v>81</v>
      </c>
      <c r="J20">
        <v>53</v>
      </c>
      <c r="K20">
        <v>31</v>
      </c>
      <c r="L20" s="3">
        <f t="shared" si="2"/>
        <v>22</v>
      </c>
    </row>
    <row r="21" spans="3:12">
      <c r="C21" s="1" t="s">
        <v>214</v>
      </c>
      <c r="D21" s="3">
        <v>34</v>
      </c>
      <c r="E21" s="3">
        <v>12</v>
      </c>
      <c r="F21" s="3">
        <f t="shared" si="0"/>
        <v>22</v>
      </c>
      <c r="G21" s="3">
        <v>42</v>
      </c>
      <c r="H21" s="3">
        <v>14</v>
      </c>
      <c r="I21" s="3">
        <f t="shared" si="1"/>
        <v>28</v>
      </c>
      <c r="J21">
        <v>44</v>
      </c>
      <c r="K21">
        <v>29</v>
      </c>
      <c r="L21" s="3">
        <f t="shared" si="2"/>
        <v>15</v>
      </c>
    </row>
    <row r="22" spans="3:12">
      <c r="C22" s="1" t="s">
        <v>215</v>
      </c>
      <c r="D22" s="3">
        <v>140</v>
      </c>
      <c r="E22" s="3">
        <v>30</v>
      </c>
      <c r="F22" s="3">
        <f t="shared" si="0"/>
        <v>110</v>
      </c>
      <c r="G22" s="3">
        <v>178</v>
      </c>
      <c r="H22" s="3">
        <v>24</v>
      </c>
      <c r="I22" s="3">
        <f t="shared" si="1"/>
        <v>154</v>
      </c>
      <c r="J22">
        <v>79</v>
      </c>
      <c r="K22">
        <v>61</v>
      </c>
      <c r="L22" s="3">
        <f t="shared" si="2"/>
        <v>18</v>
      </c>
    </row>
    <row r="23" spans="3:12">
      <c r="C23" s="1" t="s">
        <v>216</v>
      </c>
      <c r="D23" s="3">
        <v>112</v>
      </c>
      <c r="E23" s="3">
        <v>27</v>
      </c>
      <c r="F23" s="3">
        <f t="shared" si="0"/>
        <v>85</v>
      </c>
      <c r="G23" s="3">
        <v>64</v>
      </c>
      <c r="H23" s="3">
        <v>13</v>
      </c>
      <c r="I23" s="3">
        <f t="shared" si="1"/>
        <v>51</v>
      </c>
      <c r="J23">
        <v>41</v>
      </c>
      <c r="K23">
        <v>25</v>
      </c>
      <c r="L23" s="3">
        <f t="shared" si="2"/>
        <v>16</v>
      </c>
    </row>
    <row r="24" spans="3:12">
      <c r="C24" s="1" t="s">
        <v>217</v>
      </c>
      <c r="D24" s="3">
        <v>350</v>
      </c>
      <c r="E24" s="3">
        <v>38</v>
      </c>
      <c r="F24" s="3">
        <f t="shared" si="0"/>
        <v>312</v>
      </c>
      <c r="G24" s="3">
        <v>311</v>
      </c>
      <c r="H24" s="3">
        <v>18</v>
      </c>
      <c r="I24" s="3">
        <f t="shared" si="1"/>
        <v>293</v>
      </c>
      <c r="J24">
        <v>198</v>
      </c>
      <c r="K24">
        <v>39</v>
      </c>
      <c r="L24" s="3">
        <f t="shared" si="2"/>
        <v>159</v>
      </c>
    </row>
    <row r="25" spans="3:12">
      <c r="C25" s="1" t="s">
        <v>218</v>
      </c>
      <c r="D25" s="3">
        <v>96</v>
      </c>
      <c r="E25" s="3">
        <v>50</v>
      </c>
      <c r="F25" s="3">
        <f t="shared" si="0"/>
        <v>46</v>
      </c>
      <c r="G25" s="3">
        <v>55</v>
      </c>
      <c r="H25" s="3">
        <v>14</v>
      </c>
      <c r="I25" s="3">
        <f t="shared" si="1"/>
        <v>41</v>
      </c>
      <c r="J25">
        <v>42</v>
      </c>
      <c r="K25">
        <v>29</v>
      </c>
      <c r="L25" s="3">
        <f t="shared" si="2"/>
        <v>13</v>
      </c>
    </row>
    <row r="26" spans="3:12">
      <c r="C26" s="1" t="s">
        <v>219</v>
      </c>
      <c r="D26" s="3">
        <v>184</v>
      </c>
      <c r="E26" s="3">
        <v>30</v>
      </c>
      <c r="F26" s="3">
        <f t="shared" si="0"/>
        <v>154</v>
      </c>
      <c r="G26" s="3">
        <v>133</v>
      </c>
      <c r="H26" s="3">
        <v>6</v>
      </c>
      <c r="I26" s="3">
        <f t="shared" si="1"/>
        <v>127</v>
      </c>
      <c r="J26">
        <v>142</v>
      </c>
      <c r="K26">
        <v>51</v>
      </c>
      <c r="L26" s="3">
        <f t="shared" si="2"/>
        <v>91</v>
      </c>
    </row>
    <row r="27" spans="3:12">
      <c r="C27" s="1" t="s">
        <v>220</v>
      </c>
      <c r="D27" s="3">
        <v>174</v>
      </c>
      <c r="E27" s="3">
        <v>34</v>
      </c>
      <c r="F27" s="3">
        <f t="shared" si="0"/>
        <v>140</v>
      </c>
      <c r="G27" s="3">
        <v>135</v>
      </c>
      <c r="H27" s="3">
        <v>12</v>
      </c>
      <c r="I27" s="3">
        <f t="shared" si="1"/>
        <v>123</v>
      </c>
      <c r="J27">
        <v>108</v>
      </c>
      <c r="K27">
        <v>39</v>
      </c>
      <c r="L27" s="3">
        <f t="shared" si="2"/>
        <v>69</v>
      </c>
    </row>
    <row r="28" spans="3:12">
      <c r="C28" s="1" t="s">
        <v>221</v>
      </c>
      <c r="D28" s="3">
        <v>66</v>
      </c>
      <c r="E28" s="3">
        <v>18</v>
      </c>
      <c r="F28" s="3">
        <f t="shared" si="0"/>
        <v>48</v>
      </c>
      <c r="G28" s="3">
        <v>99</v>
      </c>
      <c r="H28" s="3">
        <v>16</v>
      </c>
      <c r="I28" s="3">
        <f t="shared" si="1"/>
        <v>83</v>
      </c>
      <c r="J28">
        <v>67</v>
      </c>
      <c r="K28">
        <v>33</v>
      </c>
      <c r="L28" s="3">
        <f t="shared" si="2"/>
        <v>34</v>
      </c>
    </row>
    <row r="29" spans="3:12">
      <c r="C29" s="1" t="s">
        <v>222</v>
      </c>
      <c r="D29" s="3">
        <v>88</v>
      </c>
      <c r="E29" s="3">
        <v>36</v>
      </c>
      <c r="F29" s="3">
        <f t="shared" si="0"/>
        <v>52</v>
      </c>
      <c r="G29" s="3">
        <v>43</v>
      </c>
      <c r="H29" s="3">
        <v>15</v>
      </c>
      <c r="I29" s="3">
        <f t="shared" si="1"/>
        <v>28</v>
      </c>
      <c r="J29">
        <v>29</v>
      </c>
      <c r="K29">
        <v>25</v>
      </c>
      <c r="L29" s="3">
        <f t="shared" si="2"/>
        <v>4</v>
      </c>
    </row>
    <row r="30" spans="3:12">
      <c r="C30" s="1" t="s">
        <v>223</v>
      </c>
      <c r="D30" s="3">
        <v>258</v>
      </c>
      <c r="E30" s="3">
        <v>18</v>
      </c>
      <c r="F30" s="3">
        <f t="shared" si="0"/>
        <v>240</v>
      </c>
      <c r="G30" s="3">
        <v>202</v>
      </c>
      <c r="H30" s="3">
        <v>7</v>
      </c>
      <c r="I30" s="3">
        <f t="shared" si="1"/>
        <v>195</v>
      </c>
      <c r="J30">
        <v>111</v>
      </c>
      <c r="K30">
        <v>31</v>
      </c>
      <c r="L30" s="3">
        <f t="shared" si="2"/>
        <v>80</v>
      </c>
    </row>
    <row r="31" spans="3:12">
      <c r="C31" s="1" t="s">
        <v>224</v>
      </c>
      <c r="D31" s="3">
        <v>64</v>
      </c>
      <c r="E31" s="3">
        <v>25</v>
      </c>
      <c r="F31" s="3">
        <f t="shared" si="0"/>
        <v>39</v>
      </c>
      <c r="G31" s="3">
        <v>44</v>
      </c>
      <c r="H31" s="3">
        <v>9</v>
      </c>
      <c r="I31" s="3">
        <f t="shared" si="1"/>
        <v>35</v>
      </c>
      <c r="J31">
        <v>45</v>
      </c>
      <c r="K31">
        <v>31</v>
      </c>
      <c r="L31" s="3">
        <f t="shared" si="2"/>
        <v>14</v>
      </c>
    </row>
    <row r="32" spans="3:12">
      <c r="C32" s="1" t="s">
        <v>225</v>
      </c>
      <c r="D32" s="3">
        <v>896</v>
      </c>
      <c r="E32" s="3">
        <v>21</v>
      </c>
      <c r="F32" s="3">
        <f t="shared" si="0"/>
        <v>875</v>
      </c>
      <c r="G32" s="3">
        <v>762</v>
      </c>
      <c r="H32" s="3">
        <v>17</v>
      </c>
      <c r="I32" s="3">
        <f t="shared" si="1"/>
        <v>745</v>
      </c>
      <c r="J32">
        <v>344</v>
      </c>
      <c r="K32">
        <v>52</v>
      </c>
      <c r="L32" s="3">
        <f t="shared" si="2"/>
        <v>292</v>
      </c>
    </row>
    <row r="33" spans="3:12">
      <c r="C33" s="1" t="s">
        <v>226</v>
      </c>
      <c r="D33" s="3">
        <v>796</v>
      </c>
      <c r="E33" s="3">
        <v>28</v>
      </c>
      <c r="F33" s="3">
        <f t="shared" si="0"/>
        <v>768</v>
      </c>
      <c r="G33" s="3">
        <v>670</v>
      </c>
      <c r="H33" s="3">
        <v>12</v>
      </c>
      <c r="I33" s="3">
        <f t="shared" si="1"/>
        <v>658</v>
      </c>
      <c r="J33">
        <v>383</v>
      </c>
      <c r="K33">
        <v>30</v>
      </c>
      <c r="L33" s="3">
        <f t="shared" si="2"/>
        <v>353</v>
      </c>
    </row>
    <row r="34" spans="3:12">
      <c r="C34" s="1" t="s">
        <v>227</v>
      </c>
      <c r="D34" s="3">
        <v>422</v>
      </c>
      <c r="E34" s="3">
        <v>58</v>
      </c>
      <c r="F34" s="3">
        <f t="shared" si="0"/>
        <v>364</v>
      </c>
      <c r="G34" s="3">
        <v>353</v>
      </c>
      <c r="H34" s="3">
        <v>43</v>
      </c>
      <c r="I34" s="3">
        <f t="shared" si="1"/>
        <v>310</v>
      </c>
      <c r="J34">
        <v>183</v>
      </c>
      <c r="K34">
        <v>68</v>
      </c>
      <c r="L34" s="3">
        <f t="shared" si="2"/>
        <v>115</v>
      </c>
    </row>
    <row r="35" spans="3:12">
      <c r="C35" s="1" t="s">
        <v>228</v>
      </c>
      <c r="D35" s="3">
        <v>128</v>
      </c>
      <c r="E35" s="3">
        <v>69</v>
      </c>
      <c r="F35" s="3">
        <f t="shared" si="0"/>
        <v>59</v>
      </c>
      <c r="G35" s="3">
        <v>71</v>
      </c>
      <c r="H35" s="3">
        <v>33</v>
      </c>
      <c r="I35" s="3">
        <f t="shared" si="1"/>
        <v>38</v>
      </c>
      <c r="J35">
        <v>101</v>
      </c>
      <c r="K35">
        <v>65</v>
      </c>
      <c r="L35" s="3">
        <f t="shared" si="2"/>
        <v>36</v>
      </c>
    </row>
    <row r="36" spans="3:12">
      <c r="C36" s="1" t="s">
        <v>229</v>
      </c>
      <c r="D36" s="3">
        <v>310</v>
      </c>
      <c r="E36" s="3">
        <v>17</v>
      </c>
      <c r="F36" s="3">
        <f t="shared" si="0"/>
        <v>293</v>
      </c>
      <c r="G36" s="3">
        <v>250</v>
      </c>
      <c r="H36" s="3">
        <v>11</v>
      </c>
      <c r="I36" s="3">
        <f t="shared" si="1"/>
        <v>239</v>
      </c>
      <c r="J36">
        <v>170</v>
      </c>
      <c r="K36">
        <v>38</v>
      </c>
      <c r="L36" s="3">
        <f t="shared" si="2"/>
        <v>132</v>
      </c>
    </row>
    <row r="37" spans="3:12">
      <c r="C37" s="1" t="s">
        <v>230</v>
      </c>
      <c r="D37" s="3">
        <v>258</v>
      </c>
      <c r="E37" s="3">
        <v>45</v>
      </c>
      <c r="F37" s="3">
        <f t="shared" si="0"/>
        <v>213</v>
      </c>
      <c r="G37" s="3">
        <v>242</v>
      </c>
      <c r="H37" s="3">
        <v>23</v>
      </c>
      <c r="I37" s="3">
        <f t="shared" si="1"/>
        <v>219</v>
      </c>
      <c r="J37">
        <v>199</v>
      </c>
      <c r="K37">
        <v>47</v>
      </c>
      <c r="L37" s="3">
        <f t="shared" si="2"/>
        <v>152</v>
      </c>
    </row>
    <row r="38" spans="3:12">
      <c r="C38" s="1" t="s">
        <v>231</v>
      </c>
      <c r="D38" s="3">
        <v>234</v>
      </c>
      <c r="E38" s="3">
        <v>41</v>
      </c>
      <c r="F38" s="3">
        <f t="shared" si="0"/>
        <v>193</v>
      </c>
      <c r="G38" s="3">
        <v>221</v>
      </c>
      <c r="H38" s="3">
        <v>17</v>
      </c>
      <c r="I38" s="3">
        <f t="shared" si="1"/>
        <v>204</v>
      </c>
      <c r="J38">
        <v>188</v>
      </c>
      <c r="K38">
        <v>33</v>
      </c>
      <c r="L38" s="3">
        <f t="shared" si="2"/>
        <v>155</v>
      </c>
    </row>
    <row r="39" spans="3:12">
      <c r="C39" s="1" t="s">
        <v>232</v>
      </c>
      <c r="D39" s="3">
        <v>80</v>
      </c>
      <c r="E39" s="3">
        <v>31</v>
      </c>
      <c r="F39" s="3">
        <f t="shared" si="0"/>
        <v>49</v>
      </c>
      <c r="G39" s="3">
        <v>44</v>
      </c>
      <c r="H39" s="3">
        <v>9</v>
      </c>
      <c r="I39" s="3">
        <f t="shared" si="1"/>
        <v>35</v>
      </c>
      <c r="J39">
        <v>57</v>
      </c>
      <c r="K39">
        <v>45</v>
      </c>
      <c r="L39" s="3">
        <f t="shared" si="2"/>
        <v>12</v>
      </c>
    </row>
    <row r="40" spans="3:12">
      <c r="C40" s="1" t="s">
        <v>233</v>
      </c>
      <c r="D40" s="3">
        <v>30</v>
      </c>
      <c r="E40" s="3">
        <v>17</v>
      </c>
      <c r="F40" s="3">
        <f t="shared" si="0"/>
        <v>13</v>
      </c>
      <c r="G40" s="3">
        <v>47</v>
      </c>
      <c r="H40" s="3">
        <v>5</v>
      </c>
      <c r="I40" s="3">
        <f t="shared" si="1"/>
        <v>42</v>
      </c>
      <c r="J40">
        <v>28</v>
      </c>
      <c r="K40">
        <v>14</v>
      </c>
      <c r="L40" s="3">
        <f t="shared" si="2"/>
        <v>14</v>
      </c>
    </row>
    <row r="41" spans="3:12">
      <c r="C41" s="1" t="s">
        <v>234</v>
      </c>
      <c r="D41" s="3">
        <v>52</v>
      </c>
      <c r="E41" s="3">
        <v>25</v>
      </c>
      <c r="F41" s="3">
        <f t="shared" si="0"/>
        <v>27</v>
      </c>
      <c r="G41" s="3">
        <v>62</v>
      </c>
      <c r="H41" s="3">
        <v>11</v>
      </c>
      <c r="I41" s="3">
        <f t="shared" si="1"/>
        <v>51</v>
      </c>
      <c r="J41">
        <v>54</v>
      </c>
      <c r="K41">
        <v>36</v>
      </c>
      <c r="L41" s="3">
        <f t="shared" si="2"/>
        <v>18</v>
      </c>
    </row>
    <row r="42" spans="3:12">
      <c r="C42" s="1" t="s">
        <v>235</v>
      </c>
      <c r="D42" s="3">
        <v>108</v>
      </c>
      <c r="E42" s="3">
        <v>51</v>
      </c>
      <c r="F42" s="3">
        <f t="shared" si="0"/>
        <v>57</v>
      </c>
      <c r="G42" s="3">
        <v>60</v>
      </c>
      <c r="H42" s="3">
        <v>14</v>
      </c>
      <c r="I42" s="3">
        <f t="shared" si="1"/>
        <v>46</v>
      </c>
      <c r="J42">
        <v>90</v>
      </c>
      <c r="K42">
        <v>65</v>
      </c>
      <c r="L42" s="3">
        <f t="shared" si="2"/>
        <v>25</v>
      </c>
    </row>
    <row r="43" spans="3:12">
      <c r="C43" s="1" t="s">
        <v>236</v>
      </c>
      <c r="D43" s="3">
        <v>90</v>
      </c>
      <c r="E43" s="3">
        <v>22</v>
      </c>
      <c r="F43" s="3">
        <f t="shared" si="0"/>
        <v>68</v>
      </c>
      <c r="G43" s="3">
        <v>77</v>
      </c>
      <c r="H43" s="3">
        <v>7</v>
      </c>
      <c r="I43" s="3">
        <f t="shared" si="1"/>
        <v>70</v>
      </c>
      <c r="J43">
        <v>87</v>
      </c>
      <c r="K43">
        <v>37</v>
      </c>
      <c r="L43" s="3">
        <f t="shared" si="2"/>
        <v>50</v>
      </c>
    </row>
    <row r="44" spans="3:12">
      <c r="C44" s="1" t="s">
        <v>237</v>
      </c>
      <c r="D44" s="3">
        <v>172</v>
      </c>
      <c r="E44" s="3">
        <v>31</v>
      </c>
      <c r="F44" s="3">
        <f t="shared" si="0"/>
        <v>141</v>
      </c>
      <c r="G44" s="3">
        <v>130</v>
      </c>
      <c r="H44" s="3">
        <v>9</v>
      </c>
      <c r="I44" s="3">
        <f t="shared" si="1"/>
        <v>121</v>
      </c>
      <c r="J44">
        <v>55</v>
      </c>
      <c r="K44">
        <v>35</v>
      </c>
      <c r="L44" s="3">
        <f t="shared" si="2"/>
        <v>20</v>
      </c>
    </row>
    <row r="45" spans="3:12">
      <c r="C45" s="1" t="s">
        <v>238</v>
      </c>
      <c r="D45" s="3">
        <v>206</v>
      </c>
      <c r="E45" s="3">
        <v>73</v>
      </c>
      <c r="F45" s="3">
        <f t="shared" si="0"/>
        <v>133</v>
      </c>
      <c r="G45" s="3">
        <v>174</v>
      </c>
      <c r="H45" s="3">
        <v>30</v>
      </c>
      <c r="I45" s="3">
        <f t="shared" si="1"/>
        <v>144</v>
      </c>
      <c r="J45">
        <v>66</v>
      </c>
      <c r="K45">
        <v>44</v>
      </c>
      <c r="L45" s="3">
        <f t="shared" si="2"/>
        <v>22</v>
      </c>
    </row>
    <row r="46" spans="3:12">
      <c r="C46" s="1" t="s">
        <v>239</v>
      </c>
      <c r="D46" s="3">
        <v>206</v>
      </c>
      <c r="E46" s="3">
        <v>59</v>
      </c>
      <c r="F46" s="3">
        <f t="shared" si="0"/>
        <v>147</v>
      </c>
      <c r="G46" s="3">
        <v>170</v>
      </c>
      <c r="H46" s="3">
        <v>27</v>
      </c>
      <c r="I46" s="3">
        <f t="shared" si="1"/>
        <v>143</v>
      </c>
      <c r="J46">
        <v>71</v>
      </c>
      <c r="K46">
        <v>44</v>
      </c>
      <c r="L46" s="3">
        <f t="shared" si="2"/>
        <v>27</v>
      </c>
    </row>
    <row r="47" spans="3:12">
      <c r="C47" s="1" t="s">
        <v>240</v>
      </c>
      <c r="D47" s="3">
        <v>404</v>
      </c>
      <c r="E47" s="3">
        <v>29</v>
      </c>
      <c r="F47" s="3">
        <f t="shared" si="0"/>
        <v>375</v>
      </c>
      <c r="G47" s="3">
        <v>369</v>
      </c>
      <c r="H47" s="3">
        <v>11</v>
      </c>
      <c r="I47" s="3">
        <f t="shared" si="1"/>
        <v>358</v>
      </c>
      <c r="J47">
        <v>107</v>
      </c>
      <c r="K47">
        <v>51</v>
      </c>
      <c r="L47" s="3">
        <f t="shared" si="2"/>
        <v>56</v>
      </c>
    </row>
    <row r="48" spans="3:12">
      <c r="C48" s="1" t="s">
        <v>241</v>
      </c>
      <c r="D48" s="3">
        <v>656</v>
      </c>
      <c r="E48" s="3">
        <v>17</v>
      </c>
      <c r="F48" s="3">
        <f t="shared" si="0"/>
        <v>639</v>
      </c>
      <c r="G48" s="4">
        <v>531</v>
      </c>
      <c r="H48" s="4">
        <v>7</v>
      </c>
      <c r="I48" s="3">
        <f t="shared" si="1"/>
        <v>524</v>
      </c>
      <c r="J48">
        <v>368</v>
      </c>
      <c r="K48">
        <v>62</v>
      </c>
      <c r="L48" s="3">
        <f t="shared" si="2"/>
        <v>306</v>
      </c>
    </row>
    <row r="49" spans="3:12">
      <c r="C49" s="1" t="s">
        <v>242</v>
      </c>
      <c r="D49" s="3">
        <v>124</v>
      </c>
      <c r="E49" s="3">
        <v>15</v>
      </c>
      <c r="F49" s="3">
        <f t="shared" si="0"/>
        <v>109</v>
      </c>
      <c r="G49" s="3">
        <v>95</v>
      </c>
      <c r="H49" s="3">
        <v>7</v>
      </c>
      <c r="I49" s="3">
        <f t="shared" si="1"/>
        <v>88</v>
      </c>
      <c r="J49">
        <v>78</v>
      </c>
      <c r="K49">
        <v>40</v>
      </c>
      <c r="L49" s="3">
        <f t="shared" si="2"/>
        <v>38</v>
      </c>
    </row>
    <row r="50" spans="3:12">
      <c r="C50" s="1" t="s">
        <v>243</v>
      </c>
      <c r="D50" s="3">
        <v>78</v>
      </c>
      <c r="E50" s="3">
        <v>21</v>
      </c>
      <c r="F50" s="3">
        <f t="shared" si="0"/>
        <v>57</v>
      </c>
      <c r="G50" s="3">
        <v>57</v>
      </c>
      <c r="H50" s="3">
        <v>16</v>
      </c>
      <c r="I50" s="3">
        <f t="shared" si="1"/>
        <v>41</v>
      </c>
      <c r="J50">
        <v>51</v>
      </c>
      <c r="K50">
        <v>26</v>
      </c>
      <c r="L50" s="3">
        <f t="shared" si="2"/>
        <v>25</v>
      </c>
    </row>
    <row r="51" spans="3:12">
      <c r="C51" s="1" t="s">
        <v>244</v>
      </c>
      <c r="D51" s="3">
        <v>80</v>
      </c>
      <c r="E51" s="3">
        <v>18</v>
      </c>
      <c r="F51" s="3">
        <f t="shared" si="0"/>
        <v>62</v>
      </c>
      <c r="G51" s="3">
        <v>55</v>
      </c>
      <c r="H51" s="3">
        <v>4</v>
      </c>
      <c r="I51" s="3">
        <f t="shared" si="1"/>
        <v>51</v>
      </c>
      <c r="J51">
        <v>34</v>
      </c>
      <c r="K51">
        <v>21</v>
      </c>
      <c r="L51" s="3">
        <f t="shared" si="2"/>
        <v>13</v>
      </c>
    </row>
    <row r="52" spans="3:12">
      <c r="C52" s="1" t="s">
        <v>245</v>
      </c>
      <c r="D52" s="3">
        <v>282</v>
      </c>
      <c r="E52" s="3">
        <v>6</v>
      </c>
      <c r="F52" s="3">
        <f t="shared" si="0"/>
        <v>276</v>
      </c>
      <c r="G52" s="3">
        <v>248</v>
      </c>
      <c r="H52" s="3">
        <v>10</v>
      </c>
      <c r="I52" s="3">
        <f t="shared" si="1"/>
        <v>238</v>
      </c>
      <c r="J52">
        <v>150</v>
      </c>
      <c r="K52">
        <v>43</v>
      </c>
      <c r="L52" s="3">
        <f t="shared" si="2"/>
        <v>107</v>
      </c>
    </row>
    <row r="53" spans="3:12">
      <c r="C53" s="1" t="s">
        <v>246</v>
      </c>
      <c r="D53" s="3">
        <v>242</v>
      </c>
      <c r="E53" s="3">
        <v>65</v>
      </c>
      <c r="F53" s="3">
        <f t="shared" si="0"/>
        <v>177</v>
      </c>
      <c r="G53" s="3">
        <v>159</v>
      </c>
      <c r="H53" s="3">
        <v>20</v>
      </c>
      <c r="I53" s="3">
        <f t="shared" si="1"/>
        <v>139</v>
      </c>
      <c r="J53">
        <v>107</v>
      </c>
      <c r="K53">
        <v>49</v>
      </c>
      <c r="L53" s="3">
        <f t="shared" si="2"/>
        <v>58</v>
      </c>
    </row>
    <row r="54" spans="3:12">
      <c r="C54" s="1" t="s">
        <v>247</v>
      </c>
      <c r="D54" s="3">
        <v>208</v>
      </c>
      <c r="E54" s="3">
        <v>26</v>
      </c>
      <c r="F54" s="3">
        <f t="shared" si="0"/>
        <v>182</v>
      </c>
      <c r="G54" s="3">
        <v>220</v>
      </c>
      <c r="H54" s="3">
        <v>16</v>
      </c>
      <c r="I54" s="3">
        <f t="shared" si="1"/>
        <v>204</v>
      </c>
      <c r="J54">
        <v>49</v>
      </c>
      <c r="K54">
        <v>27</v>
      </c>
      <c r="L54" s="3">
        <f t="shared" si="2"/>
        <v>22</v>
      </c>
    </row>
    <row r="55" spans="3:12">
      <c r="C55" s="1" t="s">
        <v>248</v>
      </c>
      <c r="D55" s="3">
        <v>254</v>
      </c>
      <c r="E55" s="3">
        <v>41</v>
      </c>
      <c r="F55" s="3">
        <f t="shared" si="0"/>
        <v>213</v>
      </c>
      <c r="G55" s="3">
        <v>198</v>
      </c>
      <c r="H55" s="3">
        <v>16</v>
      </c>
      <c r="I55" s="3">
        <f t="shared" si="1"/>
        <v>182</v>
      </c>
      <c r="J55">
        <v>213</v>
      </c>
      <c r="K55">
        <v>72</v>
      </c>
      <c r="L55" s="3">
        <f t="shared" si="2"/>
        <v>141</v>
      </c>
    </row>
    <row r="56" spans="3:12">
      <c r="C56" s="1" t="s">
        <v>249</v>
      </c>
      <c r="D56" s="3">
        <v>144</v>
      </c>
      <c r="E56" s="3">
        <v>43</v>
      </c>
      <c r="F56" s="3">
        <f t="shared" si="0"/>
        <v>101</v>
      </c>
      <c r="G56" s="3">
        <v>87</v>
      </c>
      <c r="H56" s="3">
        <v>18</v>
      </c>
      <c r="I56" s="3">
        <f t="shared" si="1"/>
        <v>69</v>
      </c>
      <c r="J56">
        <v>72</v>
      </c>
      <c r="K56">
        <v>50</v>
      </c>
      <c r="L56" s="3">
        <f t="shared" si="2"/>
        <v>22</v>
      </c>
    </row>
    <row r="57" spans="3:12">
      <c r="C57" s="1" t="s">
        <v>250</v>
      </c>
      <c r="D57" s="3">
        <v>360</v>
      </c>
      <c r="E57" s="3">
        <v>27</v>
      </c>
      <c r="F57" s="3">
        <f t="shared" si="0"/>
        <v>333</v>
      </c>
      <c r="G57" s="3">
        <v>248</v>
      </c>
      <c r="H57" s="3">
        <v>15</v>
      </c>
      <c r="I57" s="3">
        <f t="shared" si="1"/>
        <v>233</v>
      </c>
      <c r="J57">
        <v>205</v>
      </c>
      <c r="K57">
        <v>46</v>
      </c>
      <c r="L57" s="3">
        <f t="shared" si="2"/>
        <v>159</v>
      </c>
    </row>
    <row r="58" spans="3:12">
      <c r="C58" s="1" t="s">
        <v>251</v>
      </c>
      <c r="D58" s="3">
        <v>32</v>
      </c>
      <c r="E58" s="3">
        <v>19</v>
      </c>
      <c r="F58" s="3">
        <f t="shared" si="0"/>
        <v>13</v>
      </c>
      <c r="G58" s="3">
        <v>38</v>
      </c>
      <c r="H58" s="3">
        <v>12</v>
      </c>
      <c r="I58" s="3">
        <f t="shared" si="1"/>
        <v>26</v>
      </c>
      <c r="J58">
        <v>55</v>
      </c>
      <c r="K58">
        <v>35</v>
      </c>
      <c r="L58" s="3">
        <f t="shared" si="2"/>
        <v>20</v>
      </c>
    </row>
    <row r="59" spans="3:12">
      <c r="C59" s="1" t="s">
        <v>252</v>
      </c>
      <c r="D59" s="3">
        <v>38</v>
      </c>
      <c r="E59" s="3">
        <v>15</v>
      </c>
      <c r="F59" s="3">
        <f t="shared" si="0"/>
        <v>23</v>
      </c>
      <c r="G59" s="3">
        <v>20</v>
      </c>
      <c r="H59" s="3">
        <v>8</v>
      </c>
      <c r="I59" s="3">
        <f t="shared" si="1"/>
        <v>12</v>
      </c>
      <c r="J59">
        <v>41</v>
      </c>
      <c r="K59">
        <v>27</v>
      </c>
      <c r="L59" s="3">
        <f t="shared" si="2"/>
        <v>14</v>
      </c>
    </row>
    <row r="60" spans="3:12">
      <c r="C60" s="1" t="s">
        <v>253</v>
      </c>
      <c r="D60" s="3">
        <v>184</v>
      </c>
      <c r="E60" s="3">
        <v>46</v>
      </c>
      <c r="F60" s="3">
        <f t="shared" si="0"/>
        <v>138</v>
      </c>
      <c r="G60" s="3">
        <v>146</v>
      </c>
      <c r="H60" s="3">
        <v>19</v>
      </c>
      <c r="I60" s="3">
        <f t="shared" si="1"/>
        <v>127</v>
      </c>
      <c r="J60">
        <v>76</v>
      </c>
      <c r="K60">
        <v>45</v>
      </c>
      <c r="L60" s="3">
        <f t="shared" si="2"/>
        <v>31</v>
      </c>
    </row>
    <row r="61" spans="3:12">
      <c r="C61" s="1"/>
      <c r="D61" s="3">
        <f>SUM(D4:D60)</f>
        <v>12528</v>
      </c>
      <c r="E61" s="3">
        <f>SUM(E4:E60)</f>
        <v>1919</v>
      </c>
      <c r="F61" s="3">
        <f>SUM(F4:F60)</f>
        <v>10609</v>
      </c>
      <c r="G61" s="3">
        <f t="shared" ref="G61:I61" si="4">SUM(G4:G60)</f>
        <v>10288</v>
      </c>
      <c r="H61" s="3">
        <f t="shared" si="4"/>
        <v>850</v>
      </c>
      <c r="I61" s="3">
        <f t="shared" si="4"/>
        <v>9438</v>
      </c>
      <c r="J61" s="3">
        <f t="shared" ref="J61" si="5">SUM(J4:J60)</f>
        <v>6451</v>
      </c>
      <c r="K61" s="3">
        <f t="shared" ref="K61" si="6">SUM(K4:K60)</f>
        <v>2292</v>
      </c>
      <c r="L61" s="3">
        <f t="shared" ref="L61" si="7">SUM(L4:L60)</f>
        <v>4159</v>
      </c>
    </row>
  </sheetData>
  <mergeCells count="3">
    <mergeCell ref="D2:F2"/>
    <mergeCell ref="G2:I2"/>
    <mergeCell ref="J2:L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DELLY</vt:lpstr>
      <vt:lpstr>MANTA</vt:lpstr>
      <vt:lpstr>SVABA</vt:lpstr>
      <vt:lpstr>PON-SVAVA-MATCH</vt:lpstr>
    </vt:vector>
  </TitlesOfParts>
  <Company>INRIA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 Genova</dc:creator>
  <cp:lastModifiedBy>Alex Di Genova</cp:lastModifiedBy>
  <dcterms:created xsi:type="dcterms:W3CDTF">2020-09-12T15:05:20Z</dcterms:created>
  <dcterms:modified xsi:type="dcterms:W3CDTF">2020-09-15T13:21:38Z</dcterms:modified>
</cp:coreProperties>
</file>